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dhsime\PROVCOST\Long Term Care Cost Report\2023\"/>
    </mc:Choice>
  </mc:AlternateContent>
  <xr:revisionPtr revIDLastSave="0" documentId="13_ncr:1_{AB1F751E-F9A4-415F-BAE3-A2121F4795B9}" xr6:coauthVersionLast="47" xr6:coauthVersionMax="47" xr10:uidLastSave="{00000000-0000-0000-0000-000000000000}"/>
  <bookViews>
    <workbookView xWindow="-108" yWindow="-108" windowWidth="23256" windowHeight="12576" tabRatio="755" activeTab="11" xr2:uid="{00000000-000D-0000-FFFF-FFFF00000000}"/>
  </bookViews>
  <sheets>
    <sheet name="Certification" sheetId="16" r:id="rId1"/>
    <sheet name="Provider Identification" sheetId="58" r:id="rId2"/>
    <sheet name="Declarations" sheetId="56" r:id="rId3"/>
    <sheet name="Statistical Data" sheetId="30" r:id="rId4"/>
    <sheet name="Sch A" sheetId="38" r:id="rId5"/>
    <sheet name="Sch B" sheetId="9" r:id="rId6"/>
    <sheet name="Sch C" sheetId="57" r:id="rId7"/>
    <sheet name="Sch C-1" sheetId="36" r:id="rId8"/>
    <sheet name="Sch D" sheetId="29" r:id="rId9"/>
    <sheet name="Sch E" sheetId="18" r:id="rId10"/>
    <sheet name="Sch G" sheetId="51" r:id="rId11"/>
    <sheet name="Sch G-1" sheetId="60" r:id="rId12"/>
    <sheet name="Sch G-2" sheetId="61" r:id="rId13"/>
    <sheet name="Sch H" sheetId="23" r:id="rId14"/>
    <sheet name="Sch H-1" sheetId="62" r:id="rId15"/>
    <sheet name="Sch I" sheetId="50" r:id="rId16"/>
    <sheet name="Allocations" sheetId="52" r:id="rId17"/>
    <sheet name="Enhanced Payment Report" sheetId="53" r:id="rId18"/>
    <sheet name="Supplementation" sheetId="59" r:id="rId19"/>
    <sheet name="Supporting Schedule (1)" sheetId="35" r:id="rId20"/>
    <sheet name="Supporting Schedule (2)" sheetId="34" r:id="rId21"/>
  </sheets>
  <externalReferences>
    <externalReference r:id="rId22"/>
    <externalReference r:id="rId23"/>
  </externalReferences>
  <definedNames>
    <definedName name="_xlnm._FilterDatabase" localSheetId="11" hidden="1">'Sch G-1'!$A$1:$K$12</definedName>
    <definedName name="AccountingMedtod">Declarations!$O$17:$R$17</definedName>
    <definedName name="Acct_basis" localSheetId="6">'[1]Source Data'!$D$1:$D$3</definedName>
    <definedName name="Acct_basis">'[2]Source Data'!$D$1:$D$3</definedName>
    <definedName name="C_E" localSheetId="6">'[1]Source Data'!$K$1:$K$2</definedName>
    <definedName name="C_E">'[2]Source Data'!$K$1:$K$2</definedName>
    <definedName name="CMCodes" localSheetId="6">'[1]Source Data'!$O$1:$O$2</definedName>
    <definedName name="CMCodes">'[2]Source Data'!$O$1:$O$2</definedName>
    <definedName name="Control" localSheetId="6">'[1]Source Data'!$C$1:$C$11</definedName>
    <definedName name="Control">'[2]Source Data'!$C$1:$C$11</definedName>
    <definedName name="CWESCodes" localSheetId="6">'[1]Source Data'!$L$1:$L$10</definedName>
    <definedName name="CWESCodes">'[2]Source Data'!$L$1:$L$10</definedName>
    <definedName name="DeprMethod">Declarations!$O$52:$Q$52</definedName>
    <definedName name="ETP" localSheetId="6">'[1]Source Data'!$F$1:$F$2</definedName>
    <definedName name="ETP">'[2]Source Data'!$F$1:$F$2</definedName>
    <definedName name="FSType">Declarations!$O$20:$R$20</definedName>
    <definedName name="GroupCareCodes" localSheetId="6">'[1]Source Data'!$P$1:$P$6</definedName>
    <definedName name="GroupCareCodes">'[2]Source Data'!$P$1:$P$6</definedName>
    <definedName name="HABCodes" localSheetId="6">'[1]Source Data'!$I$1:$I$12</definedName>
    <definedName name="HABCodes">'[2]Source Data'!$I$1:$I$12</definedName>
    <definedName name="HCBSCodes" localSheetId="6">'[1]Source Data'!$G$1:$G$21</definedName>
    <definedName name="HCBSCodes">'[2]Source Data'!$G$1:$G$21</definedName>
    <definedName name="Limit">'Sch G'!$M$8:$M$9</definedName>
    <definedName name="Month" localSheetId="6">'[1]Source Data'!$B$1:$B$12</definedName>
    <definedName name="Month">'[2]Source Data'!$B$1:$B$12</definedName>
    <definedName name="Owner_type" localSheetId="10">'Sch G'!$E$33:$E$35</definedName>
    <definedName name="Owner_type" localSheetId="11">'Sch G-1'!$E$40:$E$41</definedName>
    <definedName name="Owner_type" localSheetId="12">'Sch G-2'!#REF!</definedName>
    <definedName name="_xlnm.Print_Area" localSheetId="2">Declarations!$A$1:$M$71</definedName>
    <definedName name="_xlnm.Print_Area" localSheetId="1">'Provider Identification'!$A$1:$M$64</definedName>
    <definedName name="_xlnm.Print_Area" localSheetId="11">'Sch G-1'!$A$1:$K$72</definedName>
    <definedName name="_xlnm.Print_Titles" localSheetId="17">'Enhanced Payment Report'!$1:$7</definedName>
    <definedName name="_xlnm.Print_Titles" localSheetId="1">'Provider Identification'!$1:$8</definedName>
    <definedName name="_xlnm.Print_Titles" localSheetId="4">'Sch A'!$1:$5</definedName>
    <definedName name="_xlnm.Print_Titles" localSheetId="5">'Sch B'!$1:$7</definedName>
    <definedName name="_xlnm.Print_Titles" localSheetId="6">'Sch C'!$1:$3</definedName>
    <definedName name="_xlnm.Print_Titles" localSheetId="8">'Sch D'!$1:$7</definedName>
    <definedName name="_xlnm.Print_Titles" localSheetId="9">'Sch E'!$1:$4</definedName>
    <definedName name="_xlnm.Print_Titles" localSheetId="11">'Sch G-1'!$1:$5</definedName>
    <definedName name="_xlnm.Print_Titles" localSheetId="12">'Sch G-2'!$1:$5</definedName>
    <definedName name="_xlnm.Print_Titles" localSheetId="19">'Supporting Schedule (1)'!$1:$3</definedName>
    <definedName name="ProviderType" localSheetId="6">'[1]Source Data'!$R$1:$R$11</definedName>
    <definedName name="ProviderType">'[2]Source Data'!$R$1:$R$11</definedName>
    <definedName name="RelatedOwner" localSheetId="6">'[1]Source Data'!$N$1:$N$3</definedName>
    <definedName name="RelatedOwner">'[2]Source Data'!$N$1:$N$3</definedName>
    <definedName name="Report_type" localSheetId="6">'[1]Source Data'!$E$1:$E$2</definedName>
    <definedName name="Report_type">'[2]Source Data'!$E$1:$E$2</definedName>
    <definedName name="Yes_No" localSheetId="6">'[1]Source Data'!$A$1:$A$2</definedName>
    <definedName name="Yes_No">'[2]Source Data'!$A$1:$A$2</definedName>
    <definedName name="YesNo">Declarations!$O$10:$O$11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68" i="60" l="1"/>
  <c r="J68" i="60"/>
  <c r="I68" i="60"/>
  <c r="H68" i="60"/>
  <c r="G68" i="60"/>
  <c r="F68" i="60"/>
  <c r="E68" i="60"/>
  <c r="D68" i="60"/>
  <c r="C68" i="60"/>
  <c r="B68" i="60"/>
  <c r="K34" i="60"/>
  <c r="J34" i="60"/>
  <c r="I34" i="60"/>
  <c r="H34" i="60"/>
  <c r="G34" i="60"/>
  <c r="F34" i="60"/>
  <c r="E34" i="60"/>
  <c r="D34" i="60"/>
  <c r="C34" i="60"/>
  <c r="B34" i="60"/>
  <c r="B17" i="60"/>
  <c r="F39" i="62" l="1"/>
  <c r="F38" i="62"/>
  <c r="F37" i="62"/>
  <c r="F36" i="62"/>
  <c r="F35" i="62"/>
  <c r="F34" i="62"/>
  <c r="F33" i="62"/>
  <c r="F32" i="62"/>
  <c r="F31" i="62"/>
  <c r="F30" i="62"/>
  <c r="F29" i="62"/>
  <c r="F27" i="62"/>
  <c r="F26" i="62"/>
  <c r="F25" i="62"/>
  <c r="F24" i="62"/>
  <c r="F23" i="62"/>
  <c r="F22" i="62"/>
  <c r="F21" i="62"/>
  <c r="F20" i="62"/>
  <c r="F19" i="62"/>
  <c r="F18" i="62"/>
  <c r="F17" i="62"/>
  <c r="F15" i="62"/>
  <c r="F14" i="62"/>
  <c r="F13" i="62"/>
  <c r="F12" i="62"/>
  <c r="F10" i="62"/>
  <c r="F9" i="62"/>
  <c r="F8" i="62"/>
  <c r="C39" i="62" l="1"/>
  <c r="C38" i="62"/>
  <c r="C37" i="62"/>
  <c r="C36" i="62"/>
  <c r="C35" i="62"/>
  <c r="C34" i="62"/>
  <c r="C33" i="62"/>
  <c r="C32" i="62"/>
  <c r="C31" i="62"/>
  <c r="C30" i="62"/>
  <c r="C29" i="62"/>
  <c r="C27" i="62"/>
  <c r="C26" i="62"/>
  <c r="C25" i="62"/>
  <c r="C24" i="62"/>
  <c r="C23" i="62"/>
  <c r="C22" i="62"/>
  <c r="C21" i="62"/>
  <c r="C20" i="62"/>
  <c r="C19" i="62"/>
  <c r="C18" i="62"/>
  <c r="C17" i="62"/>
  <c r="C15" i="62"/>
  <c r="C14" i="62"/>
  <c r="C13" i="62"/>
  <c r="C12" i="62"/>
  <c r="C10" i="62"/>
  <c r="C9" i="62"/>
  <c r="C8" i="62"/>
  <c r="F3" i="62"/>
  <c r="E39" i="62"/>
  <c r="E38" i="62"/>
  <c r="E37" i="62"/>
  <c r="E36" i="62"/>
  <c r="E35" i="62"/>
  <c r="E34" i="62"/>
  <c r="E33" i="62"/>
  <c r="E32" i="62"/>
  <c r="E31" i="62"/>
  <c r="E30" i="62"/>
  <c r="E29" i="62"/>
  <c r="E27" i="62"/>
  <c r="E26" i="62"/>
  <c r="E25" i="62"/>
  <c r="E24" i="62"/>
  <c r="E23" i="62"/>
  <c r="E22" i="62"/>
  <c r="E21" i="62"/>
  <c r="E20" i="62"/>
  <c r="E19" i="62"/>
  <c r="E18" i="62"/>
  <c r="E17" i="62"/>
  <c r="E15" i="62"/>
  <c r="E14" i="62"/>
  <c r="E13" i="62"/>
  <c r="E12" i="62"/>
  <c r="E10" i="62"/>
  <c r="E9" i="62"/>
  <c r="E8" i="62"/>
  <c r="C3" i="62"/>
  <c r="G2" i="62"/>
  <c r="F2" i="62"/>
  <c r="C2" i="62"/>
  <c r="G46" i="57"/>
  <c r="G36" i="57"/>
  <c r="G38" i="57" s="1"/>
  <c r="G50" i="57" s="1"/>
  <c r="F9" i="9" l="1"/>
  <c r="F10" i="9"/>
  <c r="F28" i="9" l="1"/>
  <c r="P27" i="30"/>
  <c r="Q27" i="30"/>
  <c r="G13" i="57" l="1"/>
  <c r="E40" i="59" l="1"/>
  <c r="D40" i="59"/>
  <c r="C40" i="59"/>
  <c r="B40" i="59"/>
  <c r="F29" i="23"/>
  <c r="B2" i="36" l="1"/>
  <c r="B2" i="57"/>
  <c r="K3" i="58"/>
  <c r="J46" i="57"/>
  <c r="J36" i="57"/>
  <c r="J38" i="57" s="1"/>
  <c r="Q97" i="38"/>
  <c r="P97" i="38"/>
  <c r="O97" i="38"/>
  <c r="N97" i="38"/>
  <c r="J50" i="57" l="1"/>
  <c r="H3" i="57"/>
  <c r="B3" i="57"/>
  <c r="E26" i="30" l="1"/>
  <c r="E25" i="30"/>
  <c r="E24" i="30"/>
  <c r="E23" i="30"/>
  <c r="E22" i="30"/>
  <c r="K54" i="53" l="1"/>
  <c r="K20" i="53"/>
  <c r="C27" i="23" l="1"/>
  <c r="C26" i="23"/>
  <c r="C25" i="23"/>
  <c r="C26" i="30" l="1"/>
  <c r="C25" i="30"/>
  <c r="C24" i="30"/>
  <c r="C23" i="30"/>
  <c r="C22" i="30"/>
  <c r="C21" i="30"/>
  <c r="M95" i="29"/>
  <c r="L95" i="29"/>
  <c r="K95" i="29"/>
  <c r="J95" i="29"/>
  <c r="I95" i="29"/>
  <c r="H95" i="29"/>
  <c r="E95" i="29"/>
  <c r="D95" i="29"/>
  <c r="C95" i="29"/>
  <c r="J15" i="30" l="1"/>
  <c r="K97" i="38" l="1"/>
  <c r="F105" i="29" l="1"/>
  <c r="N105" i="29" s="1"/>
  <c r="F106" i="29"/>
  <c r="N106" i="29" s="1"/>
  <c r="F74" i="29"/>
  <c r="N74" i="29" s="1"/>
  <c r="F73" i="29"/>
  <c r="N73" i="29" s="1"/>
  <c r="F39" i="29"/>
  <c r="N39" i="29" s="1"/>
  <c r="F38" i="29"/>
  <c r="N38" i="29" s="1"/>
  <c r="P101" i="38" l="1"/>
  <c r="P102" i="38" s="1"/>
  <c r="J8" i="52" l="1"/>
  <c r="J9" i="52"/>
  <c r="J10" i="52"/>
  <c r="J11" i="52"/>
  <c r="J12" i="52"/>
  <c r="J13" i="52"/>
  <c r="J14" i="52"/>
  <c r="J15" i="52"/>
  <c r="J16" i="52"/>
  <c r="J17" i="52"/>
  <c r="J18" i="52"/>
  <c r="J19" i="52"/>
  <c r="J20" i="52"/>
  <c r="J21" i="52"/>
  <c r="J22" i="52"/>
  <c r="J23" i="52"/>
  <c r="J24" i="52"/>
  <c r="J25" i="52"/>
  <c r="J26" i="52"/>
  <c r="J27" i="52"/>
  <c r="J28" i="52"/>
  <c r="J29" i="52"/>
  <c r="J30" i="52"/>
  <c r="J31" i="52"/>
  <c r="J32" i="52"/>
  <c r="J7" i="52"/>
  <c r="C19" i="61"/>
  <c r="C23" i="61" s="1"/>
  <c r="I137" i="29"/>
  <c r="I118" i="29"/>
  <c r="I63" i="29"/>
  <c r="I54" i="29"/>
  <c r="I33" i="29"/>
  <c r="J38" i="9"/>
  <c r="F101" i="38"/>
  <c r="F97" i="38"/>
  <c r="S11" i="30"/>
  <c r="I64" i="29" l="1"/>
  <c r="I96" i="29" s="1"/>
  <c r="I138" i="29" s="1"/>
  <c r="F102" i="38"/>
  <c r="E86" i="18"/>
  <c r="D92" i="18" s="1"/>
  <c r="D86" i="18"/>
  <c r="E75" i="18"/>
  <c r="D75" i="18"/>
  <c r="E69" i="18"/>
  <c r="D69" i="18"/>
  <c r="E62" i="18"/>
  <c r="D62" i="18"/>
  <c r="E46" i="18"/>
  <c r="D46" i="18"/>
  <c r="E40" i="18"/>
  <c r="D40" i="18"/>
  <c r="E20" i="18"/>
  <c r="D20" i="18"/>
  <c r="C38" i="23"/>
  <c r="C39" i="23"/>
  <c r="C37" i="23"/>
  <c r="C30" i="23"/>
  <c r="C31" i="23"/>
  <c r="C32" i="23"/>
  <c r="C33" i="23"/>
  <c r="C34" i="23"/>
  <c r="C35" i="23"/>
  <c r="C36" i="23"/>
  <c r="C29" i="23"/>
  <c r="C18" i="23"/>
  <c r="C19" i="23"/>
  <c r="C20" i="23"/>
  <c r="C21" i="23"/>
  <c r="C22" i="23"/>
  <c r="C23" i="23"/>
  <c r="C24" i="23"/>
  <c r="C17" i="23"/>
  <c r="C13" i="23"/>
  <c r="C14" i="23"/>
  <c r="C15" i="23"/>
  <c r="C12" i="23"/>
  <c r="C10" i="23"/>
  <c r="C9" i="23"/>
  <c r="C8" i="23"/>
  <c r="B12" i="60"/>
  <c r="E24" i="36"/>
  <c r="E15" i="36"/>
  <c r="E2" i="34"/>
  <c r="E2" i="35"/>
  <c r="I2" i="59"/>
  <c r="H2" i="59"/>
  <c r="K2" i="53"/>
  <c r="J2" i="53"/>
  <c r="H2" i="52"/>
  <c r="C2" i="52"/>
  <c r="C3" i="52"/>
  <c r="H3" i="52"/>
  <c r="M2" i="50"/>
  <c r="G2" i="23"/>
  <c r="F2" i="23"/>
  <c r="G2" i="61"/>
  <c r="K2" i="60"/>
  <c r="J2" i="60"/>
  <c r="J2" i="51"/>
  <c r="I2" i="51"/>
  <c r="E2" i="18"/>
  <c r="M2" i="29"/>
  <c r="L2" i="29"/>
  <c r="K2" i="29"/>
  <c r="G2" i="36"/>
  <c r="H2" i="57"/>
  <c r="J2" i="9"/>
  <c r="L2" i="38"/>
  <c r="O2" i="30"/>
  <c r="J2" i="56"/>
  <c r="K2" i="58"/>
  <c r="O24" i="9"/>
  <c r="F37" i="9"/>
  <c r="O37" i="9" s="1"/>
  <c r="F36" i="9"/>
  <c r="O36" i="9" s="1"/>
  <c r="F35" i="9"/>
  <c r="O35" i="9" s="1"/>
  <c r="F34" i="9"/>
  <c r="O34" i="9" s="1"/>
  <c r="F33" i="9"/>
  <c r="O33" i="9" s="1"/>
  <c r="F32" i="9"/>
  <c r="O32" i="9" s="1"/>
  <c r="F31" i="9"/>
  <c r="O31" i="9" s="1"/>
  <c r="F30" i="9"/>
  <c r="O30" i="9" s="1"/>
  <c r="F29" i="9"/>
  <c r="O29" i="9" s="1"/>
  <c r="F27" i="9"/>
  <c r="O27" i="9" s="1"/>
  <c r="F26" i="9"/>
  <c r="O26" i="9" s="1"/>
  <c r="F25" i="9"/>
  <c r="O25" i="9" s="1"/>
  <c r="F23" i="9"/>
  <c r="O23" i="9" s="1"/>
  <c r="F22" i="9"/>
  <c r="O22" i="9" s="1"/>
  <c r="F21" i="9"/>
  <c r="O21" i="9" s="1"/>
  <c r="F20" i="9"/>
  <c r="O20" i="9" s="1"/>
  <c r="F19" i="9"/>
  <c r="O19" i="9" s="1"/>
  <c r="F18" i="9"/>
  <c r="O18" i="9" s="1"/>
  <c r="F17" i="9"/>
  <c r="O17" i="9" s="1"/>
  <c r="F16" i="9"/>
  <c r="O16" i="9" s="1"/>
  <c r="F15" i="9"/>
  <c r="O15" i="9" s="1"/>
  <c r="F14" i="9"/>
  <c r="O14" i="9" s="1"/>
  <c r="F13" i="9"/>
  <c r="O13" i="9" s="1"/>
  <c r="F12" i="9"/>
  <c r="O12" i="9" s="1"/>
  <c r="F11" i="9"/>
  <c r="O11" i="9" s="1"/>
  <c r="O10" i="9"/>
  <c r="E76" i="18" l="1"/>
  <c r="E87" i="18" s="1"/>
  <c r="D76" i="18"/>
  <c r="D87" i="18" s="1"/>
  <c r="D47" i="18"/>
  <c r="E47" i="18"/>
  <c r="O9" i="9"/>
  <c r="E25" i="36"/>
  <c r="M98" i="38"/>
  <c r="M77" i="38"/>
  <c r="R100" i="38"/>
  <c r="R99" i="38"/>
  <c r="R96" i="38"/>
  <c r="R95" i="38"/>
  <c r="R94" i="38"/>
  <c r="R93" i="38"/>
  <c r="R92" i="38"/>
  <c r="R91" i="38"/>
  <c r="R90" i="38"/>
  <c r="R89" i="38"/>
  <c r="R88" i="38"/>
  <c r="R87" i="38"/>
  <c r="R86" i="38"/>
  <c r="R85" i="38"/>
  <c r="R84" i="38"/>
  <c r="R83" i="38"/>
  <c r="R82" i="38"/>
  <c r="R81" i="38"/>
  <c r="R80" i="38"/>
  <c r="R79" i="38"/>
  <c r="R78" i="38"/>
  <c r="R61" i="38"/>
  <c r="R62" i="38"/>
  <c r="R63" i="38"/>
  <c r="R64" i="38"/>
  <c r="R65" i="38"/>
  <c r="R66" i="38"/>
  <c r="R67" i="38"/>
  <c r="R68" i="38"/>
  <c r="R69" i="38"/>
  <c r="R70" i="38"/>
  <c r="R71" i="38"/>
  <c r="R72" i="38"/>
  <c r="R73" i="38"/>
  <c r="R74" i="38"/>
  <c r="R75" i="38"/>
  <c r="R76" i="38"/>
  <c r="R60" i="38"/>
  <c r="S10" i="30" l="1"/>
  <c r="S12" i="30"/>
  <c r="S13" i="30"/>
  <c r="S14" i="30"/>
  <c r="S9" i="30"/>
  <c r="E29" i="23" l="1"/>
  <c r="K39" i="57"/>
  <c r="K40" i="57"/>
  <c r="K47" i="57"/>
  <c r="K49" i="57"/>
  <c r="G21" i="57"/>
  <c r="G20" i="57"/>
  <c r="G19" i="57"/>
  <c r="G18" i="57"/>
  <c r="G17" i="57"/>
  <c r="G11" i="57"/>
  <c r="G10" i="57"/>
  <c r="G9" i="57"/>
  <c r="G8" i="57"/>
  <c r="O11" i="38"/>
  <c r="D61" i="38" s="1"/>
  <c r="M61" i="38" s="1"/>
  <c r="L27" i="30"/>
  <c r="K27" i="30"/>
  <c r="J27" i="30"/>
  <c r="G12" i="57" l="1"/>
  <c r="G14" i="57" s="1"/>
  <c r="C3" i="9" l="1"/>
  <c r="O27" i="30"/>
  <c r="N27" i="30"/>
  <c r="F102" i="29" l="1"/>
  <c r="N102" i="29" s="1"/>
  <c r="F101" i="29"/>
  <c r="N101" i="29" s="1"/>
  <c r="G38" i="59" l="1"/>
  <c r="F36" i="59"/>
  <c r="H36" i="59" s="1"/>
  <c r="F34" i="59"/>
  <c r="H34" i="59" s="1"/>
  <c r="F32" i="59"/>
  <c r="H32" i="59" s="1"/>
  <c r="F31" i="59"/>
  <c r="H31" i="59" s="1"/>
  <c r="F29" i="59"/>
  <c r="H29" i="59" s="1"/>
  <c r="F35" i="59"/>
  <c r="H35" i="59" s="1"/>
  <c r="F33" i="59"/>
  <c r="H33" i="59" s="1"/>
  <c r="F30" i="59"/>
  <c r="H30" i="59" s="1"/>
  <c r="F28" i="59"/>
  <c r="H28" i="59" s="1"/>
  <c r="F27" i="59"/>
  <c r="H27" i="59" s="1"/>
  <c r="F26" i="59"/>
  <c r="H26" i="59" s="1"/>
  <c r="F25" i="59"/>
  <c r="F39" i="23"/>
  <c r="E39" i="23"/>
  <c r="F38" i="23"/>
  <c r="E38" i="23"/>
  <c r="F37" i="23"/>
  <c r="E37" i="23"/>
  <c r="F36" i="23"/>
  <c r="E36" i="23"/>
  <c r="F35" i="23"/>
  <c r="E35" i="23"/>
  <c r="F34" i="23"/>
  <c r="E34" i="23"/>
  <c r="F33" i="23"/>
  <c r="E33" i="23"/>
  <c r="F32" i="23"/>
  <c r="E32" i="23"/>
  <c r="F31" i="23"/>
  <c r="E31" i="23"/>
  <c r="F30" i="23"/>
  <c r="E30" i="23"/>
  <c r="F27" i="23"/>
  <c r="E27" i="23"/>
  <c r="F26" i="23"/>
  <c r="E26" i="23"/>
  <c r="F25" i="23"/>
  <c r="E25" i="23"/>
  <c r="F24" i="23"/>
  <c r="E24" i="23"/>
  <c r="F23" i="23"/>
  <c r="E23" i="23"/>
  <c r="F22" i="23"/>
  <c r="E22" i="23"/>
  <c r="F21" i="23"/>
  <c r="E21" i="23"/>
  <c r="F20" i="23"/>
  <c r="E20" i="23"/>
  <c r="F19" i="23"/>
  <c r="E19" i="23"/>
  <c r="F18" i="23"/>
  <c r="E18" i="23"/>
  <c r="F17" i="23"/>
  <c r="E17" i="23"/>
  <c r="F15" i="23"/>
  <c r="F14" i="23"/>
  <c r="F13" i="23"/>
  <c r="F12" i="23"/>
  <c r="F9" i="23"/>
  <c r="F10" i="23"/>
  <c r="F8" i="23"/>
  <c r="E15" i="23"/>
  <c r="E14" i="23"/>
  <c r="E13" i="23"/>
  <c r="E12" i="23"/>
  <c r="E9" i="23"/>
  <c r="E10" i="23"/>
  <c r="E8" i="23"/>
  <c r="C51" i="60"/>
  <c r="D51" i="60"/>
  <c r="E51" i="60"/>
  <c r="F51" i="60"/>
  <c r="G51" i="60"/>
  <c r="H51" i="60"/>
  <c r="I51" i="60"/>
  <c r="J51" i="60"/>
  <c r="K51" i="60"/>
  <c r="B51" i="60"/>
  <c r="F35" i="29"/>
  <c r="N35" i="29" s="1"/>
  <c r="F36" i="29"/>
  <c r="N36" i="29" s="1"/>
  <c r="F37" i="29"/>
  <c r="N37" i="29" s="1"/>
  <c r="F40" i="29"/>
  <c r="N40" i="29" s="1"/>
  <c r="F41" i="29"/>
  <c r="N41" i="29" s="1"/>
  <c r="F42" i="29"/>
  <c r="N42" i="29" s="1"/>
  <c r="F43" i="29"/>
  <c r="N43" i="29" s="1"/>
  <c r="F44" i="29"/>
  <c r="N44" i="29" s="1"/>
  <c r="F45" i="29"/>
  <c r="N45" i="29" s="1"/>
  <c r="F46" i="29"/>
  <c r="N46" i="29" s="1"/>
  <c r="F47" i="29"/>
  <c r="N47" i="29" s="1"/>
  <c r="F48" i="29"/>
  <c r="N48" i="29" s="1"/>
  <c r="F49" i="29"/>
  <c r="N49" i="29" s="1"/>
  <c r="F50" i="29"/>
  <c r="N50" i="29" s="1"/>
  <c r="F51" i="29"/>
  <c r="N51" i="29" s="1"/>
  <c r="F52" i="29"/>
  <c r="N52" i="29" s="1"/>
  <c r="F53" i="29"/>
  <c r="N53" i="29" s="1"/>
  <c r="F65" i="29"/>
  <c r="N65" i="29" s="1"/>
  <c r="F66" i="29"/>
  <c r="N66" i="29" s="1"/>
  <c r="F67" i="29"/>
  <c r="N67" i="29" s="1"/>
  <c r="F68" i="29"/>
  <c r="N68" i="29" s="1"/>
  <c r="F69" i="29"/>
  <c r="N69" i="29" s="1"/>
  <c r="F70" i="29"/>
  <c r="N70" i="29" s="1"/>
  <c r="F71" i="29"/>
  <c r="N71" i="29" s="1"/>
  <c r="F72" i="29"/>
  <c r="N72" i="29" s="1"/>
  <c r="F75" i="29"/>
  <c r="N75" i="29" s="1"/>
  <c r="F76" i="29"/>
  <c r="N76" i="29" s="1"/>
  <c r="F77" i="29"/>
  <c r="N77" i="29" s="1"/>
  <c r="F78" i="29"/>
  <c r="N78" i="29" s="1"/>
  <c r="F79" i="29"/>
  <c r="N79" i="29" s="1"/>
  <c r="F80" i="29"/>
  <c r="N80" i="29" s="1"/>
  <c r="F81" i="29"/>
  <c r="N81" i="29" s="1"/>
  <c r="F82" i="29"/>
  <c r="N82" i="29" s="1"/>
  <c r="F83" i="29"/>
  <c r="N83" i="29" s="1"/>
  <c r="F84" i="29"/>
  <c r="N84" i="29" s="1"/>
  <c r="F85" i="29"/>
  <c r="N85" i="29" s="1"/>
  <c r="F86" i="29"/>
  <c r="N86" i="29" s="1"/>
  <c r="F87" i="29"/>
  <c r="N87" i="29" s="1"/>
  <c r="F88" i="29"/>
  <c r="N88" i="29" s="1"/>
  <c r="F89" i="29"/>
  <c r="N89" i="29" s="1"/>
  <c r="F90" i="29"/>
  <c r="N90" i="29" s="1"/>
  <c r="F91" i="29"/>
  <c r="N91" i="29" s="1"/>
  <c r="F92" i="29"/>
  <c r="N92" i="29" s="1"/>
  <c r="F93" i="29"/>
  <c r="N93" i="29" s="1"/>
  <c r="F98" i="29"/>
  <c r="N98" i="29" s="1"/>
  <c r="F99" i="29"/>
  <c r="N99" i="29" s="1"/>
  <c r="F100" i="29"/>
  <c r="N100" i="29" s="1"/>
  <c r="F103" i="29"/>
  <c r="N103" i="29" s="1"/>
  <c r="F104" i="29"/>
  <c r="N104" i="29" s="1"/>
  <c r="F107" i="29"/>
  <c r="N107" i="29" s="1"/>
  <c r="F108" i="29"/>
  <c r="N108" i="29" s="1"/>
  <c r="F109" i="29"/>
  <c r="N109" i="29" s="1"/>
  <c r="F110" i="29"/>
  <c r="N110" i="29" s="1"/>
  <c r="F111" i="29"/>
  <c r="N111" i="29" s="1"/>
  <c r="F112" i="29"/>
  <c r="N112" i="29" s="1"/>
  <c r="F113" i="29"/>
  <c r="N113" i="29" s="1"/>
  <c r="F114" i="29"/>
  <c r="N114" i="29" s="1"/>
  <c r="F115" i="29"/>
  <c r="N115" i="29" s="1"/>
  <c r="F116" i="29"/>
  <c r="N116" i="29" s="1"/>
  <c r="F117" i="29"/>
  <c r="N117" i="29" s="1"/>
  <c r="F120" i="29"/>
  <c r="N120" i="29" s="1"/>
  <c r="F121" i="29"/>
  <c r="N121" i="29" s="1"/>
  <c r="F122" i="29"/>
  <c r="N122" i="29" s="1"/>
  <c r="F123" i="29"/>
  <c r="N123" i="29" s="1"/>
  <c r="F124" i="29"/>
  <c r="N124" i="29" s="1"/>
  <c r="F125" i="29"/>
  <c r="N125" i="29" s="1"/>
  <c r="F126" i="29"/>
  <c r="N126" i="29" s="1"/>
  <c r="F127" i="29"/>
  <c r="N127" i="29" s="1"/>
  <c r="F128" i="29"/>
  <c r="N128" i="29" s="1"/>
  <c r="F129" i="29"/>
  <c r="N129" i="29" s="1"/>
  <c r="F130" i="29"/>
  <c r="N130" i="29" s="1"/>
  <c r="F131" i="29"/>
  <c r="N131" i="29" s="1"/>
  <c r="F132" i="29"/>
  <c r="N132" i="29" s="1"/>
  <c r="F133" i="29"/>
  <c r="N133" i="29" s="1"/>
  <c r="F134" i="29"/>
  <c r="N134" i="29" s="1"/>
  <c r="F135" i="29"/>
  <c r="N135" i="29" s="1"/>
  <c r="F136" i="29"/>
  <c r="N136" i="29" s="1"/>
  <c r="G3" i="36"/>
  <c r="N38" i="9"/>
  <c r="M38" i="9"/>
  <c r="L38" i="9"/>
  <c r="K38" i="9"/>
  <c r="I38" i="9"/>
  <c r="Q101" i="38"/>
  <c r="Q102" i="38" s="1"/>
  <c r="O101" i="38"/>
  <c r="O102" i="38" s="1"/>
  <c r="N101" i="38"/>
  <c r="N102" i="38" s="1"/>
  <c r="F38" i="59" l="1"/>
  <c r="H40" i="59" s="1"/>
  <c r="H25" i="59"/>
  <c r="K46" i="60"/>
  <c r="J46" i="60"/>
  <c r="I46" i="60"/>
  <c r="H46" i="60"/>
  <c r="G46" i="60"/>
  <c r="F46" i="60"/>
  <c r="E46" i="60"/>
  <c r="D46" i="60"/>
  <c r="C46" i="60"/>
  <c r="B46" i="60"/>
  <c r="C12" i="60"/>
  <c r="D12" i="60"/>
  <c r="E12" i="60"/>
  <c r="F12" i="60"/>
  <c r="G12" i="60"/>
  <c r="H12" i="60"/>
  <c r="I12" i="60"/>
  <c r="J12" i="60"/>
  <c r="K12" i="60"/>
  <c r="D19" i="61" l="1"/>
  <c r="D23" i="61" s="1"/>
  <c r="E19" i="61"/>
  <c r="F19" i="61"/>
  <c r="G19" i="61"/>
  <c r="B19" i="61"/>
  <c r="B23" i="61" s="1"/>
  <c r="H17" i="61"/>
  <c r="H16" i="61"/>
  <c r="H15" i="61"/>
  <c r="H14" i="61"/>
  <c r="H13" i="61"/>
  <c r="H12" i="61"/>
  <c r="H11" i="61"/>
  <c r="H8" i="61"/>
  <c r="G3" i="61"/>
  <c r="B3" i="61"/>
  <c r="B2" i="61"/>
  <c r="K62" i="60"/>
  <c r="J62" i="60"/>
  <c r="I62" i="60"/>
  <c r="H62" i="60"/>
  <c r="G62" i="60"/>
  <c r="F62" i="60"/>
  <c r="E62" i="60"/>
  <c r="D62" i="60"/>
  <c r="C62" i="60"/>
  <c r="B62" i="60"/>
  <c r="B59" i="60"/>
  <c r="B55" i="60"/>
  <c r="K55" i="60" s="1"/>
  <c r="K52" i="60"/>
  <c r="J52" i="60"/>
  <c r="I52" i="60"/>
  <c r="H52" i="60"/>
  <c r="G52" i="60"/>
  <c r="F52" i="60"/>
  <c r="E52" i="60"/>
  <c r="D52" i="60"/>
  <c r="C52" i="60"/>
  <c r="B56" i="60"/>
  <c r="K50" i="60"/>
  <c r="J50" i="60"/>
  <c r="I50" i="60"/>
  <c r="H50" i="60"/>
  <c r="G50" i="60"/>
  <c r="F50" i="60"/>
  <c r="E50" i="60"/>
  <c r="D50" i="60"/>
  <c r="C50" i="60"/>
  <c r="K49" i="60"/>
  <c r="J49" i="60"/>
  <c r="I49" i="60"/>
  <c r="H49" i="60"/>
  <c r="G49" i="60"/>
  <c r="F49" i="60"/>
  <c r="E49" i="60"/>
  <c r="D49" i="60"/>
  <c r="C49" i="60"/>
  <c r="K48" i="60"/>
  <c r="J48" i="60"/>
  <c r="I48" i="60"/>
  <c r="H48" i="60"/>
  <c r="G48" i="60"/>
  <c r="F48" i="60"/>
  <c r="E48" i="60"/>
  <c r="D48" i="60"/>
  <c r="C48" i="60"/>
  <c r="K18" i="60"/>
  <c r="J18" i="60"/>
  <c r="I18" i="60"/>
  <c r="H18" i="60"/>
  <c r="G18" i="60"/>
  <c r="F18" i="60"/>
  <c r="E18" i="60"/>
  <c r="D18" i="60"/>
  <c r="K17" i="60"/>
  <c r="J17" i="60"/>
  <c r="I17" i="60"/>
  <c r="H17" i="60"/>
  <c r="G17" i="60"/>
  <c r="F17" i="60"/>
  <c r="E17" i="60"/>
  <c r="D17" i="60"/>
  <c r="K16" i="60"/>
  <c r="K25" i="60" s="1"/>
  <c r="J16" i="60"/>
  <c r="J25" i="60" s="1"/>
  <c r="I16" i="60"/>
  <c r="I25" i="60" s="1"/>
  <c r="H16" i="60"/>
  <c r="G16" i="60"/>
  <c r="G25" i="60" s="1"/>
  <c r="F16" i="60"/>
  <c r="F25" i="60" s="1"/>
  <c r="E16" i="60"/>
  <c r="D16" i="60"/>
  <c r="K15" i="60"/>
  <c r="J15" i="60"/>
  <c r="I15" i="60"/>
  <c r="H15" i="60"/>
  <c r="G15" i="60"/>
  <c r="F15" i="60"/>
  <c r="E15" i="60"/>
  <c r="D15" i="60"/>
  <c r="K14" i="60"/>
  <c r="J14" i="60"/>
  <c r="I14" i="60"/>
  <c r="H14" i="60"/>
  <c r="G14" i="60"/>
  <c r="F14" i="60"/>
  <c r="E14" i="60"/>
  <c r="D14" i="60"/>
  <c r="C18" i="60"/>
  <c r="C15" i="60"/>
  <c r="C16" i="60"/>
  <c r="C14" i="60"/>
  <c r="C28" i="60"/>
  <c r="D28" i="60"/>
  <c r="E28" i="60"/>
  <c r="F28" i="60"/>
  <c r="G28" i="60"/>
  <c r="H28" i="60"/>
  <c r="I28" i="60"/>
  <c r="J28" i="60"/>
  <c r="K28" i="60"/>
  <c r="B28" i="60"/>
  <c r="C17" i="60"/>
  <c r="B25" i="60"/>
  <c r="B21" i="60"/>
  <c r="H21" i="60" s="1"/>
  <c r="B22" i="60"/>
  <c r="E25" i="60" l="1"/>
  <c r="D25" i="60"/>
  <c r="H25" i="60"/>
  <c r="H19" i="61"/>
  <c r="C21" i="60"/>
  <c r="J21" i="60"/>
  <c r="F21" i="60"/>
  <c r="K21" i="60"/>
  <c r="B23" i="60"/>
  <c r="K23" i="60" s="1"/>
  <c r="K27" i="60" s="1"/>
  <c r="K31" i="60" s="1"/>
  <c r="C25" i="60"/>
  <c r="G21" i="60"/>
  <c r="I21" i="60"/>
  <c r="E21" i="60"/>
  <c r="D59" i="60"/>
  <c r="H59" i="60"/>
  <c r="D21" i="60"/>
  <c r="C59" i="60"/>
  <c r="G59" i="60"/>
  <c r="K59" i="60"/>
  <c r="E22" i="60"/>
  <c r="I22" i="60"/>
  <c r="D22" i="60"/>
  <c r="H22" i="60"/>
  <c r="C22" i="60"/>
  <c r="F22" i="60"/>
  <c r="J22" i="60"/>
  <c r="G22" i="60"/>
  <c r="K22" i="60"/>
  <c r="I59" i="60"/>
  <c r="F59" i="60"/>
  <c r="J59" i="60"/>
  <c r="E59" i="60"/>
  <c r="E55" i="60"/>
  <c r="I55" i="60"/>
  <c r="I56" i="60"/>
  <c r="E56" i="60"/>
  <c r="H56" i="60"/>
  <c r="D56" i="60"/>
  <c r="K56" i="60"/>
  <c r="C56" i="60"/>
  <c r="J56" i="60"/>
  <c r="F56" i="60"/>
  <c r="G56" i="60"/>
  <c r="D55" i="60"/>
  <c r="H55" i="60"/>
  <c r="F55" i="60"/>
  <c r="J55" i="60"/>
  <c r="B57" i="60"/>
  <c r="C55" i="60"/>
  <c r="G55" i="60"/>
  <c r="J3" i="60"/>
  <c r="B3" i="60"/>
  <c r="B2" i="60"/>
  <c r="O43" i="50"/>
  <c r="O42" i="50"/>
  <c r="O41" i="50"/>
  <c r="O40" i="50"/>
  <c r="O27" i="50"/>
  <c r="P27" i="50" s="1"/>
  <c r="P51" i="50" s="1"/>
  <c r="O22" i="50"/>
  <c r="P22" i="50" s="1"/>
  <c r="P46" i="50" s="1"/>
  <c r="O23" i="50"/>
  <c r="P23" i="50" s="1"/>
  <c r="O24" i="50"/>
  <c r="P24" i="50" s="1"/>
  <c r="P48" i="50" s="1"/>
  <c r="O25" i="50"/>
  <c r="P25" i="50" s="1"/>
  <c r="P49" i="50" s="1"/>
  <c r="O26" i="50"/>
  <c r="P26" i="50" s="1"/>
  <c r="P50" i="50" s="1"/>
  <c r="O28" i="50"/>
  <c r="P28" i="50" s="1"/>
  <c r="P52" i="50" s="1"/>
  <c r="C29" i="50"/>
  <c r="D29" i="50"/>
  <c r="E29" i="50"/>
  <c r="F29" i="50"/>
  <c r="G29" i="50"/>
  <c r="H29" i="50"/>
  <c r="I29" i="50"/>
  <c r="J29" i="50"/>
  <c r="K29" i="50"/>
  <c r="L29" i="50"/>
  <c r="M29" i="50"/>
  <c r="N29" i="50"/>
  <c r="O33" i="50"/>
  <c r="O34" i="50"/>
  <c r="O35" i="50"/>
  <c r="O36" i="50"/>
  <c r="O37" i="50"/>
  <c r="O38" i="50"/>
  <c r="O39" i="50"/>
  <c r="O44" i="50"/>
  <c r="O45" i="50"/>
  <c r="O46" i="50"/>
  <c r="O47" i="50"/>
  <c r="O48" i="50"/>
  <c r="O49" i="50"/>
  <c r="O50" i="50"/>
  <c r="O51" i="50"/>
  <c r="O52" i="50"/>
  <c r="C53" i="50"/>
  <c r="D53" i="50"/>
  <c r="E53" i="50"/>
  <c r="F53" i="50"/>
  <c r="G53" i="50"/>
  <c r="H53" i="50"/>
  <c r="I53" i="50"/>
  <c r="J53" i="50"/>
  <c r="K53" i="50"/>
  <c r="L53" i="50"/>
  <c r="M53" i="50"/>
  <c r="N53" i="50"/>
  <c r="O53" i="50" l="1"/>
  <c r="P47" i="50"/>
  <c r="P55" i="50"/>
  <c r="K33" i="60"/>
  <c r="B27" i="60"/>
  <c r="B31" i="60" s="1"/>
  <c r="G23" i="60"/>
  <c r="G27" i="60" s="1"/>
  <c r="G31" i="60" s="1"/>
  <c r="F23" i="60"/>
  <c r="F27" i="60" s="1"/>
  <c r="F31" i="60" s="1"/>
  <c r="I23" i="60"/>
  <c r="I27" i="60" s="1"/>
  <c r="I31" i="60" s="1"/>
  <c r="E23" i="60"/>
  <c r="E27" i="60" s="1"/>
  <c r="E31" i="60" s="1"/>
  <c r="C23" i="60"/>
  <c r="C27" i="60" s="1"/>
  <c r="C31" i="60" s="1"/>
  <c r="H23" i="60"/>
  <c r="H27" i="60" s="1"/>
  <c r="H31" i="60" s="1"/>
  <c r="J23" i="60"/>
  <c r="J27" i="60" s="1"/>
  <c r="J31" i="60" s="1"/>
  <c r="D23" i="60"/>
  <c r="D27" i="60" s="1"/>
  <c r="D31" i="60" s="1"/>
  <c r="K57" i="60"/>
  <c r="K61" i="60" s="1"/>
  <c r="G57" i="60"/>
  <c r="G61" i="60" s="1"/>
  <c r="C57" i="60"/>
  <c r="C61" i="60" s="1"/>
  <c r="E57" i="60"/>
  <c r="E61" i="60" s="1"/>
  <c r="J57" i="60"/>
  <c r="J61" i="60" s="1"/>
  <c r="F57" i="60"/>
  <c r="F61" i="60" s="1"/>
  <c r="H57" i="60"/>
  <c r="H61" i="60" s="1"/>
  <c r="D57" i="60"/>
  <c r="D61" i="60" s="1"/>
  <c r="I57" i="60"/>
  <c r="I61" i="60" s="1"/>
  <c r="B61" i="60"/>
  <c r="M51" i="38"/>
  <c r="M47" i="38"/>
  <c r="L51" i="38"/>
  <c r="L47" i="38"/>
  <c r="G51" i="38"/>
  <c r="G47" i="38"/>
  <c r="F51" i="38"/>
  <c r="F47" i="38"/>
  <c r="E51" i="38"/>
  <c r="R101" i="38" s="1"/>
  <c r="E47" i="38"/>
  <c r="R97" i="38" s="1"/>
  <c r="D65" i="60" l="1"/>
  <c r="C65" i="60"/>
  <c r="I65" i="60"/>
  <c r="B65" i="60"/>
  <c r="F65" i="60"/>
  <c r="K65" i="60"/>
  <c r="J65" i="60"/>
  <c r="G65" i="60"/>
  <c r="H65" i="60"/>
  <c r="E65" i="60"/>
  <c r="F33" i="60"/>
  <c r="C33" i="60"/>
  <c r="G33" i="60"/>
  <c r="D33" i="60"/>
  <c r="E33" i="60"/>
  <c r="J33" i="60"/>
  <c r="I33" i="60"/>
  <c r="H33" i="60"/>
  <c r="E52" i="38"/>
  <c r="R102" i="38" s="1"/>
  <c r="G52" i="38"/>
  <c r="M52" i="38"/>
  <c r="F52" i="38"/>
  <c r="L52" i="38"/>
  <c r="I62" i="53"/>
  <c r="G62" i="53"/>
  <c r="K61" i="53"/>
  <c r="K60" i="53"/>
  <c r="K59" i="53"/>
  <c r="K58" i="53"/>
  <c r="K57" i="53"/>
  <c r="K56" i="53"/>
  <c r="K55" i="53"/>
  <c r="O15" i="50"/>
  <c r="P15" i="50" s="1"/>
  <c r="P39" i="50" s="1"/>
  <c r="C48" i="57"/>
  <c r="K48" i="57" s="1"/>
  <c r="C45" i="57"/>
  <c r="K45" i="57" s="1"/>
  <c r="C44" i="57"/>
  <c r="K44" i="57" s="1"/>
  <c r="C43" i="57"/>
  <c r="K43" i="57" s="1"/>
  <c r="C42" i="57"/>
  <c r="K42" i="57" s="1"/>
  <c r="C41" i="57"/>
  <c r="K41" i="57" s="1"/>
  <c r="C33" i="57"/>
  <c r="K33" i="57" s="1"/>
  <c r="C34" i="57"/>
  <c r="K34" i="57" s="1"/>
  <c r="C35" i="57"/>
  <c r="K35" i="57" s="1"/>
  <c r="C37" i="57"/>
  <c r="K37" i="57" s="1"/>
  <c r="C32" i="57"/>
  <c r="K32" i="57" s="1"/>
  <c r="I46" i="57"/>
  <c r="H46" i="57"/>
  <c r="F46" i="57"/>
  <c r="E46" i="57"/>
  <c r="I36" i="57"/>
  <c r="I38" i="57" s="1"/>
  <c r="H36" i="57"/>
  <c r="H38" i="57" s="1"/>
  <c r="F36" i="57"/>
  <c r="F38" i="57" s="1"/>
  <c r="E36" i="57"/>
  <c r="E38" i="57" s="1"/>
  <c r="J67" i="60" l="1"/>
  <c r="I67" i="60"/>
  <c r="G67" i="60"/>
  <c r="E67" i="60"/>
  <c r="K67" i="60"/>
  <c r="C67" i="60"/>
  <c r="B67" i="60"/>
  <c r="H67" i="60"/>
  <c r="F67" i="60"/>
  <c r="D67" i="60"/>
  <c r="B33" i="60"/>
  <c r="K62" i="53"/>
  <c r="K74" i="53" s="1"/>
  <c r="K68" i="53"/>
  <c r="I50" i="57"/>
  <c r="F50" i="57"/>
  <c r="H50" i="57"/>
  <c r="E50" i="57"/>
  <c r="H3" i="59"/>
  <c r="D3" i="59"/>
  <c r="C2" i="59"/>
  <c r="F119" i="29"/>
  <c r="N119" i="29" s="1"/>
  <c r="F97" i="29"/>
  <c r="N97" i="29" s="1"/>
  <c r="F94" i="29"/>
  <c r="N94" i="29" s="1"/>
  <c r="F62" i="29"/>
  <c r="N62" i="29" s="1"/>
  <c r="F61" i="29"/>
  <c r="N61" i="29" s="1"/>
  <c r="F60" i="29"/>
  <c r="N60" i="29" s="1"/>
  <c r="F59" i="29"/>
  <c r="N59" i="29" s="1"/>
  <c r="F58" i="29"/>
  <c r="N58" i="29" s="1"/>
  <c r="F57" i="29"/>
  <c r="N57" i="29" s="1"/>
  <c r="F56" i="29"/>
  <c r="N56" i="29" s="1"/>
  <c r="F55" i="29"/>
  <c r="N55" i="29" s="1"/>
  <c r="F34" i="29"/>
  <c r="N34" i="29" s="1"/>
  <c r="F32" i="29"/>
  <c r="N32" i="29" s="1"/>
  <c r="F31" i="29"/>
  <c r="N31" i="29" s="1"/>
  <c r="F30" i="29"/>
  <c r="N30" i="29" s="1"/>
  <c r="F29" i="29"/>
  <c r="N29" i="29" s="1"/>
  <c r="F28" i="29"/>
  <c r="N28" i="29" s="1"/>
  <c r="F27" i="29"/>
  <c r="N27" i="29" s="1"/>
  <c r="F26" i="29"/>
  <c r="N26" i="29" s="1"/>
  <c r="F25" i="29"/>
  <c r="N25" i="29" s="1"/>
  <c r="F24" i="29"/>
  <c r="N24" i="29" s="1"/>
  <c r="F23" i="29"/>
  <c r="N23" i="29" s="1"/>
  <c r="F21" i="29"/>
  <c r="N21" i="29" s="1"/>
  <c r="F22" i="29"/>
  <c r="N22" i="29" s="1"/>
  <c r="F20" i="29"/>
  <c r="N20" i="29" s="1"/>
  <c r="F19" i="29"/>
  <c r="N19" i="29" s="1"/>
  <c r="F18" i="29"/>
  <c r="N18" i="29" s="1"/>
  <c r="F17" i="29"/>
  <c r="N17" i="29" s="1"/>
  <c r="F16" i="29"/>
  <c r="N16" i="29" s="1"/>
  <c r="F15" i="29"/>
  <c r="N15" i="29" s="1"/>
  <c r="F14" i="29"/>
  <c r="N14" i="29" s="1"/>
  <c r="F13" i="29"/>
  <c r="N13" i="29" s="1"/>
  <c r="F12" i="29"/>
  <c r="N12" i="29" s="1"/>
  <c r="F11" i="29"/>
  <c r="N11" i="29" s="1"/>
  <c r="F10" i="29"/>
  <c r="N10" i="29" s="1"/>
  <c r="F9" i="29"/>
  <c r="N9" i="29" s="1"/>
  <c r="F8" i="29"/>
  <c r="N8" i="29" s="1"/>
  <c r="C3" i="58"/>
  <c r="C2" i="58"/>
  <c r="F70" i="57" l="1"/>
  <c r="E70" i="57"/>
  <c r="F60" i="57"/>
  <c r="F62" i="57" s="1"/>
  <c r="E60" i="57"/>
  <c r="E62" i="57" s="1"/>
  <c r="J22" i="57"/>
  <c r="C46" i="57" s="1"/>
  <c r="K46" i="57" s="1"/>
  <c r="H22" i="57"/>
  <c r="G22" i="57"/>
  <c r="F22" i="57"/>
  <c r="E22" i="57"/>
  <c r="D22" i="57"/>
  <c r="C22" i="57"/>
  <c r="J12" i="57"/>
  <c r="C36" i="57" s="1"/>
  <c r="K36" i="57" s="1"/>
  <c r="H12" i="57"/>
  <c r="H14" i="57" s="1"/>
  <c r="F12" i="57"/>
  <c r="F14" i="57" s="1"/>
  <c r="E12" i="57"/>
  <c r="E14" i="57" s="1"/>
  <c r="D12" i="57"/>
  <c r="D14" i="57" s="1"/>
  <c r="C12" i="57"/>
  <c r="C14" i="57" s="1"/>
  <c r="F74" i="57" l="1"/>
  <c r="E26" i="57"/>
  <c r="C26" i="57"/>
  <c r="G26" i="57"/>
  <c r="E74" i="57"/>
  <c r="D26" i="57"/>
  <c r="H26" i="57"/>
  <c r="J14" i="57"/>
  <c r="F26" i="57"/>
  <c r="O14" i="50"/>
  <c r="P14" i="50" s="1"/>
  <c r="P38" i="50" s="1"/>
  <c r="O16" i="50"/>
  <c r="P16" i="50" s="1"/>
  <c r="P40" i="50" s="1"/>
  <c r="O17" i="50"/>
  <c r="P17" i="50" s="1"/>
  <c r="P41" i="50" s="1"/>
  <c r="O18" i="50"/>
  <c r="P18" i="50" s="1"/>
  <c r="P42" i="50" s="1"/>
  <c r="O19" i="50"/>
  <c r="P19" i="50" s="1"/>
  <c r="P43" i="50" s="1"/>
  <c r="O20" i="50"/>
  <c r="P20" i="50" s="1"/>
  <c r="P44" i="50" s="1"/>
  <c r="O21" i="50"/>
  <c r="P21" i="50" s="1"/>
  <c r="P45" i="50" s="1"/>
  <c r="C38" i="57" l="1"/>
  <c r="K38" i="57" s="1"/>
  <c r="J26" i="57"/>
  <c r="C50" i="57" s="1"/>
  <c r="K50" i="57" s="1"/>
  <c r="O11" i="50"/>
  <c r="P11" i="50" s="1"/>
  <c r="P35" i="50" s="1"/>
  <c r="J101" i="38" l="1"/>
  <c r="J97" i="38"/>
  <c r="I101" i="38"/>
  <c r="I97" i="38"/>
  <c r="H101" i="38"/>
  <c r="H97" i="38"/>
  <c r="G101" i="38"/>
  <c r="G97" i="38"/>
  <c r="E101" i="38"/>
  <c r="E97" i="38"/>
  <c r="O50" i="38"/>
  <c r="D100" i="38" s="1"/>
  <c r="M100" i="38" s="1"/>
  <c r="O49" i="38"/>
  <c r="D99" i="38" s="1"/>
  <c r="M99" i="38" s="1"/>
  <c r="O46" i="38"/>
  <c r="D96" i="38" s="1"/>
  <c r="M96" i="38" s="1"/>
  <c r="O45" i="38"/>
  <c r="D95" i="38" s="1"/>
  <c r="M95" i="38" s="1"/>
  <c r="O44" i="38"/>
  <c r="D94" i="38" s="1"/>
  <c r="M94" i="38" s="1"/>
  <c r="O43" i="38"/>
  <c r="D93" i="38" s="1"/>
  <c r="M93" i="38" s="1"/>
  <c r="O42" i="38"/>
  <c r="D92" i="38" s="1"/>
  <c r="M92" i="38" s="1"/>
  <c r="O41" i="38"/>
  <c r="D91" i="38" s="1"/>
  <c r="M91" i="38" s="1"/>
  <c r="O40" i="38"/>
  <c r="D90" i="38" s="1"/>
  <c r="M90" i="38" s="1"/>
  <c r="O39" i="38"/>
  <c r="D89" i="38" s="1"/>
  <c r="M89" i="38" s="1"/>
  <c r="O38" i="38"/>
  <c r="D88" i="38" s="1"/>
  <c r="M88" i="38" s="1"/>
  <c r="O37" i="38"/>
  <c r="D87" i="38" s="1"/>
  <c r="M87" i="38" s="1"/>
  <c r="O36" i="38"/>
  <c r="D86" i="38" s="1"/>
  <c r="M86" i="38" s="1"/>
  <c r="O35" i="38"/>
  <c r="D85" i="38" s="1"/>
  <c r="M85" i="38" s="1"/>
  <c r="O34" i="38"/>
  <c r="D84" i="38" s="1"/>
  <c r="M84" i="38" s="1"/>
  <c r="O33" i="38"/>
  <c r="D83" i="38" s="1"/>
  <c r="M83" i="38" s="1"/>
  <c r="O32" i="38"/>
  <c r="D82" i="38" s="1"/>
  <c r="M82" i="38" s="1"/>
  <c r="O31" i="38"/>
  <c r="D81" i="38" s="1"/>
  <c r="M81" i="38" s="1"/>
  <c r="O30" i="38"/>
  <c r="D80" i="38" s="1"/>
  <c r="M80" i="38" s="1"/>
  <c r="O29" i="38"/>
  <c r="D79" i="38" s="1"/>
  <c r="M79" i="38" s="1"/>
  <c r="O28" i="38"/>
  <c r="D78" i="38" s="1"/>
  <c r="M78" i="38" s="1"/>
  <c r="O26" i="38"/>
  <c r="D76" i="38" s="1"/>
  <c r="M76" i="38" s="1"/>
  <c r="O25" i="38"/>
  <c r="D75" i="38" s="1"/>
  <c r="M75" i="38" s="1"/>
  <c r="O24" i="38"/>
  <c r="D74" i="38" s="1"/>
  <c r="M74" i="38" s="1"/>
  <c r="O23" i="38"/>
  <c r="D73" i="38" s="1"/>
  <c r="M73" i="38" s="1"/>
  <c r="O22" i="38"/>
  <c r="D72" i="38" s="1"/>
  <c r="M72" i="38" s="1"/>
  <c r="O21" i="38"/>
  <c r="D71" i="38" s="1"/>
  <c r="M71" i="38" s="1"/>
  <c r="O20" i="38"/>
  <c r="D70" i="38" s="1"/>
  <c r="M70" i="38" s="1"/>
  <c r="O19" i="38"/>
  <c r="D69" i="38" s="1"/>
  <c r="M69" i="38" s="1"/>
  <c r="O18" i="38"/>
  <c r="D68" i="38" s="1"/>
  <c r="M68" i="38" s="1"/>
  <c r="O17" i="38"/>
  <c r="D67" i="38" s="1"/>
  <c r="M67" i="38" s="1"/>
  <c r="O16" i="38"/>
  <c r="D66" i="38" s="1"/>
  <c r="M66" i="38" s="1"/>
  <c r="O15" i="38"/>
  <c r="D65" i="38" s="1"/>
  <c r="M65" i="38" s="1"/>
  <c r="O14" i="38"/>
  <c r="D64" i="38" s="1"/>
  <c r="M64" i="38" s="1"/>
  <c r="O13" i="38"/>
  <c r="D63" i="38" s="1"/>
  <c r="M63" i="38" s="1"/>
  <c r="O12" i="38"/>
  <c r="D62" i="38" s="1"/>
  <c r="M62" i="38" s="1"/>
  <c r="G102" i="38" l="1"/>
  <c r="J102" i="38"/>
  <c r="E102" i="38"/>
  <c r="H102" i="38"/>
  <c r="I102" i="38"/>
  <c r="O10" i="50" l="1"/>
  <c r="P10" i="50" s="1"/>
  <c r="P34" i="50" s="1"/>
  <c r="O12" i="50"/>
  <c r="P12" i="50" s="1"/>
  <c r="P36" i="50" s="1"/>
  <c r="O13" i="50"/>
  <c r="P13" i="50" s="1"/>
  <c r="P37" i="50" s="1"/>
  <c r="F38" i="9" l="1"/>
  <c r="O38" i="9" s="1"/>
  <c r="N51" i="38"/>
  <c r="K51" i="38"/>
  <c r="J51" i="38"/>
  <c r="I51" i="38"/>
  <c r="H51" i="38"/>
  <c r="N47" i="38"/>
  <c r="K47" i="38"/>
  <c r="J47" i="38"/>
  <c r="I47" i="38"/>
  <c r="H47" i="38"/>
  <c r="O10" i="38"/>
  <c r="D60" i="38" s="1"/>
  <c r="M60" i="38" s="1"/>
  <c r="M33" i="29"/>
  <c r="L33" i="29"/>
  <c r="K33" i="29"/>
  <c r="J33" i="29"/>
  <c r="H33" i="29"/>
  <c r="E33" i="29"/>
  <c r="D33" i="29"/>
  <c r="I3" i="51"/>
  <c r="C3" i="51"/>
  <c r="B2" i="51"/>
  <c r="J3" i="53"/>
  <c r="D3" i="53"/>
  <c r="C2" i="53"/>
  <c r="J52" i="38" l="1"/>
  <c r="H52" i="38"/>
  <c r="K52" i="38"/>
  <c r="N52" i="38"/>
  <c r="I52" i="38"/>
  <c r="J3" i="56"/>
  <c r="D3" i="56"/>
  <c r="C2" i="56"/>
  <c r="C2" i="30"/>
  <c r="G27" i="30"/>
  <c r="E21" i="30"/>
  <c r="K15" i="30"/>
  <c r="L15" i="30"/>
  <c r="M15" i="30"/>
  <c r="N15" i="30"/>
  <c r="O15" i="30"/>
  <c r="P15" i="30"/>
  <c r="Q15" i="30"/>
  <c r="R15" i="30"/>
  <c r="I15" i="30"/>
  <c r="G15" i="30"/>
  <c r="K43" i="53" l="1"/>
  <c r="K35" i="53"/>
  <c r="K25" i="53"/>
  <c r="K47" i="53" l="1"/>
  <c r="K49" i="53" s="1"/>
  <c r="K24" i="53"/>
  <c r="D2" i="29"/>
  <c r="D3" i="29"/>
  <c r="K3" i="29"/>
  <c r="C33" i="29"/>
  <c r="F33" i="29" s="1"/>
  <c r="N33" i="29" s="1"/>
  <c r="C54" i="29"/>
  <c r="D54" i="29"/>
  <c r="E54" i="29"/>
  <c r="H54" i="29"/>
  <c r="J54" i="29"/>
  <c r="K54" i="29"/>
  <c r="L54" i="29"/>
  <c r="M54" i="29"/>
  <c r="C118" i="29"/>
  <c r="D118" i="29"/>
  <c r="E118" i="29"/>
  <c r="H118" i="29"/>
  <c r="J118" i="29"/>
  <c r="K118" i="29"/>
  <c r="L118" i="29"/>
  <c r="M118" i="29"/>
  <c r="C63" i="29"/>
  <c r="D63" i="29"/>
  <c r="E63" i="29"/>
  <c r="H63" i="29"/>
  <c r="J63" i="29"/>
  <c r="K63" i="29"/>
  <c r="L63" i="29"/>
  <c r="M63" i="29"/>
  <c r="C137" i="29"/>
  <c r="D137" i="29"/>
  <c r="E137" i="29"/>
  <c r="H137" i="29"/>
  <c r="J137" i="29"/>
  <c r="K137" i="29"/>
  <c r="L137" i="29"/>
  <c r="M137" i="29"/>
  <c r="B2" i="38"/>
  <c r="B3" i="38"/>
  <c r="L3" i="38"/>
  <c r="D47" i="38"/>
  <c r="O47" i="38" s="1"/>
  <c r="D97" i="38" s="1"/>
  <c r="M97" i="38" s="1"/>
  <c r="D51" i="38"/>
  <c r="O51" i="38" s="1"/>
  <c r="D101" i="38" s="1"/>
  <c r="M101" i="38" s="1"/>
  <c r="B2" i="9"/>
  <c r="J3" i="9"/>
  <c r="C3" i="36"/>
  <c r="D15" i="36"/>
  <c r="F15" i="36"/>
  <c r="G15" i="36"/>
  <c r="D24" i="36"/>
  <c r="F24" i="36"/>
  <c r="G24" i="36"/>
  <c r="B2" i="18"/>
  <c r="B3" i="18"/>
  <c r="E3" i="18"/>
  <c r="C2" i="23"/>
  <c r="C3" i="23"/>
  <c r="F3" i="23"/>
  <c r="C2" i="50"/>
  <c r="C3" i="50"/>
  <c r="M3" i="50"/>
  <c r="O9" i="50"/>
  <c r="P9" i="50" s="1"/>
  <c r="D3" i="30"/>
  <c r="O3" i="30"/>
  <c r="C15" i="30"/>
  <c r="D15" i="30"/>
  <c r="F15" i="30"/>
  <c r="B2" i="35"/>
  <c r="B3" i="35"/>
  <c r="E3" i="35"/>
  <c r="B2" i="34"/>
  <c r="B3" i="34"/>
  <c r="E3" i="34"/>
  <c r="K67" i="53" l="1"/>
  <c r="K69" i="53" s="1"/>
  <c r="F25" i="36"/>
  <c r="D25" i="36"/>
  <c r="G25" i="36"/>
  <c r="P33" i="50"/>
  <c r="P29" i="50"/>
  <c r="P53" i="50" s="1"/>
  <c r="F63" i="29"/>
  <c r="N63" i="29" s="1"/>
  <c r="K48" i="53"/>
  <c r="F95" i="29"/>
  <c r="N95" i="29" s="1"/>
  <c r="F118" i="29"/>
  <c r="N118" i="29" s="1"/>
  <c r="F137" i="29"/>
  <c r="N137" i="29" s="1"/>
  <c r="F54" i="29"/>
  <c r="N54" i="29" s="1"/>
  <c r="K64" i="29"/>
  <c r="K96" i="29" s="1"/>
  <c r="K138" i="29" s="1"/>
  <c r="D64" i="29"/>
  <c r="D96" i="29" s="1"/>
  <c r="D138" i="29" s="1"/>
  <c r="J64" i="29"/>
  <c r="J96" i="29" s="1"/>
  <c r="J138" i="29" s="1"/>
  <c r="L64" i="29"/>
  <c r="L96" i="29" s="1"/>
  <c r="L138" i="29" s="1"/>
  <c r="E64" i="29"/>
  <c r="E96" i="29" s="1"/>
  <c r="E138" i="29" s="1"/>
  <c r="M64" i="29"/>
  <c r="M96" i="29" s="1"/>
  <c r="H64" i="29"/>
  <c r="C64" i="29"/>
  <c r="D52" i="38"/>
  <c r="O52" i="38" s="1"/>
  <c r="K73" i="53" l="1"/>
  <c r="K75" i="53" s="1"/>
  <c r="M138" i="29"/>
  <c r="D94" i="18"/>
  <c r="D102" i="38"/>
  <c r="M102" i="38" s="1"/>
  <c r="F64" i="29"/>
  <c r="N64" i="29" s="1"/>
  <c r="H96" i="29"/>
  <c r="C96" i="29"/>
  <c r="F96" i="29" s="1"/>
  <c r="N96" i="29" l="1"/>
  <c r="H138" i="29"/>
  <c r="C138" i="29"/>
  <c r="F138" i="29" l="1"/>
  <c r="N138" i="29" s="1"/>
  <c r="D101" i="18"/>
  <c r="D109" i="18" s="1"/>
  <c r="D110" i="18" s="1"/>
  <c r="S25" i="30" l="1"/>
  <c r="S26" i="30"/>
  <c r="S21" i="30"/>
  <c r="S23" i="30"/>
  <c r="S22" i="30"/>
  <c r="S24" i="30"/>
  <c r="R27" i="30" l="1"/>
  <c r="S27" i="30"/>
</calcChain>
</file>

<file path=xl/sharedStrings.xml><?xml version="1.0" encoding="utf-8"?>
<sst xmlns="http://schemas.openxmlformats.org/spreadsheetml/2006/main" count="1278" uniqueCount="828">
  <si>
    <t>Signature of Officer or Administrator of Facility</t>
  </si>
  <si>
    <t>Description</t>
  </si>
  <si>
    <t>Line                                                                                           No.</t>
  </si>
  <si>
    <t xml:space="preserve">TOTAL EQUITY END OF PERIOD </t>
  </si>
  <si>
    <t xml:space="preserve">NET REVENUE </t>
  </si>
  <si>
    <t>AVERAGE PRIVATE PAY RATE</t>
  </si>
  <si>
    <t>Office furniture &amp; fixtures</t>
  </si>
  <si>
    <t>IOWA FINANCIAL AND STATISTICAL REPORT</t>
  </si>
  <si>
    <t>Total Number of Employees on the First day of each Month</t>
  </si>
  <si>
    <t>Average for the Year</t>
  </si>
  <si>
    <t>Job Classification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</si>
  <si>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</si>
  <si>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</si>
  <si>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</si>
  <si>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</si>
  <si>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</si>
  <si>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</si>
  <si>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</si>
  <si>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</si>
  <si>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</si>
  <si>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</si>
  <si>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</si>
  <si>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</si>
  <si>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</si>
  <si>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Business Office</t>
  </si>
  <si>
    <t>Laundry</t>
  </si>
  <si>
    <t>Housekeeping</t>
  </si>
  <si>
    <t>Maintenance</t>
  </si>
  <si>
    <t>R.N.</t>
  </si>
  <si>
    <t>Licensed Practical Nurses</t>
  </si>
  <si>
    <t>Social Services</t>
  </si>
  <si>
    <t>Medical Director</t>
  </si>
  <si>
    <t>Dietary Service</t>
  </si>
  <si>
    <t>Other Staff</t>
  </si>
  <si>
    <t>Total Number of Terminations Each Month</t>
  </si>
  <si>
    <t>Average Turnover Rate</t>
  </si>
  <si>
    <t>Dietary Service Wages</t>
  </si>
  <si>
    <t>Period of Report:     From:</t>
  </si>
  <si>
    <t>Start                                                                                  of                                                                                                  Period                                                                                           (1)</t>
  </si>
  <si>
    <t>Period of Report:          From:</t>
  </si>
  <si>
    <t>SUPPORTING SCHEDULE (1)</t>
  </si>
  <si>
    <t>SUPPORTING SCHEDULE (2)</t>
  </si>
  <si>
    <t>SCHEDULE H                                                                                                                                                                                                                                                   NURSING FACILITY WAGES AND HOURS</t>
  </si>
  <si>
    <t>LIABILITIES:</t>
  </si>
  <si>
    <t>Administrator wages</t>
  </si>
  <si>
    <t>Business Office wages</t>
  </si>
  <si>
    <t>Social Services wages</t>
  </si>
  <si>
    <t>Medical Records Services wages</t>
  </si>
  <si>
    <t>Medical Director wages</t>
  </si>
  <si>
    <t>Previous    Owner's Cost          (1)</t>
  </si>
  <si>
    <t>Depreciation Allowable in Prior Years                                        (3)</t>
  </si>
  <si>
    <t>Program Type</t>
  </si>
  <si>
    <t>Nursing Facility</t>
  </si>
  <si>
    <t>PROPRIETARY</t>
  </si>
  <si>
    <t>Signature of Preparer</t>
  </si>
  <si>
    <t>Line(s) #                   (4)</t>
  </si>
  <si>
    <t>Adjustment amount                                                                    (3)</t>
  </si>
  <si>
    <t>Resident                                                                  Expenses                                                                           (4)</t>
  </si>
  <si>
    <t>Expenses per                                                                      General Ledger                                                                                                                                                               (1)</t>
  </si>
  <si>
    <t xml:space="preserve">TOTAL OF ALL EXPENSES </t>
  </si>
  <si>
    <t>Period of Report:                       From</t>
  </si>
  <si>
    <t>Period of Report:  From:</t>
  </si>
  <si>
    <t>Total Bed Days in Reporting Period     (3)</t>
  </si>
  <si>
    <t>Type                                                                                         of                                                                                          Facility</t>
  </si>
  <si>
    <t>End                                                                                    of                                                                                                  Period                                                                                          (2)</t>
  </si>
  <si>
    <t>NF                                                                                                (6)</t>
  </si>
  <si>
    <t>Other                                                                                     (11)</t>
  </si>
  <si>
    <t>Leasehold Improvements</t>
  </si>
  <si>
    <t>Construction in Process</t>
  </si>
  <si>
    <t>Yes</t>
  </si>
  <si>
    <t>Allocation                                                                            Basis                                                                                     (5)</t>
  </si>
  <si>
    <t>Routine medical supplies</t>
  </si>
  <si>
    <t>Non-Routine medical supplies</t>
  </si>
  <si>
    <t>Speech Therapy</t>
  </si>
  <si>
    <t>Respiratory Therapy</t>
  </si>
  <si>
    <t>IOWA  FINANCIAL AND STATISTICAL REPORT</t>
  </si>
  <si>
    <t>IOWA DEPARTMENT OF HUMAN SERVICES</t>
  </si>
  <si>
    <t>FINANCIAL AND STATISTICAL REPORT</t>
  </si>
  <si>
    <t>Period of Report</t>
  </si>
  <si>
    <t>GOVERNMENT</t>
  </si>
  <si>
    <t>NON-PROFIT ORGANIZATION</t>
  </si>
  <si>
    <t>Other</t>
  </si>
  <si>
    <t># Authorized Beds</t>
  </si>
  <si>
    <t>Assisted Living</t>
  </si>
  <si>
    <t>Telephone</t>
  </si>
  <si>
    <t>Date</t>
  </si>
  <si>
    <t>Facility</t>
  </si>
  <si>
    <t>Period of Report:   From</t>
  </si>
  <si>
    <t>To:</t>
  </si>
  <si>
    <t>RESIDENT REVENUE CENTERS:</t>
  </si>
  <si>
    <t>Routine daily service</t>
  </si>
  <si>
    <t>Pharmacy-drugs &amp; medications</t>
  </si>
  <si>
    <t>Laboratory</t>
  </si>
  <si>
    <t>X-Ray</t>
  </si>
  <si>
    <t>Occupational Therapy</t>
  </si>
  <si>
    <t>Physical Therapy</t>
  </si>
  <si>
    <t>Professional care, physician</t>
  </si>
  <si>
    <t>Beauty, barber shop</t>
  </si>
  <si>
    <t>Personal purchases for residents</t>
  </si>
  <si>
    <t>Activities</t>
  </si>
  <si>
    <t>OTHER REVENUE CENTERS:</t>
  </si>
  <si>
    <t>Rental Income</t>
  </si>
  <si>
    <t>Purchase discounts, if recorded</t>
  </si>
  <si>
    <t>Revenues from supplies employees</t>
  </si>
  <si>
    <t>Rebates</t>
  </si>
  <si>
    <t>Religious Income</t>
  </si>
  <si>
    <t>GROSS REVENUE</t>
  </si>
  <si>
    <t>DEDUCTIONS FROM REVENUE:</t>
  </si>
  <si>
    <t>Provision for uncollectible accounts</t>
  </si>
  <si>
    <t>TOTAL DEDUCTIONS</t>
  </si>
  <si>
    <t>From:</t>
  </si>
  <si>
    <t>Line No.</t>
  </si>
  <si>
    <t>Provisions for income tax</t>
  </si>
  <si>
    <t>Fees paid Board of Directors</t>
  </si>
  <si>
    <t>Non-Working officer's salaries</t>
  </si>
  <si>
    <t>Donations</t>
  </si>
  <si>
    <t>Expenses of non-participating facilities</t>
  </si>
  <si>
    <t>Fund-raising expenses</t>
  </si>
  <si>
    <t>Pharmacy, drugs, and medications</t>
  </si>
  <si>
    <t>Other expenses not related to resident care</t>
  </si>
  <si>
    <t>Administrator</t>
  </si>
  <si>
    <t>(2)</t>
  </si>
  <si>
    <t>TOTAL</t>
  </si>
  <si>
    <t>Name of Officer or Administrator of Facility</t>
  </si>
  <si>
    <t>Title / Position</t>
  </si>
  <si>
    <t>Name of Preparer</t>
  </si>
  <si>
    <t>Preparer Company Name</t>
  </si>
  <si>
    <t>Criminal record checks (Admin.)</t>
  </si>
  <si>
    <t>Supplies (Admin.)</t>
  </si>
  <si>
    <t>Equipment rental (Admin.)</t>
  </si>
  <si>
    <t>Home office costs</t>
  </si>
  <si>
    <t>Management fees</t>
  </si>
  <si>
    <t>General liability insurance</t>
  </si>
  <si>
    <t>TOTAL ADMINISTRATIVE COSTS</t>
  </si>
  <si>
    <t>Laundry wages</t>
  </si>
  <si>
    <t>Housekeeping wages</t>
  </si>
  <si>
    <t>Maintenance wages</t>
  </si>
  <si>
    <t>Utilities</t>
  </si>
  <si>
    <t>Equipment repairs</t>
  </si>
  <si>
    <t>Activities wages</t>
  </si>
  <si>
    <t>Social service wages</t>
  </si>
  <si>
    <t>Contracted professional social services</t>
  </si>
  <si>
    <t>Medical record wages</t>
  </si>
  <si>
    <t>Dietary service wages</t>
  </si>
  <si>
    <t>Criminal record checks (Support)</t>
  </si>
  <si>
    <t>Equipment rental (Support)</t>
  </si>
  <si>
    <t>TOTAL SUPPORT CARE COSTS</t>
  </si>
  <si>
    <t>Depreciation</t>
  </si>
  <si>
    <t>Amortization</t>
  </si>
  <si>
    <t>Real estate taxes</t>
  </si>
  <si>
    <t>Facility lease</t>
  </si>
  <si>
    <t>Property and casualty insurance</t>
  </si>
  <si>
    <t>Building and grounds repairs</t>
  </si>
  <si>
    <t>TOTAL PROPERTY COSTS</t>
  </si>
  <si>
    <t>TOTAL OTHER COSTS</t>
  </si>
  <si>
    <t>(3)</t>
  </si>
  <si>
    <t>EQUIPMENT:</t>
  </si>
  <si>
    <t>Building Equipment (fixed)</t>
  </si>
  <si>
    <t>Department Equipment</t>
  </si>
  <si>
    <t>Other Equipment</t>
  </si>
  <si>
    <t>Motor Vehicles</t>
  </si>
  <si>
    <t>BUILDINGS:</t>
  </si>
  <si>
    <t>Additions</t>
  </si>
  <si>
    <t>Land Improvements</t>
  </si>
  <si>
    <t>Building equipment (fixed)</t>
  </si>
  <si>
    <t>Department equipment</t>
  </si>
  <si>
    <t>Other equipment</t>
  </si>
  <si>
    <t>Motor vehicles</t>
  </si>
  <si>
    <t>Other:  Explain</t>
  </si>
  <si>
    <t>Less equipment not purchased</t>
  </si>
  <si>
    <t>Less buildings not purchased</t>
  </si>
  <si>
    <t>TOTAL BUILDINGS AND EQUIPMENT</t>
  </si>
  <si>
    <t>Balance at the End of:</t>
  </si>
  <si>
    <t xml:space="preserve">All information to be taken from the general ledger. </t>
  </si>
  <si>
    <t>Current Period</t>
  </si>
  <si>
    <t>ASSETS:</t>
  </si>
  <si>
    <t>TOTAL ASSETS</t>
  </si>
  <si>
    <t>Accounts payable</t>
  </si>
  <si>
    <t>TOTAL LIABILITIES</t>
  </si>
  <si>
    <t>TOTAL EQUITY BEGINNING OF PERIOD</t>
  </si>
  <si>
    <t>Add:</t>
  </si>
  <si>
    <t>Net revenue from Schedule A</t>
  </si>
  <si>
    <t>Capital stock issued</t>
  </si>
  <si>
    <t>Partners' and proprietor's additional investment</t>
  </si>
  <si>
    <t>Deduct:</t>
  </si>
  <si>
    <t>Capital stock retired</t>
  </si>
  <si>
    <t>Sub "S" corporation distribution</t>
  </si>
  <si>
    <t>Partners' and proprietor's withdrawals</t>
  </si>
  <si>
    <t>Dividends</t>
  </si>
  <si>
    <t>Occupation or Employment Category</t>
  </si>
  <si>
    <t xml:space="preserve">Certified nursing aide training </t>
  </si>
  <si>
    <t xml:space="preserve">Professional support services </t>
  </si>
  <si>
    <t>Office Furniture &amp; Fixtures</t>
  </si>
  <si>
    <t>Physical Address (Required)</t>
  </si>
  <si>
    <t>Facility Name:</t>
  </si>
  <si>
    <t xml:space="preserve">Period of Report:   </t>
  </si>
  <si>
    <t>Other Ancillary</t>
  </si>
  <si>
    <t>Current Period                                                                           (1)</t>
  </si>
  <si>
    <t>Prior Period                                                                               (2)</t>
  </si>
  <si>
    <r>
      <rPr>
        <b/>
        <sz val="10"/>
        <rFont val="Arial"/>
        <family val="34"/>
      </rPr>
      <t>Allocation Base</t>
    </r>
  </si>
  <si>
    <r>
      <rPr>
        <b/>
        <sz val="9"/>
        <rFont val="Arial"/>
        <family val="34"/>
      </rPr>
      <t xml:space="preserve">Allocation
</t>
    </r>
    <r>
      <rPr>
        <b/>
        <sz val="9"/>
        <rFont val="Arial"/>
        <family val="34"/>
      </rPr>
      <t xml:space="preserve">Base
</t>
    </r>
    <r>
      <rPr>
        <b/>
        <sz val="9"/>
        <rFont val="Arial"/>
        <family val="34"/>
      </rPr>
      <t>Code</t>
    </r>
  </si>
  <si>
    <r>
      <rPr>
        <b/>
        <sz val="9"/>
        <rFont val="Arial"/>
        <family val="34"/>
      </rPr>
      <t xml:space="preserve">Nursing Facility
</t>
    </r>
    <r>
      <rPr>
        <b/>
        <sz val="9"/>
        <rFont val="Arial"/>
        <family val="34"/>
      </rPr>
      <t>[02]</t>
    </r>
  </si>
  <si>
    <r>
      <rPr>
        <sz val="9"/>
        <rFont val="Arial"/>
        <family val="34"/>
      </rPr>
      <t>Square Feet</t>
    </r>
  </si>
  <si>
    <r>
      <rPr>
        <sz val="9"/>
        <rFont val="Arial"/>
        <family val="34"/>
      </rPr>
      <t>Bed Days Available</t>
    </r>
  </si>
  <si>
    <r>
      <rPr>
        <sz val="9"/>
        <rFont val="Arial"/>
        <family val="34"/>
      </rPr>
      <t>Accumulated Costs</t>
    </r>
  </si>
  <si>
    <r>
      <rPr>
        <sz val="9"/>
        <rFont val="Arial"/>
        <family val="34"/>
      </rPr>
      <t>Total Personnel Costs</t>
    </r>
  </si>
  <si>
    <r>
      <rPr>
        <sz val="9"/>
        <rFont val="Arial"/>
        <family val="34"/>
      </rPr>
      <t>Other (Specify)</t>
    </r>
  </si>
  <si>
    <t>State</t>
  </si>
  <si>
    <t>Section 1: Reconciliation Of Quality Assurance Assessment Fee</t>
  </si>
  <si>
    <t>Statistical Information</t>
  </si>
  <si>
    <t>Type of Day</t>
  </si>
  <si>
    <t>Total Other Days</t>
  </si>
  <si>
    <t>Total patient days</t>
  </si>
  <si>
    <t>Licensed beds during period</t>
  </si>
  <si>
    <t>Total bed days during period</t>
  </si>
  <si>
    <t>Average occupancy during period</t>
  </si>
  <si>
    <t>Average Medicaid utilization during period</t>
  </si>
  <si>
    <t>Quality Assurance Assessment Fee Remitted</t>
  </si>
  <si>
    <t>Amounts reported in this section should agree with amounts from Quarterly Form 470-4836</t>
  </si>
  <si>
    <t>Quality assurance assessment fee per bed day</t>
  </si>
  <si>
    <t>Quality assurance assessment fee paid for 1st quarter</t>
  </si>
  <si>
    <t>Quality assurance assessment fee paid for 2nd quarter</t>
  </si>
  <si>
    <t>Quality assurance assessment fee paid for 3rd quarter</t>
  </si>
  <si>
    <t>Quality assurance assessment fee paid for 4th quarter</t>
  </si>
  <si>
    <t>Total quality assurance assessment fee paid for period</t>
  </si>
  <si>
    <t>Quality Assurance Assessment Pass-through and Rate Add-on Payments Received</t>
  </si>
  <si>
    <t>Quality assurance assessment payments received for 1st quarter</t>
  </si>
  <si>
    <t>Quality assurance assessment payments received for 2nd quarter</t>
  </si>
  <si>
    <t>Quality assurance assessment payments received for 3rd quarter</t>
  </si>
  <si>
    <t>Quality assurance assessment payments received for 4th quarter</t>
  </si>
  <si>
    <t>Quality assurance assessment payments received for period</t>
  </si>
  <si>
    <t>Calculation of Enhanced Medicaid Payment Received and Spending Requirements</t>
  </si>
  <si>
    <t>Enhanced Medicaid payment is the amount of payments received over amount remitted</t>
  </si>
  <si>
    <t>Amount of Enhanced Medicaid Payment to be expended on behalf of all employees (60%)</t>
  </si>
  <si>
    <t>Amount of Enhanced Medicaid Payment to be expended on behalf of CNAs (35%)</t>
  </si>
  <si>
    <t>Section 2:  Demonstration of Wage and Employment Cost Change for the Period</t>
  </si>
  <si>
    <t>Any costs in this section MUST have a descriptive narrative in Section 3</t>
  </si>
  <si>
    <t>Increases for CNA wages and costs</t>
  </si>
  <si>
    <t>Increases for other employee wages and costs</t>
  </si>
  <si>
    <t>Total Increases for wages and costs</t>
  </si>
  <si>
    <t>Wage increases</t>
  </si>
  <si>
    <t>Bonuses and other wage adjustments</t>
  </si>
  <si>
    <t>Changes to staffing patterns</t>
  </si>
  <si>
    <t>Vacation, holiday and sick pay - PTO or leave benefits</t>
  </si>
  <si>
    <t>Education programs and advancement opportunities</t>
  </si>
  <si>
    <t>Tuition reimbursement programs</t>
  </si>
  <si>
    <t>Other costs</t>
  </si>
  <si>
    <t>Total increases in wages and costs</t>
  </si>
  <si>
    <t>Test of Required Increases</t>
  </si>
  <si>
    <t>CNA</t>
  </si>
  <si>
    <t>Required amount to be expended on behalf of CNAs</t>
  </si>
  <si>
    <t>Actual amount expended on behalf of CNAs</t>
  </si>
  <si>
    <t>Test Met</t>
  </si>
  <si>
    <t>All Employees</t>
  </si>
  <si>
    <t>Required amount to be expended on behalf of all employees</t>
  </si>
  <si>
    <t>Actual amount expended on behalf of all employees</t>
  </si>
  <si>
    <t>Section 3:  Narrative</t>
  </si>
  <si>
    <t>All costs from Section 2 MUST have a descriptive narrative</t>
  </si>
  <si>
    <t>National Provider Identifier</t>
  </si>
  <si>
    <t>ICF/ID</t>
  </si>
  <si>
    <t>Independent Living</t>
  </si>
  <si>
    <t>County</t>
  </si>
  <si>
    <t>Church Operated</t>
  </si>
  <si>
    <t>Other Non-Profit</t>
  </si>
  <si>
    <t>Individual</t>
  </si>
  <si>
    <t>Corporation</t>
  </si>
  <si>
    <t>"S" Corporation</t>
  </si>
  <si>
    <t>Other Non-State Government</t>
  </si>
  <si>
    <t>Church Owned</t>
  </si>
  <si>
    <t>LLC / LC</t>
  </si>
  <si>
    <t>Partnership / LLP / LP</t>
  </si>
  <si>
    <t>Other For-Profit</t>
  </si>
  <si>
    <t>Name:</t>
  </si>
  <si>
    <t>Email:</t>
  </si>
  <si>
    <t>Address:</t>
  </si>
  <si>
    <t>NPI.</t>
  </si>
  <si>
    <t>Total (4)</t>
  </si>
  <si>
    <t>Type of Facility</t>
  </si>
  <si>
    <t>No</t>
  </si>
  <si>
    <t>Date Licensed:</t>
  </si>
  <si>
    <t>Date Certified:</t>
  </si>
  <si>
    <t>Type</t>
  </si>
  <si>
    <t>If "YES", include a copy of the report, opinion, statements and notes as appropriate</t>
  </si>
  <si>
    <t>Date Expected:</t>
  </si>
  <si>
    <t>Did you use related party vendors during the year?</t>
  </si>
  <si>
    <t>Realized Investment Income</t>
  </si>
  <si>
    <t>Unrealized Investment Income</t>
  </si>
  <si>
    <t>Grants</t>
  </si>
  <si>
    <t>Work services revenue / member wages</t>
  </si>
  <si>
    <t>Personal use of vehicles</t>
  </si>
  <si>
    <t>Meals sold to guest &amp; employee</t>
  </si>
  <si>
    <t>Description of calculation of average private pay rate:</t>
  </si>
  <si>
    <t xml:space="preserve">X-ray </t>
  </si>
  <si>
    <t>Bad Debts</t>
  </si>
  <si>
    <t>Lobbying fees</t>
  </si>
  <si>
    <t>Legal Fees</t>
  </si>
  <si>
    <t>Insurance premiums on life of officer / owner</t>
  </si>
  <si>
    <t>1 - Owner</t>
  </si>
  <si>
    <t>2 - Board Member</t>
  </si>
  <si>
    <t>3 -Related party</t>
  </si>
  <si>
    <t>4 - Related vendor</t>
  </si>
  <si>
    <t>Meals Served</t>
  </si>
  <si>
    <t>Lbs. of Laundry</t>
  </si>
  <si>
    <t>FTE's</t>
  </si>
  <si>
    <t>Total [01]</t>
  </si>
  <si>
    <t>ALLOCATION METHODS</t>
  </si>
  <si>
    <t>Are they compensated?</t>
  </si>
  <si>
    <t>Date of change:</t>
  </si>
  <si>
    <t>Pharmacy - OTC</t>
  </si>
  <si>
    <t>Assessment Revenue</t>
  </si>
  <si>
    <t>Certified Aides</t>
  </si>
  <si>
    <t>Other Direct Care</t>
  </si>
  <si>
    <t>Adjustment of Expenses   Sch A        Sch. B</t>
  </si>
  <si>
    <t>Assessment fees</t>
  </si>
  <si>
    <t>Certification No.:</t>
  </si>
  <si>
    <t>Medicare ID:</t>
  </si>
  <si>
    <t>Are the costs disclosed on Schedule G</t>
  </si>
  <si>
    <t>If there is a home office, provide a cost statement for the home office, including allocations</t>
  </si>
  <si>
    <t>Is the management company a related entity?</t>
  </si>
  <si>
    <t>If related, are the costs disclosed on Schedule G?</t>
  </si>
  <si>
    <t>Has the current agreement been previously submitted?</t>
  </si>
  <si>
    <t>Has there been any significant changes in the terms of the contract?</t>
  </si>
  <si>
    <t>If, the current management agreement has not been submitted, or there have been significant changes provide a copy as appropriate.</t>
  </si>
  <si>
    <t>Are related party salaries and vendor payments reported on Schedule G?</t>
  </si>
  <si>
    <t>Have adjustments been made to report straight line on the cost report?</t>
  </si>
  <si>
    <t>Income of telephone / cable / technology charges paid by residents, guests, and employees</t>
  </si>
  <si>
    <t>Restricted Contributions</t>
  </si>
  <si>
    <t>Insurance Settlement</t>
  </si>
  <si>
    <t>Income from private room</t>
  </si>
  <si>
    <t>Unrestricted Contributions</t>
  </si>
  <si>
    <t>Gain / Loss on sale of asset</t>
  </si>
  <si>
    <t>Contractual Allowances</t>
  </si>
  <si>
    <t>Revenue</t>
  </si>
  <si>
    <t>Penalties, Fines, NSF Fees, Delinquent Payment Fees</t>
  </si>
  <si>
    <t>Related Party Payments - Schedule G</t>
  </si>
  <si>
    <t>SCHEDULE B EXPENSE ADJUSTMENTS</t>
  </si>
  <si>
    <t>Allocation Basis (5)</t>
  </si>
  <si>
    <t>SCHEDULE I</t>
  </si>
  <si>
    <t xml:space="preserve"> Nursing Facility Annual Calculation Of Employee Turnover</t>
  </si>
  <si>
    <t>Resident Days in Reporting Period</t>
  </si>
  <si>
    <t>Amount</t>
  </si>
  <si>
    <t>TOTAL NON-DIRECT CARE COSTS</t>
  </si>
  <si>
    <t>Business office wages</t>
  </si>
  <si>
    <t>Professional organization dues</t>
  </si>
  <si>
    <t>Information technology</t>
  </si>
  <si>
    <t>Legal fees - direct patient care related</t>
  </si>
  <si>
    <t>Working capital interest</t>
  </si>
  <si>
    <t>Supplies - laundry</t>
  </si>
  <si>
    <t>Supplies - housekeeping</t>
  </si>
  <si>
    <t>Supplies - maintenance</t>
  </si>
  <si>
    <t>Purchased services - laundry</t>
  </si>
  <si>
    <t>Purchased services - housekeeping</t>
  </si>
  <si>
    <t>Purchased services - maintenance</t>
  </si>
  <si>
    <t>Property interest</t>
  </si>
  <si>
    <t xml:space="preserve">Medical Director  </t>
  </si>
  <si>
    <t>Worker's comp. insurance (Support)</t>
  </si>
  <si>
    <t>Routine supplies - patient care services</t>
  </si>
  <si>
    <t>Non-routine supplies - patient care services</t>
  </si>
  <si>
    <t>Non-routine supplies - DME</t>
  </si>
  <si>
    <t>Supplies - dietary services</t>
  </si>
  <si>
    <t>Supplies - activities</t>
  </si>
  <si>
    <t>Supplies - social services</t>
  </si>
  <si>
    <t>Pharmacy - prescription (legend)</t>
  </si>
  <si>
    <t>Pharmacy - consulting</t>
  </si>
  <si>
    <t>X-ray services - in-house</t>
  </si>
  <si>
    <t>X-ray services - referral</t>
  </si>
  <si>
    <t>Laboratory - in-house</t>
  </si>
  <si>
    <t>Laboratory - referral</t>
  </si>
  <si>
    <t>Other direct care wages</t>
  </si>
  <si>
    <t>Certified aides - CNA, CMA, etc wages</t>
  </si>
  <si>
    <t>Criminal record checks (Direct)</t>
  </si>
  <si>
    <t>Professional support - nurse consulting</t>
  </si>
  <si>
    <t>RN wages</t>
  </si>
  <si>
    <t>LPN wages</t>
  </si>
  <si>
    <t>Contracted nursing services - aides</t>
  </si>
  <si>
    <t>Contracted nursing services - RN, LPN</t>
  </si>
  <si>
    <t>Professional care - physicians</t>
  </si>
  <si>
    <t>Worker's comp. insurance (Direct)</t>
  </si>
  <si>
    <t>Worker's comp. insurance (Admin.)</t>
  </si>
  <si>
    <t>Type of Party (4)</t>
  </si>
  <si>
    <t>% of Work Week Devoted to Business (5)</t>
  </si>
  <si>
    <t>II.  SERVICES AND SUPPLIES</t>
  </si>
  <si>
    <t>Social Security Number or Employer Identification Number (2)</t>
  </si>
  <si>
    <t>Percent Ownership (3)</t>
  </si>
  <si>
    <t>Name of Controlling or Related Individual (1)</t>
  </si>
  <si>
    <t>I.  SALARIES AND WAGES</t>
  </si>
  <si>
    <t>Name of Related Entity (10)</t>
  </si>
  <si>
    <t>Social Security Number or Employer Identification Number (11)</t>
  </si>
  <si>
    <t>Type of Service or Supply (12)</t>
  </si>
  <si>
    <t>Type of Party (13)</t>
  </si>
  <si>
    <t>Amount of Related Party Expense (14)</t>
  </si>
  <si>
    <t>Amount Paid by Facility (15)</t>
  </si>
  <si>
    <t>Do you have an exception to provide the type of service (17)</t>
  </si>
  <si>
    <t>Has Cost Been Adjusted to Lower of Total or Allowable (8)</t>
  </si>
  <si>
    <t>Administrative nursing</t>
  </si>
  <si>
    <t>Medical Record Wages</t>
  </si>
  <si>
    <t>Direct support professionals</t>
  </si>
  <si>
    <t>Supplies - therapies</t>
  </si>
  <si>
    <t>Construction in Process(1)</t>
  </si>
  <si>
    <t xml:space="preserve">Beginning Historical Basis Asset Cost (2) </t>
  </si>
  <si>
    <t>Purchases during period (3)</t>
  </si>
  <si>
    <t>Disposals during period (4)</t>
  </si>
  <si>
    <t>Accumulated Straight Line Depreciation Allowable Reported in Prior Years (6)</t>
  </si>
  <si>
    <t>Straight Line Useful Life (7)</t>
  </si>
  <si>
    <t>Straight Line Depreciation (8)</t>
  </si>
  <si>
    <t>Subtotal Equipment</t>
  </si>
  <si>
    <t>TOTAL EQUIPMENT</t>
  </si>
  <si>
    <t>TOTAL BUILDINGS</t>
  </si>
  <si>
    <t>AMORTIZATION (PLEASE ATTACH SCHEDULE)</t>
  </si>
  <si>
    <t>TOTAL DEPRECIATION AND AMORTIZATION</t>
  </si>
  <si>
    <t>SCHEDULE G - OWNER DISCLOSURE  AND RELATED PARTY TRANSACTIONS</t>
  </si>
  <si>
    <t>Provider Name</t>
  </si>
  <si>
    <t>Provider Tax Identification (TIN)</t>
  </si>
  <si>
    <t xml:space="preserve"> costs were paid and a summary of hours and hourly rates paid.  Also include documentation detailing good-faith efforts to settle the dispute.</t>
  </si>
  <si>
    <t>* If yes, please include a copy of the complaint, dispositive motions and orders, judgment, invoices, periods that costs were incurred, periods that</t>
  </si>
  <si>
    <t>SCHEDULE  A TOTAL FACILITY REVENUE</t>
  </si>
  <si>
    <t>LIMITED EXPENSES:</t>
  </si>
  <si>
    <t xml:space="preserve"> IAC 441 Chapter(s)</t>
  </si>
  <si>
    <t>Statistical Data</t>
  </si>
  <si>
    <t>Facility Name - (as appears on License)</t>
  </si>
  <si>
    <t>Federal ID Number</t>
  </si>
  <si>
    <t>Street</t>
  </si>
  <si>
    <t>City</t>
  </si>
  <si>
    <t>Zip</t>
  </si>
  <si>
    <t>Type of Control (Check Only One)</t>
  </si>
  <si>
    <t>81.6(10)a</t>
  </si>
  <si>
    <t>81.6(11)q</t>
  </si>
  <si>
    <t>Straight-line depreciation</t>
  </si>
  <si>
    <t>81.6(11)r</t>
  </si>
  <si>
    <t>CMS 15-1 § 2136.2</t>
  </si>
  <si>
    <t>CMS 15-1 § 2130</t>
  </si>
  <si>
    <t>CMS 15-1 § 2102.3</t>
  </si>
  <si>
    <t>Legal fees - other</t>
  </si>
  <si>
    <t>Director of nursing wages</t>
  </si>
  <si>
    <t>Right to use assets</t>
  </si>
  <si>
    <t>SCHEDULE D SCHEDULE OF EXPENSES</t>
  </si>
  <si>
    <t>COLUMN 2 SCHEDULE D</t>
  </si>
  <si>
    <t>COL. 3 SCHEDULE D</t>
  </si>
  <si>
    <t>RECONCILIATION OF EQUITY</t>
  </si>
  <si>
    <t>Expenses per general ledger from Schedule D</t>
  </si>
  <si>
    <t>SCHEDULE E  COMPARATIVE BALANCE SHEET</t>
  </si>
  <si>
    <t>Total                                                                                            Hours                                                                                                      NF                                                                                               (2)</t>
  </si>
  <si>
    <t>Entry Level                                                                               Hourly Wage                                                              (5) (Optional)</t>
  </si>
  <si>
    <t>Administrative nursing (ADON, MDS, etc)</t>
  </si>
  <si>
    <t>Supplementation Questions:</t>
  </si>
  <si>
    <t>Did the facility receive any supplementation for provision of a private room? (Y/N)</t>
  </si>
  <si>
    <t>What is the total amount received for supplementation for a private room?</t>
  </si>
  <si>
    <t>How many residents received a private room due to supplemental payments?</t>
  </si>
  <si>
    <t>Average private pay charge for a private room?</t>
  </si>
  <si>
    <t>Census at first day of the month:</t>
  </si>
  <si>
    <t>Month</t>
  </si>
  <si>
    <t># of Beds Available</t>
  </si>
  <si>
    <t>Beds in Private Rooms</t>
  </si>
  <si>
    <t>Beds in Semi-Private Rooms</t>
  </si>
  <si>
    <t>Beds in Other Rooms</t>
  </si>
  <si>
    <t>Bed Days (Beds * Number of Days in Month)</t>
  </si>
  <si>
    <t>Total Resident Days (Midnight Census)</t>
  </si>
  <si>
    <t>Occupancy Percentage</t>
  </si>
  <si>
    <t>Totals</t>
  </si>
  <si>
    <t>Average</t>
  </si>
  <si>
    <t>Resident information</t>
  </si>
  <si>
    <t>Resident Name</t>
  </si>
  <si>
    <t>Total Private Room Charge</t>
  </si>
  <si>
    <t>Amount of Medicaid Reimbursement</t>
  </si>
  <si>
    <t>Amount of Supplementation Charged to Resident</t>
  </si>
  <si>
    <t>IOWA  FINANCIAL AND STATISTICAL REPORT / SUPPLMENTATION REPORT</t>
  </si>
  <si>
    <t>If "NO", please indicate the estimated date of issuance.</t>
  </si>
  <si>
    <t>Total Compensation (wages, salaries, benefits, and payroll taxes) (6)</t>
  </si>
  <si>
    <t>Allowable Compensation (wages, salaries, benefits, and payroll taxes) (7)</t>
  </si>
  <si>
    <t>Line on Sch D on Which Compensation (wages, salaries, benefits, and payroll taxes) are Reported (9)</t>
  </si>
  <si>
    <t>Total Wages Schedule D                                                                      NF                                                                                                           (1)</t>
  </si>
  <si>
    <t>Related Party Compensation (wages, salaries, benefits, and payroll taxes) - Schedule G</t>
  </si>
  <si>
    <t>Instructions</t>
  </si>
  <si>
    <t>Has the FS been issued?</t>
  </si>
  <si>
    <t>Line on Sch D on which services or supplies are reported (18)</t>
  </si>
  <si>
    <t>In addition to the Officer or Administrator of Facility, correspondence concerning the cost report should be directed to:</t>
  </si>
  <si>
    <t>Are notes to financial statements (FS) included?</t>
  </si>
  <si>
    <t>Is the FS on the same period as cost report?</t>
  </si>
  <si>
    <t>Which line of Schedule D are the costs reported?</t>
  </si>
  <si>
    <t>Has Cost Been Adjusted to Lower of column 14 or 15 (16)</t>
  </si>
  <si>
    <t>Sch D Line No.</t>
  </si>
  <si>
    <t>Please describe how the average private pay charge is determined</t>
  </si>
  <si>
    <t>Did a change in ownership occur on the first date of this cost report period</t>
  </si>
  <si>
    <t>FYE (mm/dd)</t>
  </si>
  <si>
    <t>National Provider Identification</t>
  </si>
  <si>
    <t>Address</t>
  </si>
  <si>
    <t>Are costs related to arbitration reported on Schedule D?</t>
  </si>
  <si>
    <t>Allocation Basis (9)</t>
  </si>
  <si>
    <t>NF                                                                                                (10)</t>
  </si>
  <si>
    <t>Director of nursing</t>
  </si>
  <si>
    <t>Pharmacy consulting wages</t>
  </si>
  <si>
    <t xml:space="preserve">Contracted professional support services </t>
  </si>
  <si>
    <t>Various</t>
  </si>
  <si>
    <t>Benefit programs - health, life and retirement</t>
  </si>
  <si>
    <t>SCHEDULE C Depreciation</t>
  </si>
  <si>
    <t>Medicaid Managed Care (6)</t>
  </si>
  <si>
    <t>Medicare Part A and Managed Care (7)</t>
  </si>
  <si>
    <t>Private Pay / Insurance (8)</t>
  </si>
  <si>
    <t>Non-Medicaid Hospice (9)</t>
  </si>
  <si>
    <t>Medicaid Hospice (10)</t>
  </si>
  <si>
    <t>Veterans Affairs (11)</t>
  </si>
  <si>
    <t>If change in ownership, is this cost report:</t>
  </si>
  <si>
    <t>Initial</t>
  </si>
  <si>
    <t>Rate Setting</t>
  </si>
  <si>
    <t>First Annual</t>
  </si>
  <si>
    <t>Medicare Part A and Managed Care (3)</t>
  </si>
  <si>
    <t>Private Pay / Insurance (4)</t>
  </si>
  <si>
    <t>Non-Medicaid Hospice (5)</t>
  </si>
  <si>
    <t>Medicaid Hospice (6)</t>
  </si>
  <si>
    <t>Veterans Affairs (7)</t>
  </si>
  <si>
    <t>State Supplemental Assistance (8)</t>
  </si>
  <si>
    <t>County (9)</t>
  </si>
  <si>
    <t>Other (10)</t>
  </si>
  <si>
    <t>Non-Resident Revenue (11)</t>
  </si>
  <si>
    <t>Total (12)</t>
  </si>
  <si>
    <t>Ending Historical Basis (5)</t>
  </si>
  <si>
    <t>Licensing fees</t>
  </si>
  <si>
    <t>Client Participation</t>
  </si>
  <si>
    <t>Medicaid Managed Care (2)</t>
  </si>
  <si>
    <t>Direct Care Universal Worker</t>
  </si>
  <si>
    <t>Support Universal Worker</t>
  </si>
  <si>
    <t>Environmental Universal Worker</t>
  </si>
  <si>
    <t>Pharmacy Consultant</t>
  </si>
  <si>
    <t>Universal Worker</t>
  </si>
  <si>
    <t>Related Individual (1)</t>
  </si>
  <si>
    <t>Related Individual (2)</t>
  </si>
  <si>
    <t>Related Individual (3)</t>
  </si>
  <si>
    <t>Related Individual (4)</t>
  </si>
  <si>
    <t>Related Individual (5)</t>
  </si>
  <si>
    <t>Related Individual (6)</t>
  </si>
  <si>
    <t>Related Individual (7)</t>
  </si>
  <si>
    <t>Related Individual (8)</t>
  </si>
  <si>
    <t>Related Individual (9)</t>
  </si>
  <si>
    <t>Base Allowable</t>
  </si>
  <si>
    <t>Beds</t>
  </si>
  <si>
    <t>Per Bed over 60</t>
  </si>
  <si>
    <t>Months of Cost Report</t>
  </si>
  <si>
    <t>Job Function (Administrator / Non-Administrator)</t>
  </si>
  <si>
    <t>Non-Administrator</t>
  </si>
  <si>
    <t>Maximum Base</t>
  </si>
  <si>
    <t>Calculated Maximum:</t>
  </si>
  <si>
    <t>Base</t>
  </si>
  <si>
    <t>Total per cost report</t>
  </si>
  <si>
    <t>% of Administrator Limit</t>
  </si>
  <si>
    <t>Full Related Party Limit</t>
  </si>
  <si>
    <t>% of time devoted</t>
  </si>
  <si>
    <t>Maximum Compensation</t>
  </si>
  <si>
    <t>Related Individual (10)</t>
  </si>
  <si>
    <t>SCHEDULE G-1 - RELATED PARTY COMPENSATION LIMITS</t>
  </si>
  <si>
    <t>Lease Payments</t>
  </si>
  <si>
    <t>Amount of Allowable cost</t>
  </si>
  <si>
    <t>Supplementation - Nursing Facility Only</t>
  </si>
  <si>
    <t>Iowa Administrative Code 441 Chapter 81.10(5)e</t>
  </si>
  <si>
    <t>Total Medicaid Managed Care Days</t>
  </si>
  <si>
    <t>Total Private Pay / Insurance Days</t>
  </si>
  <si>
    <t>Total Medicaid Hospice Days</t>
  </si>
  <si>
    <t>Total Veterans Affairs Days</t>
  </si>
  <si>
    <t>Total County Days</t>
  </si>
  <si>
    <t>Notice</t>
  </si>
  <si>
    <t>Certification of Officer or Administrator of Facility</t>
  </si>
  <si>
    <t>Certification of Preparer</t>
  </si>
  <si>
    <t>Officer or Administrator of Facility certifies that I have read the above Notice, the Certification of the Preparer, and the accompanying cost report and supporting schedules.  I certify as to all the statements certified by the preparer.  I further certify that to the best of my knowledge and belief the information taken from the records of the provider is true, accurate, complete and verifiable.</t>
  </si>
  <si>
    <t>Total Non-Medicaid Hospice Days</t>
  </si>
  <si>
    <t>Advertising and Marketing Wages</t>
  </si>
  <si>
    <t>Medicaid Resident ID</t>
  </si>
  <si>
    <t>Amount of Enhanced Medicaid Payment  - if less than $0, Sections 2 and 3 are not required</t>
  </si>
  <si>
    <t>Relation</t>
  </si>
  <si>
    <t>Common Ownership</t>
  </si>
  <si>
    <t>Management Company</t>
  </si>
  <si>
    <t>Common Control</t>
  </si>
  <si>
    <t>Salary</t>
  </si>
  <si>
    <t>Other benefits / compensation</t>
  </si>
  <si>
    <t>Total Compensation</t>
  </si>
  <si>
    <t xml:space="preserve">Any person that knowingly submits false, misleading, or incomplete information, responses, or representations may be subject to criminal, civil, or administrative liability. </t>
  </si>
  <si>
    <t>Preparer certifies that they have read the above Notice and  inspected the accompanying cost report and supporting schedules and that to the best of their knowledge and belief: (1) it is a true and complete statement prepared from the records of the provider;(2) the applicable instructions and guidance in preparing the cost report has been followed;  (3)  costs have been properly allocated between or among programs and no cost has been reported more than once as a reimbursable cost; and (4) no presumptively allowable cost is included as an allowable cost unless the cost is separately and specifically identified as a presumptively unallowable cost.</t>
  </si>
  <si>
    <t>If Yes, please identify which lines are affected</t>
  </si>
  <si>
    <t>NPI:</t>
  </si>
  <si>
    <t xml:space="preserve">NPI: </t>
  </si>
  <si>
    <t>NPI</t>
  </si>
  <si>
    <t>Therapy salaries - inpatient residents</t>
  </si>
  <si>
    <t>Therapy salaries - outpatient care</t>
  </si>
  <si>
    <t>Average Hourly Wage   NF                                                              (3)</t>
  </si>
  <si>
    <t>Average Hours                                                                                          Per NF Patient Day                                                                           (4)</t>
  </si>
  <si>
    <t>Resident Days</t>
  </si>
  <si>
    <t>ICF/ID                                                                                        (7)</t>
  </si>
  <si>
    <t>Amount of Adjustment to:</t>
  </si>
  <si>
    <t>Provider Identification</t>
  </si>
  <si>
    <t>ICF/ID                                                                                     (11)</t>
  </si>
  <si>
    <t>ICF/ID                                                                                     (7)</t>
  </si>
  <si>
    <t>Worker's comp. insurance (Enviro.)</t>
  </si>
  <si>
    <t>Criminal record checks (Enviro.)</t>
  </si>
  <si>
    <t>Equipment rental (Enviro.)</t>
  </si>
  <si>
    <t>Administrative nursing  wages- Asst. DON, MDS Coordinator., etc</t>
  </si>
  <si>
    <t>Employment Advertising &amp; Recruit (Admin.)</t>
  </si>
  <si>
    <t>Employment Advertising &amp; Recruit (Enviro.)</t>
  </si>
  <si>
    <t>Advertising &amp; marketing wages</t>
  </si>
  <si>
    <t>Education &amp; training (Admin.)</t>
  </si>
  <si>
    <t>Travel, entertainment, &amp; auto</t>
  </si>
  <si>
    <t>Advertising &amp; public relations</t>
  </si>
  <si>
    <t>Education &amp; training (Enviro.)</t>
  </si>
  <si>
    <t>Property &amp; casualty insurance</t>
  </si>
  <si>
    <t>Building &amp; grounds repairs</t>
  </si>
  <si>
    <t>TOTAL ADMINISTRATIVE, ENVIRONMENTAL &amp; PROPERTY COSTS</t>
  </si>
  <si>
    <t>Employment Advertising &amp; Recruit (Support)</t>
  </si>
  <si>
    <t>Education &amp; training (Support)</t>
  </si>
  <si>
    <t>Food &amp; nutritional supplements</t>
  </si>
  <si>
    <t>Education &amp; training (Direct)</t>
  </si>
  <si>
    <t>Beauty &amp; barber shops</t>
  </si>
  <si>
    <t>Advertising &amp; Marketing</t>
  </si>
  <si>
    <t>ICF/ID
[03]</t>
  </si>
  <si>
    <t xml:space="preserve">Type of Party: </t>
  </si>
  <si>
    <t>Nursing Turnover Only</t>
  </si>
  <si>
    <t>Total Medicaid fee-for-service Days</t>
  </si>
  <si>
    <t>Total Medicare Part A and Part C</t>
  </si>
  <si>
    <t>Expenses per General Ledger  (1)</t>
  </si>
  <si>
    <t>81.6(11)a, 82.5(11)a</t>
  </si>
  <si>
    <t>81.6(11)b, 82.5(11)b</t>
  </si>
  <si>
    <t>81.6(11)b, 82.5(11)c</t>
  </si>
  <si>
    <t>81.6(11)c</t>
  </si>
  <si>
    <t>81.6(11)d</t>
  </si>
  <si>
    <t>NONREIMBURSABLE:</t>
  </si>
  <si>
    <t>81.6(11)o, 82.5(11)m</t>
  </si>
  <si>
    <t>81.6(11)p, 82.5(13)</t>
  </si>
  <si>
    <t>81.6(11)s, 81.6(11)t, 82.5(11)n, 82.5(11)o</t>
  </si>
  <si>
    <t>81.6(11)e</t>
  </si>
  <si>
    <t>82.5(16)e</t>
  </si>
  <si>
    <t>81.6(11)h, 81.2(11)e</t>
  </si>
  <si>
    <t>81.6(11)k, 81.6(11)l, 81.6(11)m, 82.5(11)f, 82.5(11)h, 82.5(11)I, 82.5(11)j</t>
  </si>
  <si>
    <t>81.6(11)j, 82.6(11)g</t>
  </si>
  <si>
    <t>81.6(12)b, 82.5(12)b</t>
  </si>
  <si>
    <t>Allowable                                                                            (2)</t>
  </si>
  <si>
    <t>Cash  on hand and in banks</t>
  </si>
  <si>
    <t>Temporary investments</t>
  </si>
  <si>
    <t>Notes receivable</t>
  </si>
  <si>
    <t>Other receivables</t>
  </si>
  <si>
    <t>Less:  Allowances for uncollectible notes and accounts receivable</t>
  </si>
  <si>
    <t>Accounts receivable:  residents</t>
  </si>
  <si>
    <t>Accounts receivable:  related parties</t>
  </si>
  <si>
    <t>Inventory</t>
  </si>
  <si>
    <t>Prepaid expenses</t>
  </si>
  <si>
    <t>Due from other funds</t>
  </si>
  <si>
    <t>TOTAL CURRENT ASSETS</t>
  </si>
  <si>
    <t>CURRENT ASSETS:</t>
  </si>
  <si>
    <t>FIXED ASSESTS</t>
  </si>
  <si>
    <t>Land</t>
  </si>
  <si>
    <t>Land improvements</t>
  </si>
  <si>
    <t>Less: Accumulated depreciation</t>
  </si>
  <si>
    <t>Buildings</t>
  </si>
  <si>
    <t>Leasehold improvements</t>
  </si>
  <si>
    <t>Automobiles and trucks</t>
  </si>
  <si>
    <t>Major movable equipment</t>
  </si>
  <si>
    <t>Other current assists</t>
  </si>
  <si>
    <t>Fixed equipment</t>
  </si>
  <si>
    <t>Minor equipment - Depreciable</t>
  </si>
  <si>
    <t>Minor equipment - Non-Depreciable</t>
  </si>
  <si>
    <t>Other fixed assets</t>
  </si>
  <si>
    <t>TOTAL FIXED ASSETS</t>
  </si>
  <si>
    <t>OTHER ASSETS</t>
  </si>
  <si>
    <t>Investments</t>
  </si>
  <si>
    <t>Deposits on leases</t>
  </si>
  <si>
    <t>Other assets</t>
  </si>
  <si>
    <t>TOTAL OTHER ASSETS</t>
  </si>
  <si>
    <t>CURRENT LIABILITIES</t>
  </si>
  <si>
    <t>Salaries, wages, and fees payable</t>
  </si>
  <si>
    <t>Payroll taxes payable</t>
  </si>
  <si>
    <t>TOTAL CURRENT LIABILITIES</t>
  </si>
  <si>
    <t>Notes &amp; loans payable (short term)</t>
  </si>
  <si>
    <t>Deferred income</t>
  </si>
  <si>
    <t>Accelerated payemtns</t>
  </si>
  <si>
    <t>Due to other funds</t>
  </si>
  <si>
    <t>Other current liabilities</t>
  </si>
  <si>
    <t>LONG TERM LIABILITIES</t>
  </si>
  <si>
    <t>Mortgage payable</t>
  </si>
  <si>
    <t>Notes payable</t>
  </si>
  <si>
    <t>Unsecured loans</t>
  </si>
  <si>
    <t>Other long term liabilities</t>
  </si>
  <si>
    <t>Other (specify)</t>
  </si>
  <si>
    <t>TOTAL LONG TERM LIABILITIES</t>
  </si>
  <si>
    <t>TOTAL LIABILITIES AND FUND BALANCES</t>
  </si>
  <si>
    <t>General fund balance</t>
  </si>
  <si>
    <t>Specific purpose fund</t>
  </si>
  <si>
    <t>Donor created - endowment fund balance - restricted</t>
  </si>
  <si>
    <t>Donor created - endowment fund balance - unrestricted</t>
  </si>
  <si>
    <t>Governing body created - endowment fund balance</t>
  </si>
  <si>
    <t>Plant fund balance - invested in plant</t>
  </si>
  <si>
    <t>Plant fund balance - reserve for plant inprovment, replacement</t>
  </si>
  <si>
    <t>TOTAL FUND BALANCES</t>
  </si>
  <si>
    <t>Nursing Facility (13)</t>
  </si>
  <si>
    <t>ICF/ID (14)</t>
  </si>
  <si>
    <t>Sch D Line of Salary Adjustment</t>
  </si>
  <si>
    <t>Sch D Line of Benefit Adjustment</t>
  </si>
  <si>
    <t>Excess Compensation (Sch B, Line 428)</t>
  </si>
  <si>
    <t>Excess payroll taxes (7.65%) (Sch B, Line 428)</t>
  </si>
  <si>
    <t>Excess payroll taxes (7.65%) (Sch B Line 428)</t>
  </si>
  <si>
    <t>Purchases since Change in Ownership                                        (2)</t>
  </si>
  <si>
    <t>Travel &amp; Entertainment (NF)</t>
  </si>
  <si>
    <t>RELATED PARTY LIABILITIES</t>
  </si>
  <si>
    <t>Accounts payable - related party</t>
  </si>
  <si>
    <t>Salaries, wages, and fees payable - related party</t>
  </si>
  <si>
    <t>Mortgage payable - related party</t>
  </si>
  <si>
    <t>Notes payable - related party</t>
  </si>
  <si>
    <t>TOTAL RELATED PARTY LIABILITIES</t>
  </si>
  <si>
    <t>CAPITAL ACCOUNTS:</t>
  </si>
  <si>
    <t>ICF/MC</t>
  </si>
  <si>
    <t>ICF/MC (15)</t>
  </si>
  <si>
    <t>Assisted Living (16)</t>
  </si>
  <si>
    <t>Independent Living (17)</t>
  </si>
  <si>
    <t>Other (18)</t>
  </si>
  <si>
    <t>Adjustment Amount (19)</t>
  </si>
  <si>
    <t>Line No.                                                                                (20)</t>
  </si>
  <si>
    <t>Intermediate Care Facility for Individuals with an Intellectual Disability (ICF/ID)</t>
  </si>
  <si>
    <t>Intermediate Care Facility for the Medically Complex (ICF/MC)</t>
  </si>
  <si>
    <t>Administrative costs (ICF/ID, ICF/MC)</t>
  </si>
  <si>
    <t>ICF/MC                                                                                        (8)</t>
  </si>
  <si>
    <t>Assisted Living                                                                           (9)</t>
  </si>
  <si>
    <t>Independent Living (10)</t>
  </si>
  <si>
    <t>ICF/MC                                                                                     (8)</t>
  </si>
  <si>
    <t>Ind. Living                                                                                 (10)</t>
  </si>
  <si>
    <t>Other (11)</t>
  </si>
  <si>
    <t>Total                                                                                   Equals                                                                             Column 4                                                                               (12)</t>
  </si>
  <si>
    <t>ICF/MC
[04]</t>
  </si>
  <si>
    <t>Assisted Living
[05]</t>
  </si>
  <si>
    <t>Independent Living
[06]</t>
  </si>
  <si>
    <t>Other
[07]</t>
  </si>
  <si>
    <t>Employment Advertising &amp; Recruit (Direct)</t>
  </si>
  <si>
    <t>Fundraising expenses</t>
  </si>
  <si>
    <t>Medicare Number</t>
  </si>
  <si>
    <t>Promotional advertising expense in excess of the lesser of $7,200 or an amount computed at 2% of daily revenue</t>
  </si>
  <si>
    <t>MCO 2 (22)</t>
  </si>
  <si>
    <t>MCO 3 (23)</t>
  </si>
  <si>
    <t>Sch D Line of PR taxes Adjustment</t>
  </si>
  <si>
    <t>Beds above max</t>
  </si>
  <si>
    <t>Employer's taxes (Admin)</t>
  </si>
  <si>
    <t>Group / Life &amp; Retirement Benefits (Admin)</t>
  </si>
  <si>
    <t>Accounting</t>
  </si>
  <si>
    <t>Group / Life &amp; Retirement Benefits (Enviro.)</t>
  </si>
  <si>
    <t>Employer's taxes (Enviro.)</t>
  </si>
  <si>
    <t>Employer's taxes (Support)</t>
  </si>
  <si>
    <t>Group / Life &amp; Retirement Benefits (Support)</t>
  </si>
  <si>
    <t>Group / Life &amp; Retirement Benefits (Direct)</t>
  </si>
  <si>
    <t>Therapy services - outpatient care</t>
  </si>
  <si>
    <t>Therapy services - inpatient residents</t>
  </si>
  <si>
    <t>Employer's taxes (Direct)</t>
  </si>
  <si>
    <r>
      <t xml:space="preserve">NOTE: </t>
    </r>
    <r>
      <rPr>
        <sz val="8"/>
        <color theme="1"/>
        <rFont val="Arial"/>
        <family val="2"/>
      </rPr>
      <t>Enter adjustments on Schedule D on the line for the expense center affected.</t>
    </r>
  </si>
  <si>
    <t>Allowable Basis</t>
  </si>
  <si>
    <r>
      <t>Reasonable Rate of Return</t>
    </r>
    <r>
      <rPr>
        <b/>
        <vertAlign val="superscript"/>
        <sz val="8"/>
        <color theme="1"/>
        <rFont val="Arial"/>
        <family val="2"/>
      </rPr>
      <t>1</t>
    </r>
  </si>
  <si>
    <r>
      <t>1</t>
    </r>
    <r>
      <rPr>
        <sz val="10"/>
        <color theme="1"/>
        <rFont val="Calibri"/>
        <family val="2"/>
        <scheme val="minor"/>
      </rPr>
      <t xml:space="preserve"> If claiming rate of return, provide detail calculation of amounts on a supporting schedule.</t>
    </r>
  </si>
  <si>
    <t>Allowable Depreciation - Schedule C, C-1 and G-2</t>
  </si>
  <si>
    <t>Owner Basis:</t>
  </si>
  <si>
    <t>State Supplemental Assistance (12)</t>
  </si>
  <si>
    <t>County (13)</t>
  </si>
  <si>
    <t>Other (14)</t>
  </si>
  <si>
    <t>Percent Occupancy  Col 4/3 (16)</t>
  </si>
  <si>
    <t>Number of Unduplicated Admissions (17)</t>
  </si>
  <si>
    <t>Number of Unduplicated Discharges (18)</t>
  </si>
  <si>
    <t>Paid Bed Hold Days (19)</t>
  </si>
  <si>
    <t>Non-Paid Bed Hold Days (20)</t>
  </si>
  <si>
    <t>MCO 1 (21)</t>
  </si>
  <si>
    <t>MCO 4 (24)</t>
  </si>
  <si>
    <t>SCHEDULE G-2 -  LEASE / PROPERTY INFORMATION</t>
  </si>
  <si>
    <t>Medicaid Utilization Col 5, 6 and 10 / 4  (15)</t>
  </si>
  <si>
    <t>Medicaid Fee For Service (5)</t>
  </si>
  <si>
    <t>Medicaid Fee For Service (1)</t>
  </si>
  <si>
    <t>Group / Life &amp; Retirement Benefits</t>
  </si>
  <si>
    <t>94-97</t>
  </si>
  <si>
    <t>30, 65, 93</t>
  </si>
  <si>
    <t>Have all requirements of IAC 441 Chapter 81.6(11)o or 82.5(11)m  been met?</t>
  </si>
  <si>
    <t>NURSING FACILITY ENHANCED MEDICAID PAYMENT REPORT</t>
  </si>
  <si>
    <t>TOTAL ENVIRONMENTAL COSTS</t>
  </si>
  <si>
    <t>TOTAL DIRECT PATIENT CARE COSTS</t>
  </si>
  <si>
    <t>SCHEDULE C-1 CHANGE OF OWNERSHIP</t>
  </si>
  <si>
    <t>Allowable Straight-Line Depreciation                                         (4)</t>
  </si>
  <si>
    <t>Home Office costs</t>
  </si>
  <si>
    <t>CMS 15-1 § 2150 81.6(11)i, 82.5(11)f</t>
  </si>
  <si>
    <t>Company:</t>
  </si>
  <si>
    <t>% of time devoted THIS ICF.ID</t>
  </si>
  <si>
    <t>II.  ICF/ID</t>
  </si>
  <si>
    <t>I.  Nursing Facility &amp; ICF/MC</t>
  </si>
  <si>
    <t>ICF/MC              (12)</t>
  </si>
  <si>
    <t>Assisted Living                                                                           (13)</t>
  </si>
  <si>
    <t>Independent Living (14)</t>
  </si>
  <si>
    <t>Other                                                                                     (15)</t>
  </si>
  <si>
    <t>SCHEDULE H-1                                                                                                                                                                                                                                                   ICF/MC WAGES AND HOURS</t>
  </si>
  <si>
    <t>Total Wages Schedule D                                                                     ICF/MC                                                                                                           (1)</t>
  </si>
  <si>
    <t>Total                                                                                            Hours                                                                                                      ICF/MC                                                                                               (2)</t>
  </si>
  <si>
    <t>Average Hourly Wage   ICF/MC                                                              (3)</t>
  </si>
  <si>
    <t>Average Hours                                                                                          Per ICF/MC Patient Day                                                                           (4)</t>
  </si>
  <si>
    <t>Book Method (16)</t>
  </si>
  <si>
    <t>Book Annual Rate % (17)</t>
  </si>
  <si>
    <t>Book Depreciation Expense (18)</t>
  </si>
  <si>
    <t>Accumulated Book Depreciation End of Period (19)</t>
  </si>
  <si>
    <t>% of time devoted to THIS NF / ICF.MC</t>
  </si>
  <si>
    <t>Accrual</t>
  </si>
  <si>
    <t>Modified</t>
  </si>
  <si>
    <t>Cash</t>
  </si>
  <si>
    <t>Compilation</t>
  </si>
  <si>
    <t>Review</t>
  </si>
  <si>
    <t>Audit</t>
  </si>
  <si>
    <t>GAAP</t>
  </si>
  <si>
    <t>Tax</t>
  </si>
  <si>
    <t>Straight Line</t>
  </si>
  <si>
    <t>Period of Report:                       From:</t>
  </si>
  <si>
    <t>Period of Report:                                     From:</t>
  </si>
  <si>
    <t xml:space="preserve">             From:</t>
  </si>
  <si>
    <t>Period of Report:                From:</t>
  </si>
  <si>
    <t>Period of Report:                           From:</t>
  </si>
  <si>
    <t>Period of Report:                      From:</t>
  </si>
  <si>
    <t>Period of Report:             From:</t>
  </si>
  <si>
    <t>If the facility leases the space where NF, ICF/ID or ICF/MC services are provided, is it from a related party?</t>
  </si>
  <si>
    <t>If yes, complete Schedule G-2</t>
  </si>
  <si>
    <t>If yes, complete Schedule G, Part II</t>
  </si>
  <si>
    <t>Sch D Line of Lease / Property Adjustment</t>
  </si>
  <si>
    <t>1. Identify which managed care organizations you have contracts with:</t>
  </si>
  <si>
    <t>2. Does this facility have a Licensed CCDI Unit?</t>
  </si>
  <si>
    <t>3. Is this facility a CCRC?</t>
  </si>
  <si>
    <t>4.  Accounting Basis</t>
  </si>
  <si>
    <t>5.  Does this facility have annual financials prepared by an outside firm?</t>
  </si>
  <si>
    <t xml:space="preserve">6. Do you have a home office that provides administrative support? </t>
  </si>
  <si>
    <t>7. Do you have a management company?</t>
  </si>
  <si>
    <t>8. Are there related party salaries reported on the cost report?</t>
  </si>
  <si>
    <t>9. Has the facility changed owners since 6/18/84?</t>
  </si>
  <si>
    <t>10. Does the facility lease the space where NF, ICF/ID, or ICF/MC services are provided?</t>
  </si>
  <si>
    <t>11. What depreciation method is used for book purposes?</t>
  </si>
  <si>
    <t>12. Has any allocation method changed from prior year?</t>
  </si>
  <si>
    <t>13. Is the facility self-insured?</t>
  </si>
  <si>
    <t>14. Who is the Medical Director?</t>
  </si>
  <si>
    <t>15. Are you claiming any legal fees associated with an administrative or judicial proceeding?</t>
  </si>
  <si>
    <t>16. Do agreements with residents require arbitration?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</si>
</sst>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_(* #,##0_);_(* \(#,##0\);_(* &quot;-&quot;??_);_(@_)"/>
    <numFmt numFmtId="166" formatCode="00000"/>
    <numFmt numFmtId="167" formatCode="mm/dd/yy"/>
    <numFmt numFmtId="168" formatCode="[&lt;=9999999]###\-####;\(###\)\ ###\-####"/>
    <numFmt numFmtId="169" formatCode="&quot;$&quot;#,##0.00"/>
    <numFmt numFmtId="170" formatCode="0.0000%"/>
    <numFmt numFmtId="171" formatCode="mm/dd"/>
    <numFmt numFmtId="172" formatCode="###0;###0"/>
    <numFmt numFmtId="173" formatCode="&quot;$&quot;#,##0"/>
    <numFmt numFmtId="174" formatCode=";;;"/>
    <numFmt numFmtId="175" formatCode="_(&quot;$&quot;* #,##0_);_(&quot;$&quot;* \(#,##0\);_(&quot;$&quot;* &quot;-&quot;??_);_(@_)"/>
    <numFmt numFmtId="176" formatCode="0_);\(0\)"/>
    <numFmt numFmtId="177" formatCode="m/d/yy"/>
  </numFmts>
  <fonts count="50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sz val="10"/>
      <color indexed="12"/>
      <name val="Arial"/>
      <family val="2"/>
    </font>
    <font>
      <sz val="12"/>
      <color indexed="12"/>
      <name val="Arial"/>
      <family val="2"/>
    </font>
    <font>
      <b/>
      <sz val="8"/>
      <name val="Arial"/>
      <family val="2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b/>
      <sz val="10"/>
      <name val="Arial"/>
      <family val="34"/>
    </font>
    <font>
      <b/>
      <sz val="9"/>
      <name val="Arial"/>
      <family val="34"/>
    </font>
    <font>
      <sz val="9"/>
      <name val="Arial"/>
      <family val="34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0"/>
      <color rgb="FF000000"/>
      <name val="Times New Roman"/>
      <family val="1"/>
    </font>
    <font>
      <sz val="10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12"/>
      <name val="Arial"/>
      <family val="2"/>
    </font>
    <font>
      <sz val="10"/>
      <color theme="0"/>
      <name val="Calibri"/>
      <family val="2"/>
      <scheme val="minor"/>
    </font>
    <font>
      <b/>
      <sz val="8"/>
      <color theme="0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sz val="12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7.5"/>
      <color theme="1"/>
      <name val="Arial"/>
      <family val="2"/>
    </font>
    <font>
      <sz val="9"/>
      <color theme="0"/>
      <name val="Arial"/>
      <family val="2"/>
    </font>
    <font>
      <sz val="8"/>
      <color theme="0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10"/>
      <color theme="1"/>
      <name val="Calibri"/>
      <family val="2"/>
      <scheme val="minor"/>
    </font>
    <font>
      <u/>
      <sz val="12"/>
      <color theme="10"/>
      <name val="Arial"/>
      <family val="2"/>
    </font>
    <font>
      <u/>
      <sz val="8"/>
      <name val="Arial"/>
      <family val="2"/>
    </font>
    <font>
      <sz val="12"/>
      <color theme="0"/>
      <name val="Arial"/>
      <family val="2"/>
    </font>
    <font>
      <sz val="12"/>
      <color rgb="FFFF0000"/>
      <name val="Arial"/>
      <family val="2"/>
    </font>
    <font>
      <sz val="8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FF"/>
      </patternFill>
    </fill>
    <fill>
      <patternFill patternType="solid">
        <fgColor rgb="FFCC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4">
    <xf numFmtId="0" fontId="0" fillId="0" borderId="0"/>
    <xf numFmtId="43" fontId="5" fillId="0" borderId="0" applyFont="0" applyFill="0" applyBorder="0" applyAlignment="0" applyProtection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8" fillId="0" borderId="0"/>
    <xf numFmtId="0" fontId="4" fillId="0" borderId="0"/>
    <xf numFmtId="0" fontId="27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44" fontId="31" fillId="0" borderId="0" applyFont="0" applyFill="0" applyBorder="0" applyAlignment="0" applyProtection="0"/>
    <xf numFmtId="0" fontId="2" fillId="0" borderId="0"/>
    <xf numFmtId="0" fontId="2" fillId="0" borderId="0"/>
    <xf numFmtId="0" fontId="45" fillId="0" borderId="0" applyNumberFormat="0" applyFill="0" applyBorder="0" applyAlignment="0" applyProtection="0"/>
    <xf numFmtId="0" fontId="1" fillId="0" borderId="0"/>
    <xf numFmtId="0" fontId="6" fillId="0" borderId="0"/>
    <xf numFmtId="0" fontId="1" fillId="0" borderId="0"/>
    <xf numFmtId="44" fontId="5" fillId="0" borderId="0" applyFont="0" applyFill="0" applyBorder="0" applyAlignment="0" applyProtection="0"/>
    <xf numFmtId="0" fontId="1" fillId="0" borderId="0"/>
    <xf numFmtId="0" fontId="1" fillId="0" borderId="0"/>
  </cellStyleXfs>
  <cellXfs count="1881">
    <xf numFmtId="0" fontId="0" fillId="0" borderId="0" xfId="0"/>
    <xf numFmtId="0" fontId="8" fillId="0" borderId="0" xfId="3" applyFont="1" applyAlignment="1" applyProtection="1">
      <alignment horizontal="center"/>
    </xf>
    <xf numFmtId="0" fontId="8" fillId="0" borderId="0" xfId="3" applyFont="1" applyAlignment="1" applyProtection="1"/>
    <xf numFmtId="0" fontId="8" fillId="0" borderId="0" xfId="3" applyFont="1" applyAlignment="1" applyProtection="1">
      <alignment horizontal="left"/>
    </xf>
    <xf numFmtId="0" fontId="6" fillId="0" borderId="0" xfId="2" applyProtection="1"/>
    <xf numFmtId="0" fontId="9" fillId="0" borderId="0" xfId="3" applyFont="1" applyAlignment="1" applyProtection="1"/>
    <xf numFmtId="0" fontId="8" fillId="0" borderId="0" xfId="3" applyFont="1" applyBorder="1" applyAlignment="1" applyProtection="1">
      <alignment horizontal="center"/>
    </xf>
    <xf numFmtId="0" fontId="14" fillId="0" borderId="0" xfId="2" applyFont="1" applyBorder="1" applyAlignment="1" applyProtection="1">
      <alignment horizontal="center"/>
    </xf>
    <xf numFmtId="0" fontId="0" fillId="0" borderId="0" xfId="0" applyProtection="1">
      <protection locked="0"/>
    </xf>
    <xf numFmtId="0" fontId="17" fillId="3" borderId="3" xfId="3" applyFont="1" applyFill="1" applyBorder="1" applyAlignment="1" applyProtection="1"/>
    <xf numFmtId="0" fontId="11" fillId="0" borderId="0" xfId="3" applyFont="1" applyAlignment="1" applyProtection="1"/>
    <xf numFmtId="0" fontId="17" fillId="3" borderId="17" xfId="3" applyFont="1" applyFill="1" applyBorder="1" applyAlignment="1" applyProtection="1"/>
    <xf numFmtId="0" fontId="17" fillId="3" borderId="27" xfId="2" applyFont="1" applyFill="1" applyBorder="1" applyProtection="1"/>
    <xf numFmtId="0" fontId="17" fillId="3" borderId="8" xfId="2" applyFont="1" applyFill="1" applyBorder="1" applyProtection="1"/>
    <xf numFmtId="0" fontId="17" fillId="3" borderId="5" xfId="2" applyFont="1" applyFill="1" applyBorder="1" applyProtection="1"/>
    <xf numFmtId="0" fontId="17" fillId="3" borderId="3" xfId="2" applyFont="1" applyFill="1" applyBorder="1" applyProtection="1"/>
    <xf numFmtId="0" fontId="10" fillId="0" borderId="0" xfId="2" applyFont="1" applyBorder="1" applyAlignment="1" applyProtection="1">
      <alignment horizontal="center"/>
    </xf>
    <xf numFmtId="0" fontId="17" fillId="3" borderId="3" xfId="2" applyFont="1" applyFill="1" applyBorder="1" applyAlignment="1" applyProtection="1">
      <alignment horizontal="left"/>
    </xf>
    <xf numFmtId="0" fontId="17" fillId="3" borderId="3" xfId="2" applyFont="1" applyFill="1" applyBorder="1" applyAlignment="1" applyProtection="1"/>
    <xf numFmtId="0" fontId="17" fillId="3" borderId="17" xfId="2" applyFont="1" applyFill="1" applyBorder="1" applyAlignment="1" applyProtection="1"/>
    <xf numFmtId="167" fontId="11" fillId="3" borderId="4" xfId="2" applyNumberFormat="1" applyFont="1" applyFill="1" applyBorder="1" applyAlignment="1" applyProtection="1">
      <alignment horizontal="left"/>
    </xf>
    <xf numFmtId="0" fontId="16" fillId="0" borderId="0" xfId="0" applyFont="1" applyProtection="1">
      <protection locked="0"/>
    </xf>
    <xf numFmtId="0" fontId="17" fillId="3" borderId="2" xfId="3" applyFont="1" applyFill="1" applyBorder="1" applyAlignment="1" applyProtection="1">
      <alignment horizontal="left"/>
    </xf>
    <xf numFmtId="167" fontId="11" fillId="3" borderId="3" xfId="2" applyNumberFormat="1" applyFont="1" applyFill="1" applyBorder="1" applyAlignment="1" applyProtection="1"/>
    <xf numFmtId="167" fontId="11" fillId="3" borderId="5" xfId="2" applyNumberFormat="1" applyFont="1" applyFill="1" applyBorder="1" applyAlignment="1" applyProtection="1"/>
    <xf numFmtId="167" fontId="11" fillId="3" borderId="18" xfId="2" applyNumberFormat="1" applyFont="1" applyFill="1" applyBorder="1" applyAlignment="1" applyProtection="1"/>
    <xf numFmtId="0" fontId="10" fillId="3" borderId="2" xfId="3" applyFont="1" applyFill="1" applyBorder="1" applyAlignment="1" applyProtection="1">
      <alignment horizontal="left"/>
    </xf>
    <xf numFmtId="167" fontId="9" fillId="3" borderId="3" xfId="3" applyNumberFormat="1" applyFont="1" applyFill="1" applyBorder="1" applyAlignment="1" applyProtection="1"/>
    <xf numFmtId="167" fontId="9" fillId="3" borderId="18" xfId="3" applyNumberFormat="1" applyFont="1" applyFill="1" applyBorder="1" applyAlignment="1" applyProtection="1"/>
    <xf numFmtId="9" fontId="28" fillId="0" borderId="2" xfId="4" applyFont="1" applyBorder="1" applyAlignment="1" applyProtection="1">
      <alignment horizontal="right"/>
      <protection locked="0"/>
    </xf>
    <xf numFmtId="0" fontId="11" fillId="3" borderId="18" xfId="2" applyFont="1" applyFill="1" applyBorder="1" applyAlignment="1" applyProtection="1">
      <alignment horizontal="left"/>
    </xf>
    <xf numFmtId="0" fontId="0" fillId="0" borderId="0" xfId="0" applyProtection="1"/>
    <xf numFmtId="0" fontId="11" fillId="0" borderId="0" xfId="3" applyFont="1" applyFill="1" applyAlignment="1" applyProtection="1"/>
    <xf numFmtId="0" fontId="32" fillId="0" borderId="0" xfId="5" applyFont="1" applyProtection="1"/>
    <xf numFmtId="44" fontId="28" fillId="0" borderId="2" xfId="14" applyFont="1" applyBorder="1" applyAlignment="1" applyProtection="1">
      <alignment horizontal="left"/>
    </xf>
    <xf numFmtId="37" fontId="28" fillId="0" borderId="2" xfId="3" applyNumberFormat="1" applyFont="1" applyBorder="1" applyAlignment="1" applyProtection="1">
      <alignment horizontal="right"/>
    </xf>
    <xf numFmtId="9" fontId="28" fillId="0" borderId="2" xfId="4" applyFont="1" applyBorder="1" applyAlignment="1" applyProtection="1">
      <alignment horizontal="right"/>
    </xf>
    <xf numFmtId="42" fontId="28" fillId="0" borderId="2" xfId="14" applyNumberFormat="1" applyFont="1" applyBorder="1" applyAlignment="1" applyProtection="1">
      <alignment horizontal="left"/>
    </xf>
    <xf numFmtId="0" fontId="11" fillId="0" borderId="0" xfId="2" applyFont="1" applyProtection="1"/>
    <xf numFmtId="0" fontId="8" fillId="0" borderId="0" xfId="2" applyFont="1" applyProtection="1"/>
    <xf numFmtId="3" fontId="11" fillId="0" borderId="2" xfId="0" applyNumberFormat="1" applyFont="1" applyBorder="1" applyAlignment="1" applyProtection="1">
      <alignment horizontal="center"/>
      <protection locked="0"/>
    </xf>
    <xf numFmtId="0" fontId="11" fillId="0" borderId="0" xfId="0" applyFont="1" applyProtection="1"/>
    <xf numFmtId="10" fontId="11" fillId="0" borderId="0" xfId="4" applyNumberFormat="1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29" fillId="0" borderId="0" xfId="9" applyFont="1" applyProtection="1"/>
    <xf numFmtId="0" fontId="25" fillId="0" borderId="0" xfId="13" applyFont="1" applyProtection="1"/>
    <xf numFmtId="0" fontId="10" fillId="0" borderId="13" xfId="3" applyFont="1" applyFill="1" applyBorder="1" applyAlignment="1" applyProtection="1">
      <alignment vertical="center"/>
    </xf>
    <xf numFmtId="0" fontId="10" fillId="0" borderId="14" xfId="3" applyFont="1" applyFill="1" applyBorder="1" applyAlignment="1" applyProtection="1">
      <alignment vertical="center"/>
    </xf>
    <xf numFmtId="0" fontId="10" fillId="0" borderId="67" xfId="3" applyFont="1" applyFill="1" applyBorder="1" applyAlignment="1" applyProtection="1">
      <alignment vertical="center"/>
    </xf>
    <xf numFmtId="0" fontId="29" fillId="0" borderId="0" xfId="13" applyFont="1" applyFill="1" applyProtection="1"/>
    <xf numFmtId="0" fontId="25" fillId="0" borderId="0" xfId="13" applyFont="1" applyFill="1" applyProtection="1"/>
    <xf numFmtId="0" fontId="10" fillId="0" borderId="43" xfId="3" applyFont="1" applyFill="1" applyBorder="1" applyAlignment="1" applyProtection="1">
      <alignment vertical="center"/>
    </xf>
    <xf numFmtId="0" fontId="10" fillId="0" borderId="6" xfId="3" applyFont="1" applyFill="1" applyBorder="1" applyAlignment="1" applyProtection="1">
      <alignment vertical="center"/>
    </xf>
    <xf numFmtId="0" fontId="29" fillId="0" borderId="0" xfId="13" applyFont="1" applyProtection="1"/>
    <xf numFmtId="3" fontId="25" fillId="0" borderId="2" xfId="0" applyNumberFormat="1" applyFont="1" applyBorder="1" applyAlignment="1" applyProtection="1">
      <alignment horizontal="right"/>
    </xf>
    <xf numFmtId="0" fontId="9" fillId="0" borderId="0" xfId="13" applyFont="1" applyAlignment="1" applyProtection="1">
      <alignment vertical="center"/>
    </xf>
    <xf numFmtId="0" fontId="6" fillId="0" borderId="0" xfId="13" applyFont="1" applyAlignment="1" applyProtection="1">
      <alignment vertical="center"/>
    </xf>
    <xf numFmtId="0" fontId="23" fillId="0" borderId="0" xfId="13" applyFont="1" applyProtection="1"/>
    <xf numFmtId="0" fontId="24" fillId="0" borderId="0" xfId="13" applyFont="1" applyProtection="1"/>
    <xf numFmtId="0" fontId="3" fillId="0" borderId="0" xfId="13" applyProtection="1"/>
    <xf numFmtId="3" fontId="25" fillId="0" borderId="2" xfId="0" applyNumberFormat="1" applyFont="1" applyBorder="1" applyAlignment="1" applyProtection="1">
      <alignment horizontal="right"/>
      <protection locked="0"/>
    </xf>
    <xf numFmtId="3" fontId="25" fillId="0" borderId="3" xfId="0" applyNumberFormat="1" applyFont="1" applyBorder="1" applyAlignment="1" applyProtection="1">
      <protection locked="0"/>
    </xf>
    <xf numFmtId="0" fontId="4" fillId="0" borderId="0" xfId="9" applyProtection="1"/>
    <xf numFmtId="0" fontId="25" fillId="0" borderId="0" xfId="9" applyFont="1" applyProtection="1"/>
    <xf numFmtId="0" fontId="25" fillId="8" borderId="30" xfId="9" applyFont="1" applyFill="1" applyBorder="1" applyProtection="1"/>
    <xf numFmtId="0" fontId="23" fillId="0" borderId="0" xfId="9" applyFont="1" applyProtection="1"/>
    <xf numFmtId="0" fontId="23" fillId="0" borderId="0" xfId="9" applyFont="1" applyAlignment="1" applyProtection="1">
      <alignment horizontal="left"/>
    </xf>
    <xf numFmtId="0" fontId="23" fillId="0" borderId="0" xfId="9" applyFont="1" applyAlignment="1" applyProtection="1"/>
    <xf numFmtId="0" fontId="24" fillId="0" borderId="0" xfId="9" applyFont="1" applyProtection="1"/>
    <xf numFmtId="0" fontId="24" fillId="0" borderId="0" xfId="9" applyFont="1" applyAlignment="1" applyProtection="1">
      <alignment horizontal="left"/>
    </xf>
    <xf numFmtId="0" fontId="24" fillId="0" borderId="0" xfId="9" applyFont="1" applyAlignment="1" applyProtection="1"/>
    <xf numFmtId="0" fontId="4" fillId="0" borderId="0" xfId="9" applyAlignment="1" applyProtection="1"/>
    <xf numFmtId="0" fontId="23" fillId="0" borderId="0" xfId="9" applyFont="1" applyProtection="1">
      <protection locked="0"/>
    </xf>
    <xf numFmtId="0" fontId="9" fillId="0" borderId="0" xfId="2" applyFont="1" applyAlignment="1" applyProtection="1"/>
    <xf numFmtId="0" fontId="11" fillId="0" borderId="0" xfId="2" applyFont="1" applyAlignment="1" applyProtection="1"/>
    <xf numFmtId="0" fontId="6" fillId="0" borderId="0" xfId="2" applyAlignment="1" applyProtection="1"/>
    <xf numFmtId="0" fontId="33" fillId="0" borderId="0" xfId="0" applyFont="1" applyFill="1" applyAlignment="1" applyProtection="1">
      <alignment horizontal="left"/>
    </xf>
    <xf numFmtId="0" fontId="11" fillId="3" borderId="18" xfId="2" applyFont="1" applyFill="1" applyBorder="1" applyAlignment="1" applyProtection="1">
      <alignment horizontal="left"/>
    </xf>
    <xf numFmtId="167" fontId="11" fillId="3" borderId="18" xfId="2" applyNumberFormat="1" applyFont="1" applyFill="1" applyBorder="1" applyAlignment="1" applyProtection="1">
      <alignment horizontal="left"/>
    </xf>
    <xf numFmtId="0" fontId="17" fillId="3" borderId="18" xfId="3" applyFont="1" applyFill="1" applyBorder="1" applyAlignment="1" applyProtection="1"/>
    <xf numFmtId="1" fontId="11" fillId="3" borderId="5" xfId="3" applyNumberFormat="1" applyFont="1" applyFill="1" applyBorder="1" applyAlignment="1" applyProtection="1"/>
    <xf numFmtId="1" fontId="11" fillId="3" borderId="18" xfId="3" applyNumberFormat="1" applyFont="1" applyFill="1" applyBorder="1" applyAlignment="1" applyProtection="1"/>
    <xf numFmtId="167" fontId="11" fillId="3" borderId="5" xfId="3" applyNumberFormat="1" applyFont="1" applyFill="1" applyBorder="1" applyAlignment="1" applyProtection="1"/>
    <xf numFmtId="167" fontId="11" fillId="3" borderId="18" xfId="3" applyNumberFormat="1" applyFont="1" applyFill="1" applyBorder="1" applyAlignment="1" applyProtection="1"/>
    <xf numFmtId="0" fontId="17" fillId="3" borderId="18" xfId="2" applyFont="1" applyFill="1" applyBorder="1" applyAlignment="1" applyProtection="1"/>
    <xf numFmtId="0" fontId="11" fillId="0" borderId="0" xfId="0" applyFont="1" applyFill="1" applyBorder="1" applyProtection="1"/>
    <xf numFmtId="0" fontId="35" fillId="0" borderId="0" xfId="3" applyFont="1" applyProtection="1"/>
    <xf numFmtId="0" fontId="36" fillId="0" borderId="0" xfId="0" applyFont="1" applyBorder="1" applyAlignment="1" applyProtection="1"/>
    <xf numFmtId="0" fontId="23" fillId="0" borderId="0" xfId="3" applyFont="1" applyProtection="1"/>
    <xf numFmtId="0" fontId="28" fillId="0" borderId="0" xfId="3" applyFont="1" applyProtection="1"/>
    <xf numFmtId="0" fontId="37" fillId="0" borderId="0" xfId="3" applyFont="1" applyProtection="1"/>
    <xf numFmtId="0" fontId="28" fillId="0" borderId="0" xfId="3" applyFont="1" applyBorder="1" applyProtection="1"/>
    <xf numFmtId="0" fontId="28" fillId="0" borderId="0" xfId="3" applyFont="1" applyFill="1" applyProtection="1"/>
    <xf numFmtId="0" fontId="28" fillId="0" borderId="0" xfId="3" applyFont="1" applyFill="1" applyAlignment="1" applyProtection="1">
      <alignment vertical="center"/>
    </xf>
    <xf numFmtId="0" fontId="28" fillId="0" borderId="11" xfId="3" applyFont="1" applyBorder="1" applyProtection="1"/>
    <xf numFmtId="0" fontId="28" fillId="0" borderId="0" xfId="3" applyFont="1" applyBorder="1" applyAlignment="1" applyProtection="1">
      <alignment horizontal="center"/>
    </xf>
    <xf numFmtId="0" fontId="28" fillId="0" borderId="30" xfId="3" applyFont="1" applyBorder="1" applyAlignment="1" applyProtection="1">
      <alignment horizontal="center"/>
    </xf>
    <xf numFmtId="0" fontId="28" fillId="0" borderId="27" xfId="3" applyFont="1" applyBorder="1" applyAlignment="1" applyProtection="1">
      <alignment horizontal="center"/>
    </xf>
    <xf numFmtId="0" fontId="28" fillId="0" borderId="33" xfId="3" applyFont="1" applyBorder="1" applyAlignment="1" applyProtection="1">
      <alignment horizontal="center"/>
      <protection locked="0"/>
    </xf>
    <xf numFmtId="0" fontId="28" fillId="0" borderId="0" xfId="3" applyFont="1" applyBorder="1" applyAlignment="1" applyProtection="1">
      <alignment horizontal="left"/>
    </xf>
    <xf numFmtId="0" fontId="35" fillId="0" borderId="30" xfId="0" applyFont="1" applyBorder="1" applyAlignment="1" applyProtection="1">
      <alignment horizontal="center"/>
    </xf>
    <xf numFmtId="0" fontId="35" fillId="0" borderId="29" xfId="0" applyFont="1" applyBorder="1" applyAlignment="1" applyProtection="1">
      <alignment horizontal="center"/>
    </xf>
    <xf numFmtId="0" fontId="35" fillId="0" borderId="12" xfId="0" applyFont="1" applyBorder="1" applyAlignment="1" applyProtection="1">
      <alignment horizontal="center"/>
    </xf>
    <xf numFmtId="0" fontId="28" fillId="0" borderId="11" xfId="3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28" fillId="0" borderId="13" xfId="3" applyFont="1" applyBorder="1" applyAlignment="1" applyProtection="1">
      <alignment horizontal="center"/>
    </xf>
    <xf numFmtId="0" fontId="28" fillId="0" borderId="14" xfId="3" applyFont="1" applyBorder="1" applyAlignment="1" applyProtection="1">
      <alignment horizontal="center"/>
    </xf>
    <xf numFmtId="0" fontId="28" fillId="0" borderId="22" xfId="3" applyFont="1" applyBorder="1" applyAlignment="1" applyProtection="1">
      <alignment horizontal="center"/>
    </xf>
    <xf numFmtId="0" fontId="35" fillId="0" borderId="56" xfId="0" applyFont="1" applyBorder="1" applyAlignment="1" applyProtection="1">
      <alignment horizontal="center"/>
    </xf>
    <xf numFmtId="0" fontId="35" fillId="0" borderId="14" xfId="0" applyFont="1" applyBorder="1" applyAlignment="1" applyProtection="1">
      <alignment horizontal="center"/>
    </xf>
    <xf numFmtId="0" fontId="35" fillId="0" borderId="15" xfId="0" applyFont="1" applyBorder="1" applyAlignment="1" applyProtection="1">
      <alignment horizontal="center"/>
    </xf>
    <xf numFmtId="0" fontId="28" fillId="0" borderId="32" xfId="3" applyFont="1" applyBorder="1" applyAlignment="1" applyProtection="1">
      <alignment horizontal="center"/>
    </xf>
    <xf numFmtId="0" fontId="28" fillId="0" borderId="33" xfId="3" applyFont="1" applyBorder="1" applyAlignment="1" applyProtection="1">
      <alignment horizontal="center"/>
    </xf>
    <xf numFmtId="0" fontId="38" fillId="0" borderId="0" xfId="0" applyFont="1" applyAlignment="1" applyProtection="1">
      <alignment vertical="center"/>
    </xf>
    <xf numFmtId="0" fontId="37" fillId="0" borderId="0" xfId="3" applyFont="1" applyFill="1" applyBorder="1" applyAlignment="1" applyProtection="1">
      <alignment horizontal="left"/>
    </xf>
    <xf numFmtId="0" fontId="37" fillId="4" borderId="2" xfId="3" applyFont="1" applyFill="1" applyBorder="1" applyAlignment="1" applyProtection="1">
      <alignment horizontal="left"/>
    </xf>
    <xf numFmtId="0" fontId="28" fillId="0" borderId="0" xfId="3" applyFont="1" applyAlignment="1" applyProtection="1"/>
    <xf numFmtId="0" fontId="37" fillId="3" borderId="3" xfId="3" applyFont="1" applyFill="1" applyBorder="1" applyAlignment="1" applyProtection="1"/>
    <xf numFmtId="0" fontId="37" fillId="3" borderId="5" xfId="3" applyFont="1" applyFill="1" applyBorder="1" applyAlignment="1" applyProtection="1"/>
    <xf numFmtId="164" fontId="37" fillId="3" borderId="2" xfId="3" applyNumberFormat="1" applyFont="1" applyFill="1" applyBorder="1" applyAlignment="1" applyProtection="1"/>
    <xf numFmtId="167" fontId="28" fillId="3" borderId="4" xfId="3" applyNumberFormat="1" applyFont="1" applyFill="1" applyBorder="1" applyAlignment="1" applyProtection="1">
      <alignment horizontal="left"/>
    </xf>
    <xf numFmtId="0" fontId="28" fillId="0" borderId="0" xfId="3" applyFont="1" applyBorder="1" applyAlignment="1" applyProtection="1"/>
    <xf numFmtId="0" fontId="39" fillId="0" borderId="0" xfId="0" applyFont="1" applyAlignment="1" applyProtection="1">
      <alignment horizontal="centerContinuous"/>
    </xf>
    <xf numFmtId="0" fontId="35" fillId="0" borderId="0" xfId="0" applyFont="1" applyProtection="1"/>
    <xf numFmtId="0" fontId="28" fillId="0" borderId="0" xfId="0" applyFont="1" applyProtection="1"/>
    <xf numFmtId="0" fontId="28" fillId="0" borderId="0" xfId="0" applyFont="1" applyAlignment="1" applyProtection="1">
      <alignment horizontal="center"/>
    </xf>
    <xf numFmtId="0" fontId="35" fillId="0" borderId="0" xfId="0" applyFont="1" applyAlignment="1" applyProtection="1">
      <alignment horizontal="center"/>
    </xf>
    <xf numFmtId="0" fontId="25" fillId="0" borderId="0" xfId="3" applyFont="1" applyAlignment="1" applyProtection="1"/>
    <xf numFmtId="0" fontId="28" fillId="0" borderId="0" xfId="3" applyFont="1" applyAlignment="1" applyProtection="1">
      <alignment vertical="center"/>
    </xf>
    <xf numFmtId="0" fontId="28" fillId="0" borderId="6" xfId="3" applyFont="1" applyBorder="1" applyAlignment="1" applyProtection="1"/>
    <xf numFmtId="0" fontId="28" fillId="0" borderId="25" xfId="3" applyFont="1" applyBorder="1" applyAlignment="1" applyProtection="1"/>
    <xf numFmtId="0" fontId="28" fillId="0" borderId="45" xfId="0" applyFont="1" applyBorder="1" applyProtection="1"/>
    <xf numFmtId="0" fontId="28" fillId="0" borderId="23" xfId="3" applyFont="1" applyBorder="1" applyAlignment="1" applyProtection="1"/>
    <xf numFmtId="0" fontId="28" fillId="0" borderId="50" xfId="3" applyFont="1" applyBorder="1" applyAlignment="1" applyProtection="1"/>
    <xf numFmtId="0" fontId="28" fillId="0" borderId="59" xfId="3" applyFont="1" applyBorder="1" applyAlignment="1" applyProtection="1">
      <alignment horizontal="center"/>
      <protection locked="0"/>
    </xf>
    <xf numFmtId="0" fontId="28" fillId="0" borderId="19" xfId="3" applyFont="1" applyBorder="1" applyAlignment="1" applyProtection="1"/>
    <xf numFmtId="0" fontId="28" fillId="0" borderId="51" xfId="3" applyFont="1" applyBorder="1" applyAlignment="1" applyProtection="1"/>
    <xf numFmtId="0" fontId="28" fillId="0" borderId="5" xfId="3" applyFont="1" applyBorder="1" applyAlignment="1" applyProtection="1"/>
    <xf numFmtId="0" fontId="28" fillId="0" borderId="14" xfId="3" applyFont="1" applyBorder="1" applyAlignment="1" applyProtection="1"/>
    <xf numFmtId="0" fontId="28" fillId="0" borderId="16" xfId="3" applyFont="1" applyBorder="1" applyAlignment="1" applyProtection="1"/>
    <xf numFmtId="0" fontId="28" fillId="0" borderId="15" xfId="3" applyFont="1" applyBorder="1" applyAlignment="1" applyProtection="1"/>
    <xf numFmtId="0" fontId="28" fillId="0" borderId="20" xfId="3" applyFont="1" applyBorder="1" applyAlignment="1" applyProtection="1"/>
    <xf numFmtId="0" fontId="28" fillId="0" borderId="7" xfId="3" applyFont="1" applyBorder="1" applyAlignment="1" applyProtection="1"/>
    <xf numFmtId="0" fontId="28" fillId="0" borderId="9" xfId="3" applyFont="1" applyBorder="1" applyAlignment="1" applyProtection="1"/>
    <xf numFmtId="0" fontId="28" fillId="0" borderId="11" xfId="3" applyFont="1" applyBorder="1" applyAlignment="1" applyProtection="1"/>
    <xf numFmtId="0" fontId="28" fillId="0" borderId="33" xfId="0" applyFont="1" applyBorder="1" applyProtection="1"/>
    <xf numFmtId="0" fontId="28" fillId="0" borderId="10" xfId="3" applyFont="1" applyBorder="1" applyAlignment="1" applyProtection="1"/>
    <xf numFmtId="0" fontId="28" fillId="0" borderId="3" xfId="3" applyFont="1" applyBorder="1" applyAlignment="1" applyProtection="1"/>
    <xf numFmtId="0" fontId="28" fillId="0" borderId="32" xfId="0" applyFont="1" applyBorder="1" applyProtection="1"/>
    <xf numFmtId="0" fontId="28" fillId="0" borderId="32" xfId="3" applyFont="1" applyBorder="1" applyAlignment="1" applyProtection="1"/>
    <xf numFmtId="0" fontId="28" fillId="0" borderId="19" xfId="3" applyFont="1" applyBorder="1" applyAlignment="1" applyProtection="1">
      <alignment horizontal="center"/>
    </xf>
    <xf numFmtId="0" fontId="28" fillId="0" borderId="35" xfId="0" applyFont="1" applyBorder="1" applyProtection="1"/>
    <xf numFmtId="0" fontId="28" fillId="0" borderId="43" xfId="0" applyFont="1" applyBorder="1" applyProtection="1"/>
    <xf numFmtId="0" fontId="28" fillId="0" borderId="29" xfId="3" applyFont="1" applyFill="1" applyBorder="1" applyAlignment="1" applyProtection="1">
      <alignment horizontal="left"/>
    </xf>
    <xf numFmtId="0" fontId="28" fillId="0" borderId="0" xfId="3" applyFont="1" applyFill="1" applyBorder="1" applyAlignment="1" applyProtection="1">
      <alignment horizontal="left"/>
    </xf>
    <xf numFmtId="0" fontId="28" fillId="0" borderId="30" xfId="3" applyFont="1" applyFill="1" applyBorder="1" applyAlignment="1" applyProtection="1">
      <alignment horizontal="left"/>
    </xf>
    <xf numFmtId="0" fontId="37" fillId="3" borderId="41" xfId="3" applyFont="1" applyFill="1" applyBorder="1" applyAlignment="1" applyProtection="1">
      <alignment horizontal="left"/>
    </xf>
    <xf numFmtId="0" fontId="37" fillId="4" borderId="37" xfId="3" applyFont="1" applyFill="1" applyBorder="1" applyAlignment="1" applyProtection="1">
      <alignment horizontal="center" vertical="center"/>
    </xf>
    <xf numFmtId="0" fontId="37" fillId="4" borderId="32" xfId="3" applyFont="1" applyFill="1" applyBorder="1" applyAlignment="1" applyProtection="1">
      <alignment horizontal="center" vertical="center"/>
    </xf>
    <xf numFmtId="37" fontId="28" fillId="0" borderId="2" xfId="3" applyNumberFormat="1" applyFont="1" applyFill="1" applyBorder="1" applyAlignment="1" applyProtection="1">
      <protection locked="0"/>
    </xf>
    <xf numFmtId="0" fontId="37" fillId="4" borderId="40" xfId="3" applyFont="1" applyFill="1" applyBorder="1" applyAlignment="1" applyProtection="1">
      <alignment horizontal="center" vertical="center"/>
    </xf>
    <xf numFmtId="0" fontId="37" fillId="4" borderId="43" xfId="3" applyFont="1" applyFill="1" applyBorder="1" applyAlignment="1" applyProtection="1">
      <alignment horizontal="center" vertical="center"/>
    </xf>
    <xf numFmtId="0" fontId="28" fillId="0" borderId="0" xfId="3" applyFont="1" applyFill="1" applyBorder="1" applyAlignment="1" applyProtection="1"/>
    <xf numFmtId="37" fontId="28" fillId="0" borderId="3" xfId="3" applyNumberFormat="1" applyFont="1" applyFill="1" applyBorder="1" applyAlignment="1" applyProtection="1">
      <protection locked="0"/>
    </xf>
    <xf numFmtId="0" fontId="25" fillId="0" borderId="0" xfId="3" applyFont="1" applyAlignment="1" applyProtection="1">
      <alignment wrapText="1"/>
    </xf>
    <xf numFmtId="0" fontId="28" fillId="0" borderId="0" xfId="3" applyFont="1" applyAlignment="1" applyProtection="1">
      <alignment wrapText="1"/>
    </xf>
    <xf numFmtId="0" fontId="28" fillId="0" borderId="0" xfId="3" applyFont="1" applyFill="1" applyAlignment="1" applyProtection="1">
      <alignment wrapText="1"/>
    </xf>
    <xf numFmtId="37" fontId="30" fillId="0" borderId="43" xfId="3" applyNumberFormat="1" applyFont="1" applyBorder="1" applyAlignment="1" applyProtection="1">
      <alignment horizontal="left" vertical="center" wrapText="1"/>
    </xf>
    <xf numFmtId="37" fontId="37" fillId="0" borderId="25" xfId="3" applyNumberFormat="1" applyFont="1" applyBorder="1" applyAlignment="1" applyProtection="1">
      <alignment horizontal="center" vertical="center" wrapText="1"/>
    </xf>
    <xf numFmtId="37" fontId="28" fillId="0" borderId="59" xfId="3" applyNumberFormat="1" applyFont="1" applyBorder="1" applyAlignment="1" applyProtection="1">
      <alignment horizontal="center" vertical="center" wrapText="1"/>
    </xf>
    <xf numFmtId="0" fontId="34" fillId="0" borderId="0" xfId="3" applyFont="1" applyFill="1" applyBorder="1" applyAlignment="1" applyProtection="1">
      <alignment vertical="center" wrapText="1"/>
    </xf>
    <xf numFmtId="37" fontId="28" fillId="0" borderId="0" xfId="3" applyNumberFormat="1" applyFont="1" applyFill="1" applyBorder="1" applyAlignment="1" applyProtection="1">
      <alignment horizontal="right" vertical="center" wrapText="1"/>
    </xf>
    <xf numFmtId="0" fontId="37" fillId="0" borderId="0" xfId="3" applyFont="1" applyBorder="1" applyAlignment="1" applyProtection="1">
      <alignment horizontal="right" vertical="center"/>
    </xf>
    <xf numFmtId="0" fontId="23" fillId="0" borderId="0" xfId="3" applyFont="1" applyAlignment="1" applyProtection="1"/>
    <xf numFmtId="167" fontId="28" fillId="0" borderId="29" xfId="3" applyNumberFormat="1" applyFont="1" applyFill="1" applyBorder="1" applyAlignment="1" applyProtection="1">
      <alignment horizontal="left"/>
    </xf>
    <xf numFmtId="167" fontId="28" fillId="0" borderId="0" xfId="3" applyNumberFormat="1" applyFont="1" applyFill="1" applyBorder="1" applyAlignment="1" applyProtection="1">
      <alignment horizontal="left"/>
    </xf>
    <xf numFmtId="1" fontId="28" fillId="0" borderId="26" xfId="3" applyNumberFormat="1" applyFont="1" applyBorder="1" applyAlignment="1" applyProtection="1">
      <alignment horizontal="center" vertical="center"/>
      <protection locked="0"/>
    </xf>
    <xf numFmtId="1" fontId="28" fillId="0" borderId="2" xfId="3" applyNumberFormat="1" applyFont="1" applyBorder="1" applyAlignment="1" applyProtection="1">
      <alignment horizontal="center" vertical="center"/>
      <protection locked="0"/>
    </xf>
    <xf numFmtId="1" fontId="28" fillId="0" borderId="55" xfId="3" applyNumberFormat="1" applyFont="1" applyBorder="1" applyAlignment="1" applyProtection="1">
      <alignment horizontal="center" vertical="center"/>
      <protection locked="0"/>
    </xf>
    <xf numFmtId="0" fontId="28" fillId="0" borderId="0" xfId="3" applyFont="1" applyAlignment="1" applyProtection="1">
      <alignment horizontal="left"/>
    </xf>
    <xf numFmtId="0" fontId="28" fillId="0" borderId="0" xfId="3" applyFont="1" applyAlignment="1" applyProtection="1">
      <alignment horizontal="center"/>
    </xf>
    <xf numFmtId="0" fontId="37" fillId="3" borderId="2" xfId="3" applyFont="1" applyFill="1" applyBorder="1" applyAlignment="1" applyProtection="1"/>
    <xf numFmtId="0" fontId="36" fillId="0" borderId="0" xfId="10" applyFont="1" applyAlignment="1" applyProtection="1"/>
    <xf numFmtId="0" fontId="36" fillId="0" borderId="0" xfId="10" applyFont="1" applyAlignment="1" applyProtection="1">
      <alignment horizontal="center"/>
    </xf>
    <xf numFmtId="0" fontId="36" fillId="0" borderId="0" xfId="10" applyFont="1" applyProtection="1"/>
    <xf numFmtId="0" fontId="28" fillId="0" borderId="0" xfId="0" applyFont="1" applyAlignment="1" applyProtection="1"/>
    <xf numFmtId="0" fontId="36" fillId="0" borderId="32" xfId="3" applyFont="1" applyBorder="1" applyAlignment="1" applyProtection="1">
      <alignment horizontal="left"/>
    </xf>
    <xf numFmtId="0" fontId="39" fillId="0" borderId="32" xfId="3" applyFont="1" applyBorder="1" applyAlignment="1" applyProtection="1">
      <alignment horizontal="left" indent="2"/>
    </xf>
    <xf numFmtId="0" fontId="36" fillId="0" borderId="0" xfId="10" applyFont="1" applyBorder="1" applyAlignment="1" applyProtection="1">
      <alignment horizontal="center"/>
    </xf>
    <xf numFmtId="37" fontId="36" fillId="0" borderId="0" xfId="12" applyNumberFormat="1" applyFont="1" applyBorder="1" applyAlignment="1" applyProtection="1"/>
    <xf numFmtId="0" fontId="37" fillId="0" borderId="0" xfId="3" applyFont="1" applyFill="1" applyBorder="1" applyAlignment="1" applyProtection="1">
      <alignment vertical="center"/>
    </xf>
    <xf numFmtId="0" fontId="37" fillId="0" borderId="0" xfId="0" applyFont="1" applyBorder="1" applyAlignment="1" applyProtection="1"/>
    <xf numFmtId="0" fontId="28" fillId="0" borderId="0" xfId="0" applyFont="1" applyBorder="1" applyAlignment="1" applyProtection="1"/>
    <xf numFmtId="0" fontId="37" fillId="0" borderId="56" xfId="3" quotePrefix="1" applyFont="1" applyFill="1" applyBorder="1" applyAlignment="1" applyProtection="1">
      <alignment horizontal="center" wrapText="1"/>
    </xf>
    <xf numFmtId="37" fontId="28" fillId="0" borderId="0" xfId="0" applyNumberFormat="1" applyFont="1" applyBorder="1" applyAlignment="1" applyProtection="1"/>
    <xf numFmtId="42" fontId="28" fillId="0" borderId="2" xfId="14" applyNumberFormat="1" applyFont="1" applyBorder="1" applyAlignment="1" applyProtection="1">
      <alignment horizontal="right"/>
      <protection locked="0"/>
    </xf>
    <xf numFmtId="42" fontId="28" fillId="0" borderId="2" xfId="14" applyNumberFormat="1" applyFont="1" applyBorder="1" applyAlignment="1" applyProtection="1">
      <alignment horizontal="right"/>
    </xf>
    <xf numFmtId="0" fontId="37" fillId="0" borderId="0" xfId="0" applyFont="1" applyAlignment="1" applyProtection="1">
      <alignment vertical="center"/>
    </xf>
    <xf numFmtId="0" fontId="37" fillId="0" borderId="0" xfId="0" applyFont="1" applyAlignment="1" applyProtection="1"/>
    <xf numFmtId="42" fontId="28" fillId="0" borderId="2" xfId="14" applyNumberFormat="1" applyFont="1" applyBorder="1" applyAlignment="1" applyProtection="1">
      <protection locked="0"/>
    </xf>
    <xf numFmtId="42" fontId="28" fillId="0" borderId="1" xfId="14" applyNumberFormat="1" applyFont="1" applyBorder="1" applyAlignment="1" applyProtection="1">
      <protection locked="0"/>
    </xf>
    <xf numFmtId="0" fontId="37" fillId="0" borderId="0" xfId="0" applyFont="1" applyAlignment="1" applyProtection="1">
      <alignment wrapText="1"/>
    </xf>
    <xf numFmtId="0" fontId="37" fillId="0" borderId="0" xfId="3" applyFont="1" applyBorder="1" applyAlignment="1" applyProtection="1">
      <alignment horizontal="left" wrapText="1"/>
    </xf>
    <xf numFmtId="37" fontId="37" fillId="0" borderId="0" xfId="0" applyNumberFormat="1" applyFont="1" applyBorder="1" applyAlignment="1" applyProtection="1">
      <alignment horizontal="left"/>
    </xf>
    <xf numFmtId="3" fontId="28" fillId="0" borderId="0" xfId="1" applyNumberFormat="1" applyFont="1" applyBorder="1" applyAlignment="1" applyProtection="1">
      <alignment horizontal="left"/>
    </xf>
    <xf numFmtId="3" fontId="28" fillId="0" borderId="0" xfId="0" applyNumberFormat="1" applyFont="1" applyBorder="1" applyAlignment="1" applyProtection="1">
      <alignment horizontal="left"/>
    </xf>
    <xf numFmtId="0" fontId="28" fillId="0" borderId="0" xfId="0" applyFont="1" applyAlignment="1" applyProtection="1">
      <alignment horizontal="left"/>
    </xf>
    <xf numFmtId="3" fontId="28" fillId="0" borderId="0" xfId="1" applyNumberFormat="1" applyFont="1" applyBorder="1" applyAlignment="1" applyProtection="1">
      <alignment horizontal="left" indent="2"/>
    </xf>
    <xf numFmtId="3" fontId="28" fillId="0" borderId="0" xfId="0" applyNumberFormat="1" applyFont="1" applyBorder="1" applyAlignment="1" applyProtection="1"/>
    <xf numFmtId="0" fontId="23" fillId="0" borderId="0" xfId="3" applyFont="1" applyBorder="1" applyAlignment="1" applyProtection="1"/>
    <xf numFmtId="0" fontId="37" fillId="0" borderId="0" xfId="0" applyFont="1" applyAlignment="1" applyProtection="1">
      <alignment horizontal="right"/>
    </xf>
    <xf numFmtId="3" fontId="28" fillId="0" borderId="0" xfId="0" applyNumberFormat="1" applyFont="1" applyAlignment="1" applyProtection="1"/>
    <xf numFmtId="0" fontId="28" fillId="3" borderId="18" xfId="3" applyNumberFormat="1" applyFont="1" applyFill="1" applyBorder="1" applyAlignment="1" applyProtection="1">
      <alignment horizontal="left"/>
    </xf>
    <xf numFmtId="0" fontId="37" fillId="3" borderId="17" xfId="3" applyFont="1" applyFill="1" applyBorder="1" applyAlignment="1" applyProtection="1"/>
    <xf numFmtId="0" fontId="37" fillId="4" borderId="18" xfId="3" applyFont="1" applyFill="1" applyBorder="1" applyAlignment="1" applyProtection="1"/>
    <xf numFmtId="165" fontId="28" fillId="0" borderId="0" xfId="3" applyNumberFormat="1" applyFont="1" applyAlignment="1" applyProtection="1"/>
    <xf numFmtId="1" fontId="28" fillId="0" borderId="0" xfId="3" applyNumberFormat="1" applyFont="1" applyAlignment="1" applyProtection="1">
      <alignment horizontal="center"/>
    </xf>
    <xf numFmtId="1" fontId="23" fillId="0" borderId="0" xfId="3" applyNumberFormat="1" applyFont="1" applyAlignment="1" applyProtection="1">
      <alignment horizontal="center"/>
    </xf>
    <xf numFmtId="0" fontId="37" fillId="0" borderId="0" xfId="3" applyFont="1" applyFill="1" applyBorder="1" applyAlignment="1" applyProtection="1">
      <alignment horizontal="left" wrapText="1"/>
    </xf>
    <xf numFmtId="167" fontId="28" fillId="0" borderId="0" xfId="3" applyNumberFormat="1" applyFont="1" applyFill="1" applyBorder="1" applyAlignment="1" applyProtection="1">
      <alignment wrapText="1"/>
    </xf>
    <xf numFmtId="0" fontId="37" fillId="0" borderId="0" xfId="3" applyFont="1" applyFill="1" applyBorder="1" applyAlignment="1" applyProtection="1">
      <alignment wrapText="1"/>
    </xf>
    <xf numFmtId="167" fontId="28" fillId="0" borderId="0" xfId="3" applyNumberFormat="1" applyFont="1" applyFill="1" applyBorder="1" applyAlignment="1" applyProtection="1">
      <alignment horizontal="center" wrapText="1"/>
    </xf>
    <xf numFmtId="0" fontId="37" fillId="0" borderId="0" xfId="3" applyFont="1" applyFill="1" applyBorder="1" applyAlignment="1" applyProtection="1">
      <alignment vertical="center" wrapText="1"/>
    </xf>
    <xf numFmtId="0" fontId="36" fillId="0" borderId="0" xfId="5" applyFont="1" applyProtection="1"/>
    <xf numFmtId="10" fontId="28" fillId="0" borderId="1" xfId="3" applyNumberFormat="1" applyFont="1" applyBorder="1" applyAlignment="1" applyProtection="1">
      <protection locked="0"/>
    </xf>
    <xf numFmtId="0" fontId="28" fillId="0" borderId="1" xfId="3" applyNumberFormat="1" applyFont="1" applyBorder="1" applyAlignment="1" applyProtection="1">
      <protection locked="0"/>
    </xf>
    <xf numFmtId="0" fontId="28" fillId="0" borderId="2" xfId="3" applyFont="1" applyBorder="1" applyAlignment="1" applyProtection="1">
      <alignment horizontal="left"/>
      <protection locked="0"/>
    </xf>
    <xf numFmtId="10" fontId="28" fillId="0" borderId="2" xfId="3" applyNumberFormat="1" applyFont="1" applyBorder="1" applyAlignment="1" applyProtection="1">
      <protection locked="0"/>
    </xf>
    <xf numFmtId="10" fontId="28" fillId="0" borderId="2" xfId="3" applyNumberFormat="1" applyFont="1" applyFill="1" applyBorder="1" applyAlignment="1" applyProtection="1">
      <alignment horizontal="left"/>
      <protection locked="0"/>
    </xf>
    <xf numFmtId="0" fontId="28" fillId="0" borderId="55" xfId="3" applyFont="1" applyBorder="1" applyAlignment="1" applyProtection="1">
      <alignment horizontal="left"/>
      <protection locked="0"/>
    </xf>
    <xf numFmtId="10" fontId="28" fillId="0" borderId="55" xfId="3" applyNumberFormat="1" applyFont="1" applyBorder="1" applyAlignment="1" applyProtection="1">
      <protection locked="0"/>
    </xf>
    <xf numFmtId="10" fontId="28" fillId="0" borderId="55" xfId="3" applyNumberFormat="1" applyFont="1" applyFill="1" applyBorder="1" applyAlignment="1" applyProtection="1">
      <alignment horizontal="left"/>
      <protection locked="0"/>
    </xf>
    <xf numFmtId="0" fontId="28" fillId="0" borderId="55" xfId="3" applyNumberFormat="1" applyFont="1" applyBorder="1" applyAlignment="1" applyProtection="1">
      <protection locked="0"/>
    </xf>
    <xf numFmtId="0" fontId="28" fillId="0" borderId="0" xfId="5" applyFont="1" applyAlignment="1" applyProtection="1"/>
    <xf numFmtId="0" fontId="28" fillId="0" borderId="0" xfId="5" applyFont="1" applyAlignment="1" applyProtection="1">
      <alignment horizontal="center"/>
    </xf>
    <xf numFmtId="14" fontId="28" fillId="0" borderId="0" xfId="5" applyNumberFormat="1" applyFont="1" applyAlignment="1" applyProtection="1">
      <alignment horizontal="right"/>
    </xf>
    <xf numFmtId="14" fontId="28" fillId="0" borderId="0" xfId="5" applyNumberFormat="1" applyFont="1" applyAlignment="1" applyProtection="1">
      <alignment horizontal="center"/>
    </xf>
    <xf numFmtId="0" fontId="28" fillId="0" borderId="0" xfId="5" applyFont="1" applyAlignment="1" applyProtection="1">
      <alignment horizontal="right"/>
    </xf>
    <xf numFmtId="0" fontId="36" fillId="0" borderId="0" xfId="5" applyFont="1" applyAlignment="1" applyProtection="1"/>
    <xf numFmtId="0" fontId="36" fillId="0" borderId="0" xfId="5" applyFont="1" applyFill="1" applyBorder="1" applyAlignment="1" applyProtection="1"/>
    <xf numFmtId="0" fontId="36" fillId="0" borderId="0" xfId="5" applyFont="1" applyAlignment="1" applyProtection="1">
      <alignment horizontal="right"/>
    </xf>
    <xf numFmtId="0" fontId="36" fillId="0" borderId="0" xfId="5" applyFont="1" applyAlignment="1" applyProtection="1">
      <alignment horizontal="center"/>
    </xf>
    <xf numFmtId="0" fontId="36" fillId="0" borderId="0" xfId="5" applyFont="1" applyAlignment="1" applyProtection="1">
      <alignment horizontal="left"/>
    </xf>
    <xf numFmtId="0" fontId="41" fillId="0" borderId="0" xfId="3" applyFont="1" applyAlignment="1" applyProtection="1">
      <alignment wrapText="1"/>
    </xf>
    <xf numFmtId="0" fontId="42" fillId="0" borderId="0" xfId="3" applyFont="1" applyAlignment="1" applyProtection="1">
      <alignment wrapText="1"/>
    </xf>
    <xf numFmtId="0" fontId="42" fillId="0" borderId="0" xfId="3" applyFont="1" applyFill="1" applyAlignment="1" applyProtection="1">
      <alignment wrapText="1"/>
    </xf>
    <xf numFmtId="0" fontId="42" fillId="0" borderId="0" xfId="3" applyFont="1" applyAlignment="1" applyProtection="1"/>
    <xf numFmtId="0" fontId="30" fillId="0" borderId="0" xfId="3" applyFont="1" applyBorder="1" applyAlignment="1" applyProtection="1">
      <alignment wrapText="1"/>
    </xf>
    <xf numFmtId="0" fontId="23" fillId="0" borderId="0" xfId="2" applyFont="1" applyProtection="1"/>
    <xf numFmtId="0" fontId="37" fillId="3" borderId="27" xfId="2" applyFont="1" applyFill="1" applyBorder="1" applyProtection="1"/>
    <xf numFmtId="0" fontId="37" fillId="3" borderId="8" xfId="2" applyFont="1" applyFill="1" applyBorder="1" applyProtection="1"/>
    <xf numFmtId="0" fontId="37" fillId="3" borderId="5" xfId="2" applyFont="1" applyFill="1" applyBorder="1" applyProtection="1"/>
    <xf numFmtId="0" fontId="28" fillId="0" borderId="0" xfId="2" applyFont="1" applyProtection="1"/>
    <xf numFmtId="0" fontId="37" fillId="3" borderId="3" xfId="2" applyFont="1" applyFill="1" applyBorder="1" applyProtection="1"/>
    <xf numFmtId="167" fontId="28" fillId="3" borderId="5" xfId="2" applyNumberFormat="1" applyFont="1" applyFill="1" applyBorder="1" applyAlignment="1" applyProtection="1">
      <alignment horizontal="left"/>
    </xf>
    <xf numFmtId="0" fontId="28" fillId="3" borderId="18" xfId="2" applyFont="1" applyFill="1" applyBorder="1" applyAlignment="1" applyProtection="1">
      <alignment horizontal="left"/>
    </xf>
    <xf numFmtId="0" fontId="34" fillId="0" borderId="0" xfId="2" applyFont="1" applyProtection="1"/>
    <xf numFmtId="0" fontId="23" fillId="0" borderId="0" xfId="2" applyFont="1" applyBorder="1" applyProtection="1"/>
    <xf numFmtId="37" fontId="30" fillId="0" borderId="0" xfId="3" applyNumberFormat="1" applyFont="1" applyBorder="1" applyAlignment="1" applyProtection="1">
      <alignment horizontal="left" vertical="center" wrapText="1"/>
    </xf>
    <xf numFmtId="0" fontId="30" fillId="0" borderId="0" xfId="3" applyFont="1" applyBorder="1" applyAlignment="1" applyProtection="1">
      <alignment vertical="center" wrapText="1"/>
    </xf>
    <xf numFmtId="0" fontId="28" fillId="3" borderId="18" xfId="3" applyFont="1" applyFill="1" applyBorder="1" applyAlignment="1" applyProtection="1"/>
    <xf numFmtId="164" fontId="37" fillId="3" borderId="1" xfId="3" applyNumberFormat="1" applyFont="1" applyFill="1" applyBorder="1" applyAlignment="1" applyProtection="1"/>
    <xf numFmtId="0" fontId="11" fillId="3" borderId="2" xfId="3" applyNumberFormat="1" applyFont="1" applyFill="1" applyBorder="1" applyAlignment="1" applyProtection="1">
      <alignment horizontal="left" wrapText="1"/>
    </xf>
    <xf numFmtId="175" fontId="28" fillId="0" borderId="26" xfId="14" applyNumberFormat="1" applyFont="1" applyBorder="1" applyAlignment="1" applyProtection="1">
      <alignment horizontal="right" vertical="center"/>
    </xf>
    <xf numFmtId="42" fontId="28" fillId="0" borderId="2" xfId="14" applyNumberFormat="1" applyFont="1" applyBorder="1" applyAlignment="1" applyProtection="1">
      <alignment horizontal="right" vertical="center"/>
    </xf>
    <xf numFmtId="42" fontId="28" fillId="0" borderId="55" xfId="14" applyNumberFormat="1" applyFont="1" applyBorder="1" applyAlignment="1" applyProtection="1">
      <alignment horizontal="right" vertical="center"/>
    </xf>
    <xf numFmtId="175" fontId="28" fillId="0" borderId="26" xfId="14" applyNumberFormat="1" applyFont="1" applyBorder="1" applyAlignment="1" applyProtection="1">
      <alignment horizontal="center" vertical="center"/>
      <protection locked="0"/>
    </xf>
    <xf numFmtId="175" fontId="28" fillId="0" borderId="2" xfId="14" applyNumberFormat="1" applyFont="1" applyBorder="1" applyAlignment="1" applyProtection="1">
      <alignment horizontal="center" vertical="center"/>
      <protection locked="0"/>
    </xf>
    <xf numFmtId="175" fontId="28" fillId="0" borderId="55" xfId="14" applyNumberFormat="1" applyFont="1" applyBorder="1" applyAlignment="1" applyProtection="1">
      <alignment horizontal="center" vertical="center"/>
      <protection locked="0"/>
    </xf>
    <xf numFmtId="175" fontId="28" fillId="0" borderId="2" xfId="14" applyNumberFormat="1" applyFont="1" applyBorder="1" applyAlignment="1" applyProtection="1">
      <alignment horizontal="right" vertical="center"/>
    </xf>
    <xf numFmtId="175" fontId="28" fillId="0" borderId="2" xfId="14" applyNumberFormat="1" applyFont="1" applyFill="1" applyBorder="1" applyAlignment="1" applyProtection="1">
      <alignment horizontal="center" vertical="center"/>
    </xf>
    <xf numFmtId="175" fontId="28" fillId="0" borderId="2" xfId="14" applyNumberFormat="1" applyFont="1" applyFill="1" applyBorder="1" applyAlignment="1" applyProtection="1">
      <alignment horizontal="right" vertical="center"/>
    </xf>
    <xf numFmtId="175" fontId="28" fillId="0" borderId="59" xfId="14" applyNumberFormat="1" applyFont="1" applyBorder="1" applyAlignment="1" applyProtection="1">
      <alignment vertical="center"/>
    </xf>
    <xf numFmtId="175" fontId="28" fillId="0" borderId="41" xfId="14" applyNumberFormat="1" applyFont="1" applyBorder="1" applyAlignment="1" applyProtection="1">
      <alignment horizontal="right" vertical="center"/>
    </xf>
    <xf numFmtId="1" fontId="28" fillId="0" borderId="41" xfId="3" applyNumberFormat="1" applyFont="1" applyBorder="1" applyAlignment="1" applyProtection="1">
      <alignment horizontal="center" vertical="center"/>
      <protection locked="0"/>
    </xf>
    <xf numFmtId="175" fontId="28" fillId="0" borderId="41" xfId="14" applyNumberFormat="1" applyFont="1" applyBorder="1" applyAlignment="1" applyProtection="1">
      <alignment horizontal="center" vertical="center"/>
      <protection locked="0"/>
    </xf>
    <xf numFmtId="175" fontId="28" fillId="0" borderId="55" xfId="14" applyNumberFormat="1" applyFont="1" applyFill="1" applyBorder="1" applyAlignment="1" applyProtection="1">
      <alignment horizontal="right" vertical="center"/>
    </xf>
    <xf numFmtId="42" fontId="28" fillId="0" borderId="1" xfId="14" applyNumberFormat="1" applyFont="1" applyFill="1" applyBorder="1" applyAlignment="1" applyProtection="1">
      <alignment horizontal="center" vertical="center"/>
      <protection locked="0"/>
    </xf>
    <xf numFmtId="42" fontId="28" fillId="0" borderId="4" xfId="3" applyNumberFormat="1" applyFont="1" applyBorder="1" applyAlignment="1" applyProtection="1">
      <alignment horizontal="right" vertical="center" wrapText="1"/>
      <protection locked="0"/>
    </xf>
    <xf numFmtId="42" fontId="28" fillId="0" borderId="30" xfId="3" applyNumberFormat="1" applyFont="1" applyBorder="1" applyAlignment="1" applyProtection="1">
      <alignment horizontal="right" vertical="center" wrapText="1"/>
      <protection locked="0"/>
    </xf>
    <xf numFmtId="42" fontId="28" fillId="0" borderId="4" xfId="3" applyNumberFormat="1" applyFont="1" applyBorder="1" applyAlignment="1" applyProtection="1">
      <alignment horizontal="right" vertical="center" wrapText="1"/>
    </xf>
    <xf numFmtId="42" fontId="28" fillId="0" borderId="28" xfId="3" applyNumberFormat="1" applyFont="1" applyBorder="1" applyAlignment="1" applyProtection="1">
      <alignment horizontal="right" vertical="center" wrapText="1"/>
      <protection locked="0"/>
    </xf>
    <xf numFmtId="42" fontId="28" fillId="0" borderId="3" xfId="3" applyNumberFormat="1" applyFont="1" applyBorder="1" applyAlignment="1" applyProtection="1">
      <alignment horizontal="right" vertical="center" wrapText="1"/>
      <protection locked="0"/>
    </xf>
    <xf numFmtId="42" fontId="28" fillId="0" borderId="2" xfId="3" applyNumberFormat="1" applyFont="1" applyBorder="1" applyAlignment="1" applyProtection="1">
      <alignment horizontal="right" vertical="center" wrapText="1"/>
      <protection locked="0"/>
    </xf>
    <xf numFmtId="42" fontId="28" fillId="0" borderId="42" xfId="3" applyNumberFormat="1" applyFont="1" applyFill="1" applyBorder="1" applyAlignment="1" applyProtection="1">
      <alignment horizontal="right" vertical="center" wrapText="1"/>
    </xf>
    <xf numFmtId="42" fontId="28" fillId="0" borderId="30" xfId="3" applyNumberFormat="1" applyFont="1" applyBorder="1" applyAlignment="1" applyProtection="1">
      <alignment horizontal="right" vertical="center" wrapText="1"/>
    </xf>
    <xf numFmtId="42" fontId="28" fillId="0" borderId="1" xfId="3" applyNumberFormat="1" applyFont="1" applyBorder="1" applyAlignment="1" applyProtection="1">
      <alignment horizontal="right" vertical="center" wrapText="1"/>
      <protection locked="0"/>
    </xf>
    <xf numFmtId="42" fontId="28" fillId="0" borderId="2" xfId="3" applyNumberFormat="1" applyFont="1" applyBorder="1" applyAlignment="1" applyProtection="1">
      <alignment horizontal="center" vertical="center" wrapText="1"/>
      <protection locked="0"/>
    </xf>
    <xf numFmtId="42" fontId="28" fillId="0" borderId="55" xfId="3" applyNumberFormat="1" applyFont="1" applyFill="1" applyBorder="1" applyAlignment="1" applyProtection="1">
      <alignment horizontal="center" vertical="center" wrapText="1"/>
    </xf>
    <xf numFmtId="42" fontId="28" fillId="0" borderId="4" xfId="1" applyNumberFormat="1" applyFont="1" applyBorder="1" applyAlignment="1" applyProtection="1">
      <alignment horizontal="right" vertical="center" wrapText="1"/>
      <protection locked="0"/>
    </xf>
    <xf numFmtId="42" fontId="36" fillId="0" borderId="1" xfId="6" applyNumberFormat="1" applyFont="1" applyBorder="1" applyAlignment="1" applyProtection="1">
      <protection locked="0"/>
    </xf>
    <xf numFmtId="42" fontId="36" fillId="0" borderId="2" xfId="12" applyNumberFormat="1" applyFont="1" applyBorder="1" applyAlignment="1" applyProtection="1">
      <protection locked="0"/>
    </xf>
    <xf numFmtId="42" fontId="36" fillId="0" borderId="2" xfId="12" applyNumberFormat="1" applyFont="1" applyBorder="1" applyAlignment="1" applyProtection="1"/>
    <xf numFmtId="42" fontId="36" fillId="0" borderId="1" xfId="12" applyNumberFormat="1" applyFont="1" applyBorder="1" applyAlignment="1" applyProtection="1">
      <protection locked="0"/>
    </xf>
    <xf numFmtId="42" fontId="36" fillId="0" borderId="38" xfId="12" applyNumberFormat="1" applyFont="1" applyBorder="1" applyAlignment="1" applyProtection="1">
      <alignment horizontal="right"/>
      <protection locked="0"/>
    </xf>
    <xf numFmtId="42" fontId="36" fillId="0" borderId="54" xfId="6" applyNumberFormat="1" applyFont="1" applyBorder="1" applyAlignment="1" applyProtection="1"/>
    <xf numFmtId="42" fontId="36" fillId="0" borderId="38" xfId="12" applyNumberFormat="1" applyFont="1" applyBorder="1" applyAlignment="1" applyProtection="1">
      <protection locked="0"/>
    </xf>
    <xf numFmtId="42" fontId="36" fillId="0" borderId="39" xfId="12" applyNumberFormat="1" applyFont="1" applyBorder="1" applyAlignment="1" applyProtection="1">
      <protection locked="0"/>
    </xf>
    <xf numFmtId="1" fontId="36" fillId="0" borderId="2" xfId="11" applyNumberFormat="1" applyFont="1" applyBorder="1" applyAlignment="1" applyProtection="1">
      <protection locked="0"/>
    </xf>
    <xf numFmtId="1" fontId="36" fillId="0" borderId="1" xfId="11" applyNumberFormat="1" applyFont="1" applyBorder="1" applyAlignment="1" applyProtection="1">
      <protection locked="0"/>
    </xf>
    <xf numFmtId="1" fontId="36" fillId="2" borderId="1" xfId="11" applyNumberFormat="1" applyFont="1" applyFill="1" applyBorder="1" applyAlignment="1" applyProtection="1"/>
    <xf numFmtId="0" fontId="36" fillId="0" borderId="4" xfId="6" applyNumberFormat="1" applyFont="1" applyBorder="1" applyAlignment="1" applyProtection="1">
      <protection locked="0"/>
    </xf>
    <xf numFmtId="0" fontId="36" fillId="0" borderId="2" xfId="12" applyNumberFormat="1" applyFont="1" applyBorder="1" applyAlignment="1" applyProtection="1">
      <protection locked="0"/>
    </xf>
    <xf numFmtId="42" fontId="36" fillId="0" borderId="1" xfId="12" applyNumberFormat="1" applyFont="1" applyBorder="1" applyAlignment="1" applyProtection="1">
      <alignment horizontal="right"/>
      <protection locked="0"/>
    </xf>
    <xf numFmtId="42" fontId="36" fillId="0" borderId="65" xfId="3" applyNumberFormat="1" applyFont="1" applyBorder="1" applyAlignment="1" applyProtection="1">
      <protection locked="0"/>
    </xf>
    <xf numFmtId="42" fontId="36" fillId="2" borderId="32" xfId="3" applyNumberFormat="1" applyFont="1" applyFill="1" applyBorder="1" applyAlignment="1" applyProtection="1">
      <alignment horizontal="center"/>
    </xf>
    <xf numFmtId="42" fontId="36" fillId="0" borderId="33" xfId="3" applyNumberFormat="1" applyFont="1" applyBorder="1" applyAlignment="1" applyProtection="1">
      <protection locked="0"/>
    </xf>
    <xf numFmtId="2" fontId="36" fillId="0" borderId="1" xfId="11" applyNumberFormat="1" applyFont="1" applyBorder="1" applyAlignment="1" applyProtection="1">
      <protection locked="0"/>
    </xf>
    <xf numFmtId="2" fontId="36" fillId="0" borderId="2" xfId="11" applyNumberFormat="1" applyFont="1" applyBorder="1" applyAlignment="1" applyProtection="1">
      <protection locked="0"/>
    </xf>
    <xf numFmtId="42" fontId="36" fillId="0" borderId="38" xfId="6" applyNumberFormat="1" applyFont="1" applyBorder="1" applyAlignment="1" applyProtection="1">
      <protection locked="0"/>
    </xf>
    <xf numFmtId="42" fontId="36" fillId="0" borderId="4" xfId="12" applyNumberFormat="1" applyFont="1" applyBorder="1" applyAlignment="1" applyProtection="1"/>
    <xf numFmtId="42" fontId="28" fillId="0" borderId="2" xfId="3" applyNumberFormat="1" applyFont="1" applyFill="1" applyBorder="1" applyAlignment="1" applyProtection="1">
      <protection locked="0"/>
    </xf>
    <xf numFmtId="42" fontId="28" fillId="0" borderId="55" xfId="3" applyNumberFormat="1" applyFont="1" applyFill="1" applyBorder="1" applyAlignment="1" applyProtection="1">
      <protection locked="0"/>
    </xf>
    <xf numFmtId="42" fontId="28" fillId="0" borderId="2" xfId="14" applyNumberFormat="1" applyFont="1" applyBorder="1" applyAlignment="1" applyProtection="1">
      <alignment horizontal="left"/>
      <protection locked="0"/>
    </xf>
    <xf numFmtId="42" fontId="28" fillId="0" borderId="2" xfId="14" applyNumberFormat="1" applyFont="1" applyFill="1" applyBorder="1" applyAlignment="1" applyProtection="1">
      <alignment horizontal="left"/>
      <protection locked="0"/>
    </xf>
    <xf numFmtId="42" fontId="28" fillId="0" borderId="2" xfId="14" applyNumberFormat="1" applyFont="1" applyFill="1" applyBorder="1" applyAlignment="1" applyProtection="1">
      <protection locked="0"/>
    </xf>
    <xf numFmtId="42" fontId="28" fillId="0" borderId="2" xfId="3" applyNumberFormat="1" applyFont="1" applyBorder="1" applyAlignment="1" applyProtection="1">
      <alignment horizontal="left"/>
    </xf>
    <xf numFmtId="0" fontId="28" fillId="0" borderId="2" xfId="14" applyNumberFormat="1" applyFont="1" applyFill="1" applyBorder="1" applyAlignment="1" applyProtection="1">
      <alignment horizontal="left"/>
      <protection locked="0"/>
    </xf>
    <xf numFmtId="0" fontId="28" fillId="0" borderId="2" xfId="14" applyNumberFormat="1" applyFont="1" applyBorder="1" applyAlignment="1" applyProtection="1">
      <protection locked="0"/>
    </xf>
    <xf numFmtId="0" fontId="28" fillId="0" borderId="1" xfId="14" applyNumberFormat="1" applyFont="1" applyBorder="1" applyAlignment="1" applyProtection="1">
      <protection locked="0"/>
    </xf>
    <xf numFmtId="0" fontId="28" fillId="0" borderId="2" xfId="14" applyNumberFormat="1" applyFont="1" applyFill="1" applyBorder="1" applyAlignment="1" applyProtection="1">
      <protection locked="0"/>
    </xf>
    <xf numFmtId="44" fontId="23" fillId="0" borderId="1" xfId="14" applyNumberFormat="1" applyFont="1" applyBorder="1" applyProtection="1"/>
    <xf numFmtId="0" fontId="37" fillId="0" borderId="0" xfId="3" applyFont="1" applyBorder="1" applyAlignment="1" applyProtection="1">
      <alignment horizontal="left" vertical="center"/>
    </xf>
    <xf numFmtId="1" fontId="28" fillId="0" borderId="0" xfId="3" applyNumberFormat="1" applyFont="1" applyBorder="1" applyAlignment="1" applyProtection="1">
      <alignment horizontal="center" vertical="center"/>
    </xf>
    <xf numFmtId="37" fontId="28" fillId="0" borderId="0" xfId="1" applyNumberFormat="1" applyFont="1" applyBorder="1" applyAlignment="1" applyProtection="1"/>
    <xf numFmtId="0" fontId="37" fillId="4" borderId="43" xfId="3" applyFont="1" applyFill="1" applyBorder="1" applyAlignment="1" applyProtection="1"/>
    <xf numFmtId="0" fontId="37" fillId="4" borderId="6" xfId="3" applyFont="1" applyFill="1" applyBorder="1" applyAlignment="1" applyProtection="1"/>
    <xf numFmtId="0" fontId="37" fillId="4" borderId="25" xfId="3" applyFont="1" applyFill="1" applyBorder="1" applyAlignment="1" applyProtection="1"/>
    <xf numFmtId="37" fontId="30" fillId="0" borderId="9" xfId="3" applyNumberFormat="1" applyFont="1" applyBorder="1" applyAlignment="1" applyProtection="1">
      <alignment horizontal="left" vertical="center" wrapText="1"/>
    </xf>
    <xf numFmtId="0" fontId="37" fillId="4" borderId="43" xfId="3" applyFont="1" applyFill="1" applyBorder="1" applyAlignment="1" applyProtection="1">
      <alignment vertical="center"/>
    </xf>
    <xf numFmtId="0" fontId="37" fillId="4" borderId="6" xfId="3" applyFont="1" applyFill="1" applyBorder="1" applyAlignment="1" applyProtection="1">
      <alignment vertical="center"/>
    </xf>
    <xf numFmtId="0" fontId="37" fillId="4" borderId="25" xfId="3" applyFont="1" applyFill="1" applyBorder="1" applyAlignment="1" applyProtection="1">
      <alignment vertical="center"/>
    </xf>
    <xf numFmtId="0" fontId="18" fillId="6" borderId="64" xfId="8" applyFill="1" applyBorder="1" applyAlignment="1" applyProtection="1">
      <alignment horizontal="left" vertical="top" wrapText="1"/>
      <protection locked="0"/>
    </xf>
    <xf numFmtId="0" fontId="25" fillId="0" borderId="0" xfId="3" applyFont="1" applyAlignment="1" applyProtection="1">
      <alignment vertical="center" wrapText="1"/>
    </xf>
    <xf numFmtId="1" fontId="28" fillId="0" borderId="29" xfId="3" applyNumberFormat="1" applyFont="1" applyFill="1" applyBorder="1" applyAlignment="1" applyProtection="1">
      <alignment horizontal="left" vertical="center" wrapText="1"/>
    </xf>
    <xf numFmtId="1" fontId="28" fillId="0" borderId="0" xfId="3" applyNumberFormat="1" applyFont="1" applyFill="1" applyBorder="1" applyAlignment="1" applyProtection="1">
      <alignment horizontal="left" vertical="center" wrapText="1"/>
    </xf>
    <xf numFmtId="0" fontId="28" fillId="0" borderId="0" xfId="3" applyFont="1" applyAlignment="1" applyProtection="1">
      <alignment vertical="center" wrapText="1"/>
    </xf>
    <xf numFmtId="167" fontId="28" fillId="0" borderId="29" xfId="3" applyNumberFormat="1" applyFont="1" applyFill="1" applyBorder="1" applyAlignment="1" applyProtection="1">
      <alignment horizontal="left" vertical="center" wrapText="1"/>
    </xf>
    <xf numFmtId="167" fontId="28" fillId="0" borderId="0" xfId="3" applyNumberFormat="1" applyFont="1" applyFill="1" applyBorder="1" applyAlignment="1" applyProtection="1">
      <alignment horizontal="left" vertical="center" wrapText="1"/>
    </xf>
    <xf numFmtId="0" fontId="28" fillId="0" borderId="0" xfId="3" applyFont="1" applyBorder="1" applyAlignment="1" applyProtection="1">
      <alignment horizontal="center" vertical="center" wrapText="1"/>
    </xf>
    <xf numFmtId="0" fontId="24" fillId="0" borderId="0" xfId="3" applyFont="1" applyAlignment="1" applyProtection="1">
      <alignment vertical="center" wrapText="1"/>
    </xf>
    <xf numFmtId="0" fontId="35" fillId="0" borderId="12" xfId="0" applyFont="1" applyBorder="1" applyAlignment="1" applyProtection="1">
      <alignment vertical="center"/>
    </xf>
    <xf numFmtId="0" fontId="35" fillId="0" borderId="15" xfId="0" applyFont="1" applyBorder="1" applyAlignment="1" applyProtection="1">
      <alignment vertical="center"/>
    </xf>
    <xf numFmtId="0" fontId="23" fillId="0" borderId="0" xfId="3" applyFont="1" applyAlignment="1" applyProtection="1">
      <alignment vertical="center" wrapText="1"/>
    </xf>
    <xf numFmtId="0" fontId="28" fillId="0" borderId="0" xfId="3" applyFont="1" applyFill="1" applyAlignment="1" applyProtection="1">
      <alignment horizontal="left" vertical="center" wrapText="1"/>
    </xf>
    <xf numFmtId="0" fontId="28" fillId="0" borderId="0" xfId="3" applyFont="1" applyFill="1" applyAlignment="1" applyProtection="1">
      <alignment vertical="center" wrapText="1"/>
    </xf>
    <xf numFmtId="0" fontId="23" fillId="0" borderId="0" xfId="3" applyFont="1" applyFill="1" applyAlignment="1" applyProtection="1">
      <alignment vertical="center" wrapText="1"/>
    </xf>
    <xf numFmtId="0" fontId="28" fillId="0" borderId="0" xfId="3" applyFont="1" applyFill="1" applyAlignment="1" applyProtection="1">
      <alignment horizontal="left" vertical="center"/>
    </xf>
    <xf numFmtId="0" fontId="28" fillId="0" borderId="0" xfId="3" applyFont="1" applyAlignment="1" applyProtection="1">
      <alignment horizontal="left" vertical="center" wrapText="1"/>
    </xf>
    <xf numFmtId="0" fontId="28" fillId="0" borderId="0" xfId="3" applyFont="1" applyAlignment="1" applyProtection="1">
      <alignment horizontal="center" vertical="center" wrapText="1"/>
    </xf>
    <xf numFmtId="37" fontId="28" fillId="0" borderId="43" xfId="3" applyNumberFormat="1" applyFont="1" applyBorder="1" applyAlignment="1" applyProtection="1">
      <alignment horizontal="center" vertical="center" wrapText="1"/>
    </xf>
    <xf numFmtId="42" fontId="28" fillId="0" borderId="59" xfId="3" applyNumberFormat="1" applyFont="1" applyBorder="1" applyAlignment="1" applyProtection="1">
      <alignment horizontal="right" vertical="center" wrapText="1"/>
    </xf>
    <xf numFmtId="37" fontId="25" fillId="0" borderId="9" xfId="0" applyNumberFormat="1" applyFont="1" applyBorder="1" applyAlignment="1" applyProtection="1">
      <alignment vertical="center"/>
    </xf>
    <xf numFmtId="37" fontId="28" fillId="0" borderId="9" xfId="3" applyNumberFormat="1" applyFont="1" applyBorder="1" applyAlignment="1" applyProtection="1">
      <alignment horizontal="center" vertical="center" wrapText="1"/>
    </xf>
    <xf numFmtId="37" fontId="28" fillId="0" borderId="9" xfId="3" applyNumberFormat="1" applyFont="1" applyBorder="1" applyAlignment="1" applyProtection="1">
      <alignment horizontal="right" vertical="center" wrapText="1"/>
    </xf>
    <xf numFmtId="0" fontId="28" fillId="0" borderId="0" xfId="3" applyFont="1" applyBorder="1" applyAlignment="1" applyProtection="1">
      <alignment vertical="center" wrapText="1"/>
    </xf>
    <xf numFmtId="37" fontId="25" fillId="0" borderId="0" xfId="0" applyNumberFormat="1" applyFont="1" applyBorder="1" applyAlignment="1" applyProtection="1">
      <alignment vertical="center"/>
    </xf>
    <xf numFmtId="37" fontId="28" fillId="0" borderId="0" xfId="3" applyNumberFormat="1" applyFont="1" applyBorder="1" applyAlignment="1" applyProtection="1">
      <alignment horizontal="center" vertical="center" wrapText="1"/>
    </xf>
    <xf numFmtId="37" fontId="28" fillId="0" borderId="0" xfId="3" applyNumberFormat="1" applyFont="1" applyBorder="1" applyAlignment="1" applyProtection="1">
      <alignment horizontal="right" vertical="center" wrapText="1"/>
    </xf>
    <xf numFmtId="0" fontId="37" fillId="0" borderId="0" xfId="3" applyFont="1" applyFill="1" applyBorder="1" applyAlignment="1" applyProtection="1">
      <alignment horizontal="center" vertical="center" wrapText="1"/>
    </xf>
    <xf numFmtId="0" fontId="35" fillId="0" borderId="0" xfId="0" applyFont="1" applyFill="1" applyBorder="1" applyAlignment="1" applyProtection="1">
      <alignment vertical="center"/>
    </xf>
    <xf numFmtId="37" fontId="23" fillId="0" borderId="0" xfId="3" applyNumberFormat="1" applyFont="1" applyAlignment="1" applyProtection="1">
      <alignment vertical="center" wrapText="1"/>
    </xf>
    <xf numFmtId="37" fontId="28" fillId="0" borderId="0" xfId="3" applyNumberFormat="1" applyFont="1" applyAlignment="1" applyProtection="1">
      <alignment vertical="center" wrapText="1"/>
    </xf>
    <xf numFmtId="37" fontId="28" fillId="0" borderId="0" xfId="3" applyNumberFormat="1" applyFont="1" applyBorder="1" applyAlignment="1" applyProtection="1">
      <alignment vertical="center" wrapText="1"/>
    </xf>
    <xf numFmtId="0" fontId="28" fillId="0" borderId="0" xfId="3" applyFont="1" applyBorder="1" applyAlignment="1" applyProtection="1">
      <alignment vertical="center"/>
    </xf>
    <xf numFmtId="0" fontId="28" fillId="0" borderId="19" xfId="3" applyFont="1" applyBorder="1" applyAlignment="1" applyProtection="1">
      <alignment horizontal="left" vertical="center"/>
      <protection locked="0"/>
    </xf>
    <xf numFmtId="0" fontId="28" fillId="0" borderId="8" xfId="3" applyFont="1" applyBorder="1" applyAlignment="1" applyProtection="1">
      <alignment vertical="center" wrapText="1"/>
      <protection locked="0"/>
    </xf>
    <xf numFmtId="0" fontId="28" fillId="0" borderId="0" xfId="3" applyFont="1" applyAlignment="1" applyProtection="1">
      <alignment vertical="center" wrapText="1"/>
      <protection locked="0"/>
    </xf>
    <xf numFmtId="0" fontId="28" fillId="0" borderId="0" xfId="3" applyFont="1" applyBorder="1" applyAlignment="1" applyProtection="1">
      <alignment horizontal="left" vertical="center" wrapText="1"/>
    </xf>
    <xf numFmtId="0" fontId="28" fillId="0" borderId="0" xfId="3" applyFont="1" applyBorder="1" applyAlignment="1" applyProtection="1">
      <alignment vertical="center" wrapText="1"/>
      <protection locked="0"/>
    </xf>
    <xf numFmtId="0" fontId="28" fillId="0" borderId="33" xfId="3" applyFont="1" applyBorder="1" applyAlignment="1" applyProtection="1"/>
    <xf numFmtId="0" fontId="44" fillId="0" borderId="0" xfId="5" applyFont="1" applyProtection="1"/>
    <xf numFmtId="0" fontId="36" fillId="0" borderId="0" xfId="5" applyFont="1" applyAlignment="1" applyProtection="1">
      <alignment vertical="center"/>
    </xf>
    <xf numFmtId="0" fontId="32" fillId="0" borderId="0" xfId="5" applyFont="1" applyAlignment="1" applyProtection="1">
      <alignment vertical="center"/>
    </xf>
    <xf numFmtId="0" fontId="35" fillId="0" borderId="0" xfId="0" applyFont="1" applyAlignment="1" applyProtection="1">
      <alignment vertical="center"/>
    </xf>
    <xf numFmtId="175" fontId="28" fillId="11" borderId="26" xfId="14" applyNumberFormat="1" applyFont="1" applyFill="1" applyBorder="1" applyAlignment="1" applyProtection="1">
      <alignment horizontal="center" vertical="center"/>
    </xf>
    <xf numFmtId="175" fontId="28" fillId="11" borderId="2" xfId="14" applyNumberFormat="1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37" fontId="28" fillId="0" borderId="1" xfId="3" applyNumberFormat="1" applyFont="1" applyFill="1" applyBorder="1" applyAlignment="1" applyProtection="1">
      <alignment horizontal="center" vertical="center"/>
      <protection locked="0"/>
    </xf>
    <xf numFmtId="37" fontId="28" fillId="0" borderId="41" xfId="3" applyNumberFormat="1" applyFont="1" applyFill="1" applyBorder="1" applyAlignment="1" applyProtection="1">
      <alignment horizontal="center" vertical="center"/>
      <protection locked="0"/>
    </xf>
    <xf numFmtId="0" fontId="28" fillId="0" borderId="19" xfId="3" applyFont="1" applyBorder="1" applyAlignment="1" applyProtection="1">
      <alignment vertical="center"/>
      <protection locked="0"/>
    </xf>
    <xf numFmtId="42" fontId="6" fillId="0" borderId="1" xfId="1" applyNumberFormat="1" applyFont="1" applyBorder="1" applyAlignment="1" applyProtection="1">
      <protection locked="0"/>
    </xf>
    <xf numFmtId="42" fontId="11" fillId="0" borderId="1" xfId="14" applyNumberFormat="1" applyFont="1" applyBorder="1" applyAlignment="1" applyProtection="1">
      <alignment horizontal="right"/>
      <protection locked="0"/>
    </xf>
    <xf numFmtId="42" fontId="11" fillId="0" borderId="1" xfId="14" applyNumberFormat="1" applyFont="1" applyBorder="1" applyAlignment="1" applyProtection="1">
      <alignment horizontal="right"/>
    </xf>
    <xf numFmtId="42" fontId="11" fillId="0" borderId="2" xfId="14" applyNumberFormat="1" applyFont="1" applyBorder="1" applyAlignment="1" applyProtection="1"/>
    <xf numFmtId="42" fontId="11" fillId="0" borderId="2" xfId="14" applyNumberFormat="1" applyFont="1" applyBorder="1" applyAlignment="1" applyProtection="1">
      <alignment horizontal="right"/>
      <protection locked="0"/>
    </xf>
    <xf numFmtId="0" fontId="11" fillId="0" borderId="59" xfId="3" applyFont="1" applyBorder="1" applyAlignment="1" applyProtection="1">
      <alignment horizontal="center"/>
    </xf>
    <xf numFmtId="42" fontId="11" fillId="0" borderId="2" xfId="14" applyNumberFormat="1" applyFont="1" applyBorder="1" applyAlignment="1" applyProtection="1">
      <protection locked="0"/>
    </xf>
    <xf numFmtId="42" fontId="11" fillId="0" borderId="18" xfId="14" applyNumberFormat="1" applyFont="1" applyBorder="1" applyAlignment="1" applyProtection="1"/>
    <xf numFmtId="42" fontId="11" fillId="0" borderId="41" xfId="14" applyNumberFormat="1" applyFont="1" applyBorder="1" applyAlignment="1" applyProtection="1">
      <protection locked="0"/>
    </xf>
    <xf numFmtId="0" fontId="17" fillId="0" borderId="59" xfId="3" applyFont="1" applyBorder="1" applyAlignment="1" applyProtection="1">
      <alignment horizontal="left" vertical="center"/>
    </xf>
    <xf numFmtId="175" fontId="28" fillId="0" borderId="0" xfId="14" applyNumberFormat="1" applyFont="1" applyBorder="1" applyAlignment="1" applyProtection="1"/>
    <xf numFmtId="175" fontId="37" fillId="4" borderId="6" xfId="14" applyNumberFormat="1" applyFont="1" applyFill="1" applyBorder="1" applyAlignment="1" applyProtection="1"/>
    <xf numFmtId="175" fontId="37" fillId="4" borderId="25" xfId="14" applyNumberFormat="1" applyFont="1" applyFill="1" applyBorder="1" applyAlignment="1" applyProtection="1"/>
    <xf numFmtId="0" fontId="28" fillId="0" borderId="39" xfId="3" applyFont="1" applyFill="1" applyBorder="1" applyAlignment="1" applyProtection="1">
      <protection locked="0"/>
    </xf>
    <xf numFmtId="0" fontId="28" fillId="0" borderId="60" xfId="3" applyFont="1" applyFill="1" applyBorder="1" applyAlignment="1" applyProtection="1">
      <protection locked="0"/>
    </xf>
    <xf numFmtId="3" fontId="17" fillId="0" borderId="59" xfId="0" applyNumberFormat="1" applyFont="1" applyBorder="1" applyAlignment="1" applyProtection="1">
      <alignment horizontal="center"/>
    </xf>
    <xf numFmtId="10" fontId="17" fillId="0" borderId="59" xfId="4" applyNumberFormat="1" applyFont="1" applyBorder="1" applyAlignment="1" applyProtection="1">
      <alignment horizontal="center"/>
    </xf>
    <xf numFmtId="0" fontId="11" fillId="0" borderId="0" xfId="0" applyFont="1" applyAlignment="1" applyProtection="1">
      <alignment horizontal="left"/>
      <protection locked="0"/>
    </xf>
    <xf numFmtId="167" fontId="28" fillId="3" borderId="18" xfId="3" applyNumberFormat="1" applyFont="1" applyFill="1" applyBorder="1" applyAlignment="1" applyProtection="1">
      <alignment horizontal="left"/>
    </xf>
    <xf numFmtId="177" fontId="11" fillId="3" borderId="2" xfId="3" applyNumberFormat="1" applyFont="1" applyFill="1" applyBorder="1" applyAlignment="1" applyProtection="1">
      <alignment horizontal="left"/>
    </xf>
    <xf numFmtId="0" fontId="37" fillId="0" borderId="0" xfId="0" applyNumberFormat="1" applyFont="1" applyFill="1" applyBorder="1" applyAlignment="1" applyProtection="1">
      <alignment horizontal="left"/>
    </xf>
    <xf numFmtId="0" fontId="28" fillId="0" borderId="0" xfId="0" applyNumberFormat="1" applyFont="1" applyBorder="1" applyAlignment="1" applyProtection="1">
      <alignment horizontal="left"/>
    </xf>
    <xf numFmtId="0" fontId="28" fillId="0" borderId="0" xfId="0" applyNumberFormat="1" applyFont="1" applyBorder="1" applyAlignment="1" applyProtection="1"/>
    <xf numFmtId="0" fontId="23" fillId="0" borderId="0" xfId="1" applyNumberFormat="1" applyFont="1" applyBorder="1" applyAlignment="1" applyProtection="1">
      <alignment horizontal="left"/>
    </xf>
    <xf numFmtId="0" fontId="28" fillId="0" borderId="0" xfId="0" applyNumberFormat="1" applyFont="1" applyAlignment="1" applyProtection="1"/>
    <xf numFmtId="0" fontId="17" fillId="0" borderId="0" xfId="3" applyFont="1" applyFill="1" applyBorder="1" applyAlignment="1" applyProtection="1">
      <alignment horizontal="left"/>
    </xf>
    <xf numFmtId="167" fontId="11" fillId="0" borderId="0" xfId="3" applyNumberFormat="1" applyFont="1" applyFill="1" applyBorder="1" applyAlignment="1" applyProtection="1">
      <alignment horizontal="left"/>
    </xf>
    <xf numFmtId="0" fontId="17" fillId="0" borderId="0" xfId="3" applyFont="1" applyFill="1" applyBorder="1" applyAlignment="1" applyProtection="1"/>
    <xf numFmtId="167" fontId="11" fillId="0" borderId="0" xfId="3" applyNumberFormat="1" applyFont="1" applyFill="1" applyBorder="1" applyAlignment="1" applyProtection="1">
      <alignment horizontal="center"/>
    </xf>
    <xf numFmtId="1" fontId="11" fillId="3" borderId="3" xfId="3" applyNumberFormat="1" applyFont="1" applyFill="1" applyBorder="1" applyAlignment="1" applyProtection="1">
      <alignment horizontal="left"/>
    </xf>
    <xf numFmtId="167" fontId="11" fillId="3" borderId="3" xfId="3" applyNumberFormat="1" applyFont="1" applyFill="1" applyBorder="1" applyAlignment="1" applyProtection="1">
      <alignment horizontal="left"/>
    </xf>
    <xf numFmtId="0" fontId="23" fillId="0" borderId="0" xfId="0" applyFont="1" applyProtection="1">
      <protection locked="0"/>
    </xf>
    <xf numFmtId="0" fontId="28" fillId="0" borderId="2" xfId="3" applyNumberFormat="1" applyFont="1" applyBorder="1" applyAlignment="1" applyProtection="1">
      <alignment horizontal="center" vertical="center" wrapText="1"/>
      <protection locked="0"/>
    </xf>
    <xf numFmtId="0" fontId="28" fillId="0" borderId="55" xfId="3" applyNumberFormat="1" applyFont="1" applyBorder="1" applyAlignment="1" applyProtection="1">
      <alignment horizontal="center" vertical="center" wrapText="1"/>
      <protection locked="0"/>
    </xf>
    <xf numFmtId="0" fontId="28" fillId="0" borderId="26" xfId="3" applyNumberFormat="1" applyFont="1" applyBorder="1" applyAlignment="1" applyProtection="1">
      <alignment horizontal="center" vertical="center" wrapText="1"/>
      <protection locked="0"/>
    </xf>
    <xf numFmtId="0" fontId="28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28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28" fillId="0" borderId="41" xfId="3" applyNumberFormat="1" applyFont="1" applyFill="1" applyBorder="1" applyAlignment="1" applyProtection="1">
      <alignment horizontal="center" vertical="center" wrapText="1"/>
      <protection locked="0"/>
    </xf>
    <xf numFmtId="0" fontId="28" fillId="0" borderId="55" xfId="3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14" applyNumberFormat="1" applyFont="1" applyBorder="1" applyAlignment="1" applyProtection="1">
      <alignment horizontal="center"/>
      <protection locked="0"/>
    </xf>
    <xf numFmtId="0" fontId="11" fillId="0" borderId="42" xfId="14" applyNumberFormat="1" applyFont="1" applyBorder="1" applyAlignment="1" applyProtection="1">
      <alignment horizontal="center"/>
      <protection locked="0"/>
    </xf>
    <xf numFmtId="0" fontId="11" fillId="0" borderId="2" xfId="14" applyNumberFormat="1" applyFont="1" applyBorder="1" applyAlignment="1" applyProtection="1">
      <alignment horizontal="center"/>
      <protection locked="0"/>
    </xf>
    <xf numFmtId="0" fontId="11" fillId="0" borderId="18" xfId="14" applyNumberFormat="1" applyFont="1" applyBorder="1" applyAlignment="1" applyProtection="1">
      <alignment horizontal="center"/>
      <protection locked="0"/>
    </xf>
    <xf numFmtId="0" fontId="11" fillId="0" borderId="28" xfId="14" applyNumberFormat="1" applyFont="1" applyBorder="1" applyAlignment="1" applyProtection="1">
      <alignment horizontal="center"/>
      <protection locked="0"/>
    </xf>
    <xf numFmtId="0" fontId="11" fillId="0" borderId="41" xfId="14" applyNumberFormat="1" applyFont="1" applyBorder="1" applyAlignment="1" applyProtection="1">
      <alignment horizontal="center"/>
      <protection locked="0"/>
    </xf>
    <xf numFmtId="0" fontId="28" fillId="9" borderId="25" xfId="3" applyFont="1" applyFill="1" applyBorder="1" applyAlignment="1" applyProtection="1"/>
    <xf numFmtId="0" fontId="28" fillId="9" borderId="6" xfId="3" applyFont="1" applyFill="1" applyBorder="1" applyAlignment="1" applyProtection="1">
      <alignment horizontal="center"/>
    </xf>
    <xf numFmtId="0" fontId="28" fillId="9" borderId="20" xfId="3" applyFont="1" applyFill="1" applyBorder="1" applyAlignment="1" applyProtection="1"/>
    <xf numFmtId="14" fontId="28" fillId="9" borderId="25" xfId="3" applyNumberFormat="1" applyFont="1" applyFill="1" applyBorder="1" applyAlignment="1" applyProtection="1"/>
    <xf numFmtId="0" fontId="28" fillId="9" borderId="6" xfId="3" applyFont="1" applyFill="1" applyBorder="1" applyAlignment="1" applyProtection="1">
      <alignment vertical="center"/>
    </xf>
    <xf numFmtId="0" fontId="28" fillId="9" borderId="6" xfId="3" applyFont="1" applyFill="1" applyBorder="1" applyAlignment="1" applyProtection="1">
      <alignment horizontal="center"/>
      <protection locked="0"/>
    </xf>
    <xf numFmtId="0" fontId="28" fillId="0" borderId="37" xfId="3" applyFont="1" applyBorder="1" applyAlignment="1" applyProtection="1"/>
    <xf numFmtId="0" fontId="23" fillId="0" borderId="0" xfId="2" applyFont="1" applyProtection="1"/>
    <xf numFmtId="0" fontId="37" fillId="3" borderId="27" xfId="2" applyFont="1" applyFill="1" applyBorder="1" applyProtection="1"/>
    <xf numFmtId="0" fontId="37" fillId="3" borderId="8" xfId="2" applyFont="1" applyFill="1" applyBorder="1" applyProtection="1"/>
    <xf numFmtId="0" fontId="37" fillId="3" borderId="5" xfId="2" applyFont="1" applyFill="1" applyBorder="1" applyProtection="1"/>
    <xf numFmtId="0" fontId="28" fillId="0" borderId="0" xfId="2" applyFont="1" applyProtection="1"/>
    <xf numFmtId="0" fontId="37" fillId="3" borderId="3" xfId="2" applyFont="1" applyFill="1" applyBorder="1" applyProtection="1"/>
    <xf numFmtId="167" fontId="28" fillId="3" borderId="5" xfId="2" applyNumberFormat="1" applyFont="1" applyFill="1" applyBorder="1" applyAlignment="1" applyProtection="1">
      <alignment horizontal="left"/>
    </xf>
    <xf numFmtId="0" fontId="28" fillId="3" borderId="18" xfId="2" applyFont="1" applyFill="1" applyBorder="1" applyAlignment="1" applyProtection="1">
      <alignment horizontal="left"/>
    </xf>
    <xf numFmtId="39" fontId="23" fillId="0" borderId="1" xfId="2" applyNumberFormat="1" applyFont="1" applyBorder="1" applyProtection="1"/>
    <xf numFmtId="39" fontId="23" fillId="0" borderId="2" xfId="2" applyNumberFormat="1" applyFont="1" applyBorder="1" applyProtection="1"/>
    <xf numFmtId="0" fontId="34" fillId="0" borderId="0" xfId="2" applyFont="1" applyProtection="1"/>
    <xf numFmtId="0" fontId="23" fillId="0" borderId="0" xfId="2" applyFont="1" applyBorder="1" applyProtection="1"/>
    <xf numFmtId="42" fontId="36" fillId="0" borderId="4" xfId="6" applyNumberFormat="1" applyFont="1" applyBorder="1" applyAlignment="1" applyProtection="1">
      <protection locked="0"/>
    </xf>
    <xf numFmtId="42" fontId="36" fillId="0" borderId="4" xfId="6" applyNumberFormat="1" applyFont="1" applyBorder="1" applyAlignment="1" applyProtection="1"/>
    <xf numFmtId="42" fontId="36" fillId="0" borderId="2" xfId="12" applyNumberFormat="1" applyFont="1" applyBorder="1" applyAlignment="1" applyProtection="1">
      <protection locked="0"/>
    </xf>
    <xf numFmtId="44" fontId="23" fillId="0" borderId="2" xfId="1" applyNumberFormat="1" applyFont="1" applyBorder="1" applyProtection="1"/>
    <xf numFmtId="174" fontId="28" fillId="0" borderId="2" xfId="3" applyNumberFormat="1" applyFont="1" applyFill="1" applyBorder="1" applyAlignment="1" applyProtection="1">
      <alignment horizontal="left"/>
      <protection locked="0"/>
    </xf>
    <xf numFmtId="174" fontId="28" fillId="0" borderId="55" xfId="3" applyNumberFormat="1" applyFont="1" applyFill="1" applyBorder="1" applyAlignment="1" applyProtection="1">
      <alignment horizontal="left"/>
      <protection locked="0"/>
    </xf>
    <xf numFmtId="174" fontId="11" fillId="0" borderId="0" xfId="0" applyNumberFormat="1" applyFont="1" applyAlignment="1" applyProtection="1">
      <alignment horizontal="left"/>
      <protection locked="0"/>
    </xf>
    <xf numFmtId="0" fontId="47" fillId="0" borderId="0" xfId="3" applyNumberFormat="1" applyFont="1" applyFill="1" applyAlignment="1" applyProtection="1"/>
    <xf numFmtId="0" fontId="47" fillId="0" borderId="0" xfId="3" applyFont="1" applyFill="1" applyAlignment="1" applyProtection="1"/>
    <xf numFmtId="0" fontId="47" fillId="0" borderId="0" xfId="3" applyFont="1" applyAlignment="1" applyProtection="1"/>
    <xf numFmtId="0" fontId="47" fillId="0" borderId="0" xfId="3" applyNumberFormat="1" applyFont="1" applyAlignment="1" applyProtection="1"/>
    <xf numFmtId="0" fontId="11" fillId="0" borderId="0" xfId="3" applyFont="1" applyAlignment="1" applyProtection="1">
      <alignment vertical="center"/>
    </xf>
    <xf numFmtId="0" fontId="41" fillId="0" borderId="0" xfId="3" applyFont="1" applyAlignment="1" applyProtection="1"/>
    <xf numFmtId="0" fontId="47" fillId="0" borderId="0" xfId="3" applyNumberFormat="1" applyFont="1" applyAlignment="1" applyProtection="1">
      <alignment vertical="center"/>
    </xf>
    <xf numFmtId="0" fontId="47" fillId="0" borderId="0" xfId="3" applyFont="1" applyAlignment="1" applyProtection="1">
      <alignment vertical="center"/>
    </xf>
    <xf numFmtId="0" fontId="42" fillId="0" borderId="0" xfId="3" applyFont="1" applyAlignment="1" applyProtection="1">
      <alignment vertical="center"/>
    </xf>
    <xf numFmtId="0" fontId="48" fillId="0" borderId="0" xfId="3" applyFont="1" applyAlignment="1" applyProtection="1"/>
    <xf numFmtId="0" fontId="49" fillId="0" borderId="0" xfId="3" applyFont="1" applyAlignment="1" applyProtection="1"/>
    <xf numFmtId="0" fontId="28" fillId="0" borderId="0" xfId="3" applyFont="1" applyBorder="1" applyAlignment="1" applyProtection="1">
      <alignment horizontal="center"/>
    </xf>
    <xf numFmtId="37" fontId="28" fillId="0" borderId="3" xfId="3" applyNumberFormat="1" applyFont="1" applyFill="1" applyBorder="1" applyAlignment="1" applyProtection="1">
      <alignment horizontal="center" vertical="center"/>
      <protection locked="0"/>
    </xf>
    <xf numFmtId="37" fontId="28" fillId="0" borderId="18" xfId="3" applyNumberFormat="1" applyFont="1" applyFill="1" applyBorder="1" applyAlignment="1" applyProtection="1">
      <alignment horizontal="center" vertical="center"/>
      <protection locked="0"/>
    </xf>
    <xf numFmtId="37" fontId="28" fillId="0" borderId="27" xfId="3" applyNumberFormat="1" applyFont="1" applyFill="1" applyBorder="1" applyAlignment="1" applyProtection="1">
      <alignment horizontal="center" vertical="center"/>
      <protection locked="0"/>
    </xf>
    <xf numFmtId="37" fontId="28" fillId="0" borderId="2" xfId="3" applyNumberFormat="1" applyFont="1" applyFill="1" applyBorder="1" applyAlignment="1" applyProtection="1">
      <alignment horizontal="center" vertical="center"/>
      <protection locked="0"/>
    </xf>
    <xf numFmtId="0" fontId="28" fillId="0" borderId="2" xfId="3" applyFont="1" applyBorder="1" applyAlignment="1" applyProtection="1">
      <alignment horizontal="center"/>
      <protection locked="0"/>
    </xf>
    <xf numFmtId="167" fontId="28" fillId="3" borderId="3" xfId="3" applyNumberFormat="1" applyFont="1" applyFill="1" applyBorder="1" applyAlignment="1" applyProtection="1">
      <alignment horizontal="left" vertical="center" wrapText="1"/>
    </xf>
    <xf numFmtId="167" fontId="28" fillId="3" borderId="5" xfId="3" applyNumberFormat="1" applyFont="1" applyFill="1" applyBorder="1" applyAlignment="1" applyProtection="1">
      <alignment horizontal="left" vertical="center" wrapText="1"/>
    </xf>
    <xf numFmtId="0" fontId="34" fillId="4" borderId="6" xfId="3" applyFont="1" applyFill="1" applyBorder="1" applyAlignment="1" applyProtection="1">
      <alignment horizontal="center" vertical="center" wrapText="1"/>
    </xf>
    <xf numFmtId="0" fontId="34" fillId="4" borderId="25" xfId="3" applyFont="1" applyFill="1" applyBorder="1" applyAlignment="1" applyProtection="1">
      <alignment horizontal="center" vertical="center" wrapText="1"/>
    </xf>
    <xf numFmtId="174" fontId="25" fillId="0" borderId="2" xfId="0" applyNumberFormat="1" applyFont="1" applyBorder="1" applyAlignment="1" applyProtection="1">
      <alignment horizontal="left"/>
      <protection locked="0"/>
    </xf>
    <xf numFmtId="44" fontId="25" fillId="0" borderId="2" xfId="0" applyNumberFormat="1" applyFont="1" applyBorder="1" applyAlignment="1" applyProtection="1">
      <alignment horizontal="right"/>
      <protection locked="0"/>
    </xf>
    <xf numFmtId="0" fontId="28" fillId="9" borderId="13" xfId="3" applyFont="1" applyFill="1" applyBorder="1" applyAlignment="1" applyProtection="1"/>
    <xf numFmtId="0" fontId="28" fillId="9" borderId="14" xfId="3" applyFont="1" applyFill="1" applyBorder="1" applyAlignment="1" applyProtection="1"/>
    <xf numFmtId="0" fontId="28" fillId="0" borderId="70" xfId="3" applyFont="1" applyBorder="1" applyAlignment="1" applyProtection="1">
      <alignment horizontal="center"/>
      <protection locked="0"/>
    </xf>
    <xf numFmtId="0" fontId="28" fillId="9" borderId="14" xfId="3" applyFont="1" applyFill="1" applyBorder="1" applyAlignment="1" applyProtection="1">
      <alignment horizontal="center"/>
    </xf>
    <xf numFmtId="0" fontId="28" fillId="9" borderId="15" xfId="3" applyFont="1" applyFill="1" applyBorder="1" applyAlignment="1" applyProtection="1"/>
    <xf numFmtId="0" fontId="37" fillId="0" borderId="43" xfId="3" applyFont="1" applyBorder="1" applyAlignment="1" applyProtection="1"/>
    <xf numFmtId="0" fontId="37" fillId="0" borderId="6" xfId="3" applyFont="1" applyBorder="1" applyAlignment="1" applyProtection="1"/>
    <xf numFmtId="0" fontId="37" fillId="0" borderId="43" xfId="0" applyFont="1" applyBorder="1" applyProtection="1"/>
    <xf numFmtId="0" fontId="37" fillId="0" borderId="13" xfId="0" applyFont="1" applyBorder="1" applyProtection="1"/>
    <xf numFmtId="0" fontId="28" fillId="0" borderId="71" xfId="3" applyFont="1" applyBorder="1" applyAlignment="1" applyProtection="1">
      <alignment horizontal="center"/>
      <protection locked="0"/>
    </xf>
    <xf numFmtId="0" fontId="28" fillId="9" borderId="44" xfId="3" applyFont="1" applyFill="1" applyBorder="1" applyAlignment="1" applyProtection="1"/>
    <xf numFmtId="0" fontId="28" fillId="9" borderId="9" xfId="3" applyFont="1" applyFill="1" applyBorder="1" applyAlignment="1" applyProtection="1"/>
    <xf numFmtId="0" fontId="28" fillId="9" borderId="9" xfId="3" applyFont="1" applyFill="1" applyBorder="1" applyAlignment="1" applyProtection="1">
      <alignment horizontal="center"/>
    </xf>
    <xf numFmtId="0" fontId="28" fillId="0" borderId="11" xfId="3" applyFont="1" applyBorder="1" applyAlignment="1" applyProtection="1">
      <alignment vertical="center"/>
    </xf>
    <xf numFmtId="0" fontId="28" fillId="0" borderId="12" xfId="3" applyFont="1" applyBorder="1" applyAlignment="1" applyProtection="1">
      <alignment vertical="center"/>
    </xf>
    <xf numFmtId="0" fontId="28" fillId="0" borderId="12" xfId="3" applyFont="1" applyBorder="1" applyAlignment="1" applyProtection="1"/>
    <xf numFmtId="0" fontId="28" fillId="0" borderId="29" xfId="3" applyFont="1" applyBorder="1" applyAlignment="1" applyProtection="1"/>
    <xf numFmtId="0" fontId="28" fillId="0" borderId="30" xfId="3" applyFont="1" applyBorder="1" applyAlignment="1" applyProtection="1"/>
    <xf numFmtId="0" fontId="28" fillId="0" borderId="11" xfId="0" applyFont="1" applyBorder="1" applyProtection="1"/>
    <xf numFmtId="42" fontId="36" fillId="0" borderId="42" xfId="12" applyNumberFormat="1" applyFont="1" applyBorder="1" applyAlignment="1" applyProtection="1"/>
    <xf numFmtId="0" fontId="39" fillId="0" borderId="11" xfId="3" applyFont="1" applyBorder="1" applyAlignment="1" applyProtection="1">
      <alignment horizontal="left"/>
    </xf>
    <xf numFmtId="42" fontId="36" fillId="0" borderId="42" xfId="12" applyNumberFormat="1" applyFont="1" applyBorder="1" applyAlignment="1" applyProtection="1">
      <protection locked="0"/>
    </xf>
    <xf numFmtId="42" fontId="36" fillId="0" borderId="72" xfId="12" applyNumberFormat="1" applyFont="1" applyBorder="1" applyAlignment="1" applyProtection="1">
      <protection locked="0"/>
    </xf>
    <xf numFmtId="0" fontId="39" fillId="0" borderId="13" xfId="3" applyFont="1" applyBorder="1" applyAlignment="1" applyProtection="1">
      <alignment horizontal="left" wrapText="1"/>
    </xf>
    <xf numFmtId="0" fontId="36" fillId="0" borderId="42" xfId="12" applyNumberFormat="1" applyFont="1" applyBorder="1" applyAlignment="1" applyProtection="1">
      <protection locked="0"/>
    </xf>
    <xf numFmtId="0" fontId="36" fillId="8" borderId="4" xfId="6" applyNumberFormat="1" applyFont="1" applyFill="1" applyBorder="1" applyAlignment="1" applyProtection="1"/>
    <xf numFmtId="42" fontId="36" fillId="0" borderId="48" xfId="3" applyNumberFormat="1" applyFont="1" applyFill="1" applyBorder="1" applyAlignment="1" applyProtection="1">
      <protection locked="0"/>
    </xf>
    <xf numFmtId="2" fontId="36" fillId="0" borderId="42" xfId="11" applyNumberFormat="1" applyFont="1" applyFill="1" applyBorder="1" applyAlignment="1" applyProtection="1">
      <protection locked="0"/>
    </xf>
    <xf numFmtId="42" fontId="36" fillId="0" borderId="38" xfId="11" applyNumberFormat="1" applyFont="1" applyBorder="1" applyAlignment="1" applyProtection="1">
      <protection locked="0"/>
    </xf>
    <xf numFmtId="42" fontId="36" fillId="0" borderId="39" xfId="11" applyNumberFormat="1" applyFont="1" applyBorder="1" applyAlignment="1" applyProtection="1">
      <protection locked="0"/>
    </xf>
    <xf numFmtId="0" fontId="36" fillId="8" borderId="6" xfId="12" applyNumberFormat="1" applyFont="1" applyFill="1" applyBorder="1" applyAlignment="1" applyProtection="1"/>
    <xf numFmtId="173" fontId="36" fillId="0" borderId="63" xfId="6" applyNumberFormat="1" applyFont="1" applyBorder="1" applyAlignment="1" applyProtection="1"/>
    <xf numFmtId="0" fontId="36" fillId="0" borderId="24" xfId="6" applyNumberFormat="1" applyFont="1" applyBorder="1" applyAlignment="1" applyProtection="1">
      <protection locked="0"/>
    </xf>
    <xf numFmtId="42" fontId="36" fillId="0" borderId="24" xfId="6" applyNumberFormat="1" applyFont="1" applyBorder="1" applyAlignment="1" applyProtection="1">
      <protection locked="0"/>
    </xf>
    <xf numFmtId="42" fontId="36" fillId="0" borderId="26" xfId="6" applyNumberFormat="1" applyFont="1" applyBorder="1" applyAlignment="1" applyProtection="1">
      <protection locked="0"/>
    </xf>
    <xf numFmtId="42" fontId="36" fillId="0" borderId="46" xfId="11" applyNumberFormat="1" applyFont="1" applyBorder="1" applyAlignment="1" applyProtection="1">
      <protection locked="0"/>
    </xf>
    <xf numFmtId="173" fontId="36" fillId="0" borderId="65" xfId="6" applyNumberFormat="1" applyFont="1" applyBorder="1" applyAlignment="1" applyProtection="1"/>
    <xf numFmtId="0" fontId="36" fillId="0" borderId="26" xfId="12" applyNumberFormat="1" applyFont="1" applyBorder="1" applyAlignment="1" applyProtection="1">
      <protection locked="0"/>
    </xf>
    <xf numFmtId="42" fontId="36" fillId="0" borderId="26" xfId="12" applyNumberFormat="1" applyFont="1" applyBorder="1" applyAlignment="1" applyProtection="1">
      <protection locked="0"/>
    </xf>
    <xf numFmtId="173" fontId="36" fillId="0" borderId="69" xfId="6" applyNumberFormat="1" applyFont="1" applyBorder="1" applyAlignment="1" applyProtection="1"/>
    <xf numFmtId="0" fontId="36" fillId="0" borderId="7" xfId="12" applyNumberFormat="1" applyFont="1" applyBorder="1" applyAlignment="1" applyProtection="1">
      <protection locked="0"/>
    </xf>
    <xf numFmtId="42" fontId="36" fillId="0" borderId="7" xfId="12" applyNumberFormat="1" applyFont="1" applyBorder="1" applyAlignment="1" applyProtection="1">
      <protection locked="0"/>
    </xf>
    <xf numFmtId="42" fontId="36" fillId="0" borderId="21" xfId="11" applyNumberFormat="1" applyFont="1" applyFill="1" applyBorder="1" applyAlignment="1" applyProtection="1">
      <protection locked="0"/>
    </xf>
    <xf numFmtId="42" fontId="36" fillId="0" borderId="63" xfId="12" applyNumberFormat="1" applyFont="1" applyBorder="1" applyAlignment="1" applyProtection="1">
      <protection locked="0"/>
    </xf>
    <xf numFmtId="42" fontId="36" fillId="0" borderId="26" xfId="12" applyNumberFormat="1" applyFont="1" applyBorder="1" applyAlignment="1" applyProtection="1"/>
    <xf numFmtId="1" fontId="36" fillId="0" borderId="26" xfId="11" applyNumberFormat="1" applyFont="1" applyBorder="1" applyAlignment="1" applyProtection="1">
      <protection locked="0"/>
    </xf>
    <xf numFmtId="42" fontId="36" fillId="0" borderId="46" xfId="12" applyNumberFormat="1" applyFont="1" applyBorder="1" applyAlignment="1" applyProtection="1">
      <protection locked="0"/>
    </xf>
    <xf numFmtId="42" fontId="36" fillId="0" borderId="33" xfId="12" applyNumberFormat="1" applyFont="1" applyBorder="1" applyAlignment="1" applyProtection="1">
      <protection locked="0"/>
    </xf>
    <xf numFmtId="42" fontId="36" fillId="0" borderId="48" xfId="12" applyNumberFormat="1" applyFont="1" applyBorder="1" applyAlignment="1" applyProtection="1">
      <protection locked="0"/>
    </xf>
    <xf numFmtId="42" fontId="36" fillId="0" borderId="63" xfId="6" applyNumberFormat="1" applyFont="1" applyBorder="1" applyAlignment="1" applyProtection="1">
      <protection locked="0"/>
    </xf>
    <xf numFmtId="42" fontId="36" fillId="0" borderId="24" xfId="6" applyNumberFormat="1" applyFont="1" applyBorder="1" applyAlignment="1" applyProtection="1"/>
    <xf numFmtId="42" fontId="36" fillId="0" borderId="50" xfId="6" applyNumberFormat="1" applyFont="1" applyBorder="1" applyAlignment="1" applyProtection="1">
      <protection locked="0"/>
    </xf>
    <xf numFmtId="42" fontId="36" fillId="0" borderId="65" xfId="6" applyNumberFormat="1" applyFont="1" applyBorder="1" applyAlignment="1" applyProtection="1">
      <protection locked="0"/>
    </xf>
    <xf numFmtId="42" fontId="36" fillId="0" borderId="65" xfId="6" applyNumberFormat="1" applyFont="1" applyBorder="1" applyAlignment="1" applyProtection="1"/>
    <xf numFmtId="37" fontId="28" fillId="0" borderId="26" xfId="3" applyNumberFormat="1" applyFont="1" applyFill="1" applyBorder="1" applyAlignment="1" applyProtection="1">
      <alignment horizontal="center" vertical="center"/>
      <protection locked="0"/>
    </xf>
    <xf numFmtId="37" fontId="28" fillId="0" borderId="46" xfId="3" applyNumberFormat="1" applyFont="1" applyFill="1" applyBorder="1" applyAlignment="1" applyProtection="1">
      <alignment horizontal="center" vertical="center"/>
      <protection locked="0"/>
    </xf>
    <xf numFmtId="37" fontId="28" fillId="0" borderId="32" xfId="3" applyNumberFormat="1" applyFont="1" applyFill="1" applyBorder="1" applyAlignment="1" applyProtection="1">
      <alignment horizontal="center" vertical="center"/>
      <protection locked="0"/>
    </xf>
    <xf numFmtId="37" fontId="28" fillId="0" borderId="39" xfId="3" applyNumberFormat="1" applyFont="1" applyFill="1" applyBorder="1" applyAlignment="1" applyProtection="1">
      <alignment horizontal="center" vertical="center"/>
      <protection locked="0"/>
    </xf>
    <xf numFmtId="37" fontId="28" fillId="0" borderId="40" xfId="3" applyNumberFormat="1" applyFont="1" applyFill="1" applyBorder="1" applyAlignment="1" applyProtection="1">
      <alignment horizontal="center" vertical="center"/>
      <protection locked="0"/>
    </xf>
    <xf numFmtId="37" fontId="28" fillId="0" borderId="73" xfId="3" applyNumberFormat="1" applyFont="1" applyFill="1" applyBorder="1" applyAlignment="1" applyProtection="1">
      <alignment horizontal="center" vertical="center"/>
      <protection locked="0"/>
    </xf>
    <xf numFmtId="37" fontId="28" fillId="0" borderId="0" xfId="3" applyNumberFormat="1" applyFont="1" applyFill="1" applyBorder="1" applyAlignment="1" applyProtection="1"/>
    <xf numFmtId="37" fontId="28" fillId="0" borderId="63" xfId="3" applyNumberFormat="1" applyFont="1" applyFill="1" applyBorder="1" applyAlignment="1" applyProtection="1">
      <protection locked="0"/>
    </xf>
    <xf numFmtId="37" fontId="28" fillId="0" borderId="26" xfId="3" applyNumberFormat="1" applyFont="1" applyFill="1" applyBorder="1" applyAlignment="1" applyProtection="1">
      <protection locked="0"/>
    </xf>
    <xf numFmtId="37" fontId="28" fillId="0" borderId="31" xfId="3" applyNumberFormat="1" applyFont="1" applyFill="1" applyBorder="1" applyAlignment="1" applyProtection="1">
      <protection locked="0"/>
    </xf>
    <xf numFmtId="37" fontId="28" fillId="0" borderId="33" xfId="3" applyNumberFormat="1" applyFont="1" applyFill="1" applyBorder="1" applyAlignment="1" applyProtection="1">
      <protection locked="0"/>
    </xf>
    <xf numFmtId="37" fontId="28" fillId="0" borderId="34" xfId="3" applyNumberFormat="1" applyFont="1" applyFill="1" applyBorder="1" applyAlignment="1" applyProtection="1">
      <protection locked="0"/>
    </xf>
    <xf numFmtId="37" fontId="28" fillId="0" borderId="55" xfId="3" applyNumberFormat="1" applyFont="1" applyFill="1" applyBorder="1" applyAlignment="1" applyProtection="1">
      <protection locked="0"/>
    </xf>
    <xf numFmtId="37" fontId="28" fillId="0" borderId="57" xfId="3" applyNumberFormat="1" applyFont="1" applyFill="1" applyBorder="1" applyAlignment="1" applyProtection="1">
      <protection locked="0"/>
    </xf>
    <xf numFmtId="0" fontId="37" fillId="0" borderId="0" xfId="3" applyFont="1" applyBorder="1" applyAlignment="1" applyProtection="1">
      <alignment wrapText="1"/>
    </xf>
    <xf numFmtId="37" fontId="28" fillId="0" borderId="17" xfId="3" applyNumberFormat="1" applyFont="1" applyFill="1" applyBorder="1" applyAlignment="1" applyProtection="1">
      <alignment horizontal="center" vertical="center"/>
      <protection locked="0"/>
    </xf>
    <xf numFmtId="37" fontId="28" fillId="0" borderId="38" xfId="3" applyNumberFormat="1" applyFont="1" applyFill="1" applyBorder="1" applyAlignment="1" applyProtection="1">
      <alignment horizontal="center" vertical="center"/>
      <protection locked="0"/>
    </xf>
    <xf numFmtId="0" fontId="37" fillId="0" borderId="10" xfId="0" applyFont="1" applyBorder="1" applyAlignment="1" applyProtection="1">
      <alignment vertical="center"/>
    </xf>
    <xf numFmtId="42" fontId="28" fillId="0" borderId="24" xfId="3" applyNumberFormat="1" applyFont="1" applyBorder="1" applyAlignment="1" applyProtection="1">
      <alignment horizontal="right" vertical="center" wrapText="1"/>
      <protection locked="0"/>
    </xf>
    <xf numFmtId="42" fontId="28" fillId="0" borderId="19" xfId="3" applyNumberFormat="1" applyFont="1" applyBorder="1" applyAlignment="1" applyProtection="1">
      <alignment horizontal="right" vertical="center" wrapText="1"/>
      <protection locked="0"/>
    </xf>
    <xf numFmtId="42" fontId="28" fillId="0" borderId="74" xfId="3" applyNumberFormat="1" applyFont="1" applyBorder="1" applyAlignment="1" applyProtection="1">
      <alignment horizontal="right" vertical="center" wrapText="1"/>
    </xf>
    <xf numFmtId="42" fontId="28" fillId="0" borderId="75" xfId="3" applyNumberFormat="1" applyFont="1" applyBorder="1" applyAlignment="1" applyProtection="1">
      <alignment horizontal="right" vertical="center" wrapText="1"/>
    </xf>
    <xf numFmtId="42" fontId="28" fillId="0" borderId="70" xfId="3" applyNumberFormat="1" applyFont="1" applyBorder="1" applyAlignment="1" applyProtection="1">
      <alignment horizontal="right" vertical="center" wrapText="1"/>
    </xf>
    <xf numFmtId="42" fontId="28" fillId="0" borderId="61" xfId="3" applyNumberFormat="1" applyFont="1" applyBorder="1" applyAlignment="1" applyProtection="1">
      <alignment horizontal="right" vertical="center" wrapText="1"/>
      <protection locked="0"/>
    </xf>
    <xf numFmtId="42" fontId="28" fillId="0" borderId="16" xfId="3" applyNumberFormat="1" applyFont="1" applyBorder="1" applyAlignment="1" applyProtection="1">
      <alignment horizontal="right" vertical="center" wrapText="1"/>
      <protection locked="0"/>
    </xf>
    <xf numFmtId="42" fontId="28" fillId="0" borderId="76" xfId="3" applyNumberFormat="1" applyFont="1" applyBorder="1" applyAlignment="1" applyProtection="1">
      <alignment horizontal="right" vertical="center" wrapText="1"/>
    </xf>
    <xf numFmtId="42" fontId="28" fillId="0" borderId="12" xfId="3" applyNumberFormat="1" applyFont="1" applyBorder="1" applyAlignment="1" applyProtection="1">
      <alignment horizontal="right" vertical="center" wrapText="1"/>
    </xf>
    <xf numFmtId="42" fontId="28" fillId="0" borderId="29" xfId="3" applyNumberFormat="1" applyFont="1" applyFill="1" applyBorder="1" applyAlignment="1" applyProtection="1">
      <alignment horizontal="right" vertical="center" wrapText="1"/>
    </xf>
    <xf numFmtId="42" fontId="28" fillId="0" borderId="5" xfId="3" applyNumberFormat="1" applyFont="1" applyBorder="1" applyAlignment="1" applyProtection="1">
      <alignment horizontal="right" vertical="center" wrapText="1"/>
      <protection locked="0"/>
    </xf>
    <xf numFmtId="42" fontId="28" fillId="0" borderId="30" xfId="3" applyNumberFormat="1" applyFont="1" applyFill="1" applyBorder="1" applyAlignment="1" applyProtection="1">
      <alignment horizontal="right" vertical="center" wrapText="1"/>
    </xf>
    <xf numFmtId="37" fontId="28" fillId="0" borderId="74" xfId="3" applyNumberFormat="1" applyFont="1" applyBorder="1" applyAlignment="1" applyProtection="1">
      <alignment horizontal="center" vertical="center" wrapText="1"/>
    </xf>
    <xf numFmtId="37" fontId="28" fillId="0" borderId="77" xfId="3" applyNumberFormat="1" applyFont="1" applyBorder="1" applyAlignment="1" applyProtection="1">
      <alignment horizontal="center" vertical="center" wrapText="1"/>
    </xf>
    <xf numFmtId="37" fontId="28" fillId="0" borderId="76" xfId="3" applyNumberFormat="1" applyFont="1" applyBorder="1" applyAlignment="1" applyProtection="1">
      <alignment horizontal="center" vertical="center" wrapText="1"/>
    </xf>
    <xf numFmtId="42" fontId="28" fillId="0" borderId="5" xfId="3" applyNumberFormat="1" applyFont="1" applyBorder="1" applyAlignment="1" applyProtection="1">
      <alignment horizontal="right" vertical="center" wrapText="1"/>
    </xf>
    <xf numFmtId="42" fontId="28" fillId="0" borderId="24" xfId="3" applyNumberFormat="1" applyFont="1" applyBorder="1" applyAlignment="1" applyProtection="1">
      <alignment horizontal="right" vertical="center" wrapText="1"/>
    </xf>
    <xf numFmtId="176" fontId="28" fillId="0" borderId="38" xfId="3" applyNumberFormat="1" applyFont="1" applyBorder="1" applyAlignment="1" applyProtection="1">
      <alignment horizontal="center" vertical="center" wrapText="1"/>
      <protection locked="0"/>
    </xf>
    <xf numFmtId="1" fontId="28" fillId="0" borderId="54" xfId="3" applyNumberFormat="1" applyFont="1" applyBorder="1" applyAlignment="1" applyProtection="1">
      <alignment horizontal="right" vertical="center" wrapText="1"/>
      <protection locked="0"/>
    </xf>
    <xf numFmtId="176" fontId="28" fillId="0" borderId="73" xfId="3" applyNumberFormat="1" applyFont="1" applyBorder="1" applyAlignment="1" applyProtection="1">
      <alignment horizontal="center" vertical="center" wrapText="1"/>
      <protection locked="0"/>
    </xf>
    <xf numFmtId="42" fontId="28" fillId="0" borderId="0" xfId="3" applyNumberFormat="1" applyFont="1" applyBorder="1" applyAlignment="1" applyProtection="1">
      <alignment horizontal="right" vertical="center" wrapText="1"/>
      <protection locked="0"/>
    </xf>
    <xf numFmtId="0" fontId="30" fillId="4" borderId="43" xfId="3" applyFont="1" applyFill="1" applyBorder="1" applyAlignment="1" applyProtection="1">
      <alignment vertical="center"/>
    </xf>
    <xf numFmtId="0" fontId="34" fillId="4" borderId="6" xfId="3" applyFont="1" applyFill="1" applyBorder="1" applyAlignment="1" applyProtection="1">
      <alignment vertical="center" wrapText="1"/>
    </xf>
    <xf numFmtId="0" fontId="34" fillId="4" borderId="25" xfId="3" applyFont="1" applyFill="1" applyBorder="1" applyAlignment="1" applyProtection="1">
      <alignment vertical="center" wrapText="1"/>
    </xf>
    <xf numFmtId="42" fontId="28" fillId="0" borderId="67" xfId="3" applyNumberFormat="1" applyFont="1" applyBorder="1" applyAlignment="1" applyProtection="1">
      <alignment horizontal="right" vertical="center" wrapText="1"/>
    </xf>
    <xf numFmtId="37" fontId="30" fillId="4" borderId="43" xfId="3" applyNumberFormat="1" applyFont="1" applyFill="1" applyBorder="1" applyAlignment="1" applyProtection="1">
      <alignment vertical="center" wrapText="1"/>
    </xf>
    <xf numFmtId="37" fontId="34" fillId="4" borderId="6" xfId="3" applyNumberFormat="1" applyFont="1" applyFill="1" applyBorder="1" applyAlignment="1" applyProtection="1">
      <alignment vertical="center" wrapText="1"/>
    </xf>
    <xf numFmtId="37" fontId="34" fillId="4" borderId="25" xfId="3" applyNumberFormat="1" applyFont="1" applyFill="1" applyBorder="1" applyAlignment="1" applyProtection="1">
      <alignment vertical="center" wrapText="1"/>
    </xf>
    <xf numFmtId="37" fontId="30" fillId="4" borderId="43" xfId="3" applyNumberFormat="1" applyFont="1" applyFill="1" applyBorder="1" applyAlignment="1" applyProtection="1">
      <alignment vertical="center"/>
    </xf>
    <xf numFmtId="42" fontId="34" fillId="4" borderId="6" xfId="3" applyNumberFormat="1" applyFont="1" applyFill="1" applyBorder="1" applyAlignment="1" applyProtection="1">
      <alignment vertical="center" wrapText="1"/>
    </xf>
    <xf numFmtId="42" fontId="34" fillId="4" borderId="25" xfId="3" applyNumberFormat="1" applyFont="1" applyFill="1" applyBorder="1" applyAlignment="1" applyProtection="1">
      <alignment vertical="center" wrapText="1"/>
    </xf>
    <xf numFmtId="37" fontId="28" fillId="0" borderId="38" xfId="3" applyNumberFormat="1" applyFont="1" applyBorder="1" applyAlignment="1" applyProtection="1">
      <alignment horizontal="center" vertical="center" wrapText="1"/>
      <protection locked="0"/>
    </xf>
    <xf numFmtId="42" fontId="28" fillId="0" borderId="30" xfId="1" applyNumberFormat="1" applyFont="1" applyBorder="1" applyAlignment="1" applyProtection="1">
      <alignment horizontal="right" vertical="center" wrapText="1"/>
      <protection locked="0"/>
    </xf>
    <xf numFmtId="176" fontId="28" fillId="0" borderId="72" xfId="3" applyNumberFormat="1" applyFont="1" applyBorder="1" applyAlignment="1" applyProtection="1">
      <alignment horizontal="center" vertical="center" wrapText="1"/>
      <protection locked="0"/>
    </xf>
    <xf numFmtId="42" fontId="34" fillId="4" borderId="20" xfId="3" applyNumberFormat="1" applyFont="1" applyFill="1" applyBorder="1" applyAlignment="1" applyProtection="1">
      <alignment vertical="center" wrapText="1"/>
    </xf>
    <xf numFmtId="176" fontId="34" fillId="4" borderId="25" xfId="3" applyNumberFormat="1" applyFont="1" applyFill="1" applyBorder="1" applyAlignment="1" applyProtection="1">
      <alignment vertical="center" wrapText="1"/>
    </xf>
    <xf numFmtId="42" fontId="28" fillId="0" borderId="50" xfId="3" applyNumberFormat="1" applyFont="1" applyBorder="1" applyAlignment="1" applyProtection="1">
      <alignment horizontal="right" vertical="center" wrapText="1"/>
      <protection locked="0"/>
    </xf>
    <xf numFmtId="42" fontId="28" fillId="0" borderId="39" xfId="3" applyNumberFormat="1" applyFont="1" applyBorder="1" applyAlignment="1" applyProtection="1">
      <alignment horizontal="right" vertical="center" wrapText="1"/>
      <protection locked="0"/>
    </xf>
    <xf numFmtId="42" fontId="28" fillId="0" borderId="72" xfId="3" applyNumberFormat="1" applyFont="1" applyFill="1" applyBorder="1" applyAlignment="1" applyProtection="1">
      <alignment horizontal="right" vertical="center" wrapText="1"/>
    </xf>
    <xf numFmtId="0" fontId="34" fillId="4" borderId="43" xfId="3" applyFont="1" applyFill="1" applyBorder="1" applyAlignment="1" applyProtection="1">
      <alignment vertical="center" wrapText="1"/>
    </xf>
    <xf numFmtId="42" fontId="34" fillId="4" borderId="43" xfId="3" applyNumberFormat="1" applyFont="1" applyFill="1" applyBorder="1" applyAlignment="1" applyProtection="1">
      <alignment vertical="center" wrapText="1"/>
    </xf>
    <xf numFmtId="42" fontId="34" fillId="4" borderId="6" xfId="3" applyNumberFormat="1" applyFont="1" applyFill="1" applyBorder="1" applyAlignment="1" applyProtection="1">
      <alignment horizontal="center" vertical="center" wrapText="1"/>
    </xf>
    <xf numFmtId="42" fontId="34" fillId="4" borderId="25" xfId="3" applyNumberFormat="1" applyFont="1" applyFill="1" applyBorder="1" applyAlignment="1" applyProtection="1">
      <alignment horizontal="center" vertical="center" wrapText="1"/>
    </xf>
    <xf numFmtId="42" fontId="28" fillId="0" borderId="63" xfId="3" applyNumberFormat="1" applyFont="1" applyBorder="1" applyAlignment="1" applyProtection="1">
      <alignment horizontal="right" vertical="center" wrapText="1"/>
      <protection locked="0"/>
    </xf>
    <xf numFmtId="42" fontId="28" fillId="0" borderId="26" xfId="3" applyNumberFormat="1" applyFont="1" applyBorder="1" applyAlignment="1" applyProtection="1">
      <alignment horizontal="right" vertical="center" wrapText="1"/>
      <protection locked="0"/>
    </xf>
    <xf numFmtId="42" fontId="28" fillId="0" borderId="26" xfId="3" applyNumberFormat="1" applyFont="1" applyBorder="1" applyAlignment="1" applyProtection="1">
      <alignment horizontal="center" vertical="center" wrapText="1"/>
      <protection locked="0"/>
    </xf>
    <xf numFmtId="42" fontId="28" fillId="0" borderId="46" xfId="3" applyNumberFormat="1" applyFont="1" applyBorder="1" applyAlignment="1" applyProtection="1">
      <alignment horizontal="center" vertical="center" wrapText="1"/>
      <protection locked="0"/>
    </xf>
    <xf numFmtId="42" fontId="28" fillId="0" borderId="65" xfId="3" applyNumberFormat="1" applyFont="1" applyBorder="1" applyAlignment="1" applyProtection="1">
      <alignment horizontal="right" vertical="center" wrapText="1"/>
      <protection locked="0"/>
    </xf>
    <xf numFmtId="42" fontId="28" fillId="0" borderId="39" xfId="3" applyNumberFormat="1" applyFont="1" applyBorder="1" applyAlignment="1" applyProtection="1">
      <alignment horizontal="center" vertical="center" wrapText="1"/>
      <protection locked="0"/>
    </xf>
    <xf numFmtId="42" fontId="28" fillId="0" borderId="38" xfId="3" applyNumberFormat="1" applyFont="1" applyBorder="1" applyAlignment="1" applyProtection="1">
      <alignment horizontal="right" vertical="center" wrapText="1"/>
      <protection locked="0"/>
    </xf>
    <xf numFmtId="42" fontId="28" fillId="0" borderId="49" xfId="3" applyNumberFormat="1" applyFont="1" applyBorder="1" applyAlignment="1" applyProtection="1">
      <alignment horizontal="right" vertical="center" wrapText="1"/>
      <protection locked="0"/>
    </xf>
    <xf numFmtId="42" fontId="28" fillId="0" borderId="52" xfId="3" applyNumberFormat="1" applyFont="1" applyBorder="1" applyAlignment="1" applyProtection="1">
      <alignment horizontal="right" vertical="center" wrapText="1"/>
      <protection locked="0"/>
    </xf>
    <xf numFmtId="42" fontId="28" fillId="0" borderId="55" xfId="3" applyNumberFormat="1" applyFont="1" applyBorder="1" applyAlignment="1" applyProtection="1">
      <alignment horizontal="center" vertical="center" wrapText="1"/>
      <protection locked="0"/>
    </xf>
    <xf numFmtId="42" fontId="28" fillId="0" borderId="60" xfId="3" applyNumberFormat="1" applyFont="1" applyBorder="1" applyAlignment="1" applyProtection="1">
      <alignment horizontal="center" vertical="center" wrapText="1"/>
      <protection locked="0"/>
    </xf>
    <xf numFmtId="42" fontId="28" fillId="0" borderId="49" xfId="3" applyNumberFormat="1" applyFont="1" applyFill="1" applyBorder="1" applyAlignment="1" applyProtection="1">
      <alignment horizontal="right" vertical="center" wrapText="1"/>
    </xf>
    <xf numFmtId="42" fontId="28" fillId="0" borderId="52" xfId="3" applyNumberFormat="1" applyFont="1" applyFill="1" applyBorder="1" applyAlignment="1" applyProtection="1">
      <alignment horizontal="right" vertical="center" wrapText="1"/>
    </xf>
    <xf numFmtId="42" fontId="28" fillId="0" borderId="60" xfId="3" applyNumberFormat="1" applyFont="1" applyFill="1" applyBorder="1" applyAlignment="1" applyProtection="1">
      <alignment horizontal="center" vertical="center" wrapText="1"/>
    </xf>
    <xf numFmtId="42" fontId="37" fillId="0" borderId="59" xfId="1" applyNumberFormat="1" applyFont="1" applyBorder="1" applyAlignment="1" applyProtection="1">
      <alignment horizontal="right" vertical="center" wrapText="1"/>
    </xf>
    <xf numFmtId="176" fontId="28" fillId="2" borderId="59" xfId="3" applyNumberFormat="1" applyFont="1" applyFill="1" applyBorder="1" applyAlignment="1" applyProtection="1">
      <alignment horizontal="center" vertical="center" wrapText="1"/>
    </xf>
    <xf numFmtId="42" fontId="28" fillId="0" borderId="43" xfId="3" applyNumberFormat="1" applyFont="1" applyBorder="1" applyAlignment="1" applyProtection="1">
      <alignment horizontal="right" vertical="center" wrapText="1"/>
    </xf>
    <xf numFmtId="37" fontId="28" fillId="0" borderId="76" xfId="3" applyNumberFormat="1" applyFont="1" applyFill="1" applyBorder="1" applyAlignment="1" applyProtection="1">
      <alignment horizontal="center" vertical="center" wrapText="1"/>
    </xf>
    <xf numFmtId="0" fontId="37" fillId="4" borderId="59" xfId="3" applyFont="1" applyFill="1" applyBorder="1" applyAlignment="1" applyProtection="1">
      <alignment horizontal="center" wrapText="1"/>
    </xf>
    <xf numFmtId="167" fontId="28" fillId="0" borderId="41" xfId="3" applyNumberFormat="1" applyFont="1" applyBorder="1" applyAlignment="1" applyProtection="1">
      <alignment horizontal="center"/>
      <protection locked="0"/>
    </xf>
    <xf numFmtId="167" fontId="28" fillId="0" borderId="42" xfId="3" applyNumberFormat="1" applyFont="1" applyBorder="1" applyAlignment="1" applyProtection="1">
      <protection locked="0"/>
    </xf>
    <xf numFmtId="0" fontId="37" fillId="4" borderId="0" xfId="3" applyFont="1" applyFill="1" applyBorder="1" applyAlignment="1" applyProtection="1"/>
    <xf numFmtId="0" fontId="37" fillId="4" borderId="13" xfId="3" applyFont="1" applyFill="1" applyBorder="1" applyAlignment="1" applyProtection="1"/>
    <xf numFmtId="0" fontId="37" fillId="4" borderId="15" xfId="3" applyFont="1" applyFill="1" applyBorder="1" applyAlignment="1" applyProtection="1"/>
    <xf numFmtId="0" fontId="28" fillId="0" borderId="12" xfId="3" applyFont="1" applyBorder="1" applyAlignment="1" applyProtection="1">
      <alignment horizontal="center"/>
    </xf>
    <xf numFmtId="0" fontId="28" fillId="0" borderId="35" xfId="3" applyFont="1" applyBorder="1" applyAlignment="1" applyProtection="1">
      <alignment horizontal="center"/>
    </xf>
    <xf numFmtId="0" fontId="37" fillId="0" borderId="59" xfId="0" applyFont="1" applyBorder="1" applyAlignment="1" applyProtection="1">
      <alignment horizontal="center" wrapText="1"/>
    </xf>
    <xf numFmtId="0" fontId="37" fillId="0" borderId="14" xfId="0" applyFont="1" applyBorder="1" applyAlignment="1" applyProtection="1">
      <alignment horizontal="center" wrapText="1"/>
    </xf>
    <xf numFmtId="0" fontId="35" fillId="0" borderId="14" xfId="0" applyFont="1" applyBorder="1" applyProtection="1"/>
    <xf numFmtId="0" fontId="37" fillId="0" borderId="14" xfId="0" applyFont="1" applyFill="1" applyBorder="1" applyAlignment="1" applyProtection="1">
      <alignment horizontal="center" wrapText="1"/>
    </xf>
    <xf numFmtId="0" fontId="37" fillId="4" borderId="74" xfId="3" applyFont="1" applyFill="1" applyBorder="1" applyAlignment="1" applyProtection="1">
      <alignment horizontal="left" vertical="center" wrapText="1"/>
    </xf>
    <xf numFmtId="0" fontId="37" fillId="4" borderId="77" xfId="3" applyFont="1" applyFill="1" applyBorder="1" applyAlignment="1" applyProtection="1">
      <alignment horizontal="left" vertical="center" wrapText="1"/>
    </xf>
    <xf numFmtId="0" fontId="37" fillId="4" borderId="78" xfId="3" applyFont="1" applyFill="1" applyBorder="1" applyAlignment="1" applyProtection="1">
      <alignment horizontal="left" vertical="center" wrapText="1"/>
    </xf>
    <xf numFmtId="0" fontId="37" fillId="4" borderId="59" xfId="3" applyFont="1" applyFill="1" applyBorder="1" applyAlignment="1" applyProtection="1">
      <alignment horizontal="left" vertical="center"/>
    </xf>
    <xf numFmtId="37" fontId="28" fillId="0" borderId="59" xfId="3" applyNumberFormat="1" applyFont="1" applyFill="1" applyBorder="1" applyAlignment="1" applyProtection="1">
      <alignment horizontal="center" vertical="center"/>
    </xf>
    <xf numFmtId="37" fontId="28" fillId="0" borderId="59" xfId="3" applyNumberFormat="1" applyFont="1" applyFill="1" applyBorder="1" applyAlignment="1" applyProtection="1"/>
    <xf numFmtId="0" fontId="37" fillId="4" borderId="19" xfId="3" applyFont="1" applyFill="1" applyBorder="1" applyAlignment="1" applyProtection="1">
      <alignment horizontal="left" vertical="center" wrapText="1"/>
    </xf>
    <xf numFmtId="0" fontId="37" fillId="4" borderId="5" xfId="3" applyFont="1" applyFill="1" applyBorder="1" applyAlignment="1" applyProtection="1">
      <alignment horizontal="left" vertical="center" wrapText="1"/>
    </xf>
    <xf numFmtId="0" fontId="37" fillId="4" borderId="8" xfId="3" applyFont="1" applyFill="1" applyBorder="1" applyAlignment="1" applyProtection="1">
      <alignment horizontal="left" vertical="center" wrapText="1"/>
    </xf>
    <xf numFmtId="0" fontId="37" fillId="4" borderId="6" xfId="3" applyFont="1" applyFill="1" applyBorder="1" applyAlignment="1" applyProtection="1">
      <alignment horizontal="left" vertical="center"/>
    </xf>
    <xf numFmtId="0" fontId="37" fillId="4" borderId="74" xfId="3" applyFont="1" applyFill="1" applyBorder="1" applyAlignment="1" applyProtection="1">
      <alignment horizontal="center" vertical="center"/>
    </xf>
    <xf numFmtId="0" fontId="37" fillId="4" borderId="77" xfId="3" applyFont="1" applyFill="1" applyBorder="1" applyAlignment="1" applyProtection="1">
      <alignment horizontal="center" vertical="center"/>
    </xf>
    <xf numFmtId="0" fontId="37" fillId="4" borderId="78" xfId="3" applyFont="1" applyFill="1" applyBorder="1" applyAlignment="1" applyProtection="1">
      <alignment horizontal="center" vertical="center"/>
    </xf>
    <xf numFmtId="0" fontId="37" fillId="4" borderId="59" xfId="3" applyFont="1" applyFill="1" applyBorder="1" applyAlignment="1" applyProtection="1">
      <alignment horizontal="center" vertical="center"/>
    </xf>
    <xf numFmtId="37" fontId="37" fillId="0" borderId="59" xfId="3" applyNumberFormat="1" applyFont="1" applyFill="1" applyBorder="1" applyAlignment="1" applyProtection="1">
      <alignment horizontal="center" vertical="center"/>
    </xf>
    <xf numFmtId="37" fontId="28" fillId="0" borderId="42" xfId="3" applyNumberFormat="1" applyFont="1" applyFill="1" applyBorder="1" applyAlignment="1" applyProtection="1">
      <alignment horizontal="center" vertical="center"/>
      <protection locked="0"/>
    </xf>
    <xf numFmtId="37" fontId="28" fillId="0" borderId="37" xfId="3" applyNumberFormat="1" applyFont="1" applyFill="1" applyBorder="1" applyAlignment="1" applyProtection="1">
      <alignment horizontal="center" vertical="center"/>
      <protection locked="0"/>
    </xf>
    <xf numFmtId="0" fontId="28" fillId="0" borderId="71" xfId="3" applyFont="1" applyBorder="1" applyAlignment="1" applyProtection="1">
      <alignment horizontal="center"/>
    </xf>
    <xf numFmtId="0" fontId="37" fillId="0" borderId="70" xfId="3" applyFont="1" applyBorder="1" applyAlignment="1" applyProtection="1">
      <alignment horizontal="center" wrapText="1"/>
    </xf>
    <xf numFmtId="0" fontId="37" fillId="0" borderId="0" xfId="3" applyFont="1" applyBorder="1" applyAlignment="1" applyProtection="1">
      <alignment horizontal="center" wrapText="1"/>
    </xf>
    <xf numFmtId="0" fontId="37" fillId="0" borderId="71" xfId="3" applyFont="1" applyBorder="1" applyAlignment="1" applyProtection="1">
      <alignment horizontal="center" wrapText="1"/>
    </xf>
    <xf numFmtId="0" fontId="37" fillId="0" borderId="43" xfId="3" applyFont="1" applyBorder="1" applyAlignment="1" applyProtection="1">
      <alignment horizontal="center" wrapText="1"/>
    </xf>
    <xf numFmtId="0" fontId="37" fillId="4" borderId="14" xfId="3" applyFont="1" applyFill="1" applyBorder="1" applyAlignment="1" applyProtection="1">
      <alignment vertical="center"/>
    </xf>
    <xf numFmtId="0" fontId="37" fillId="0" borderId="70" xfId="0" applyFont="1" applyBorder="1" applyAlignment="1" applyProtection="1">
      <alignment horizontal="center" wrapText="1"/>
    </xf>
    <xf numFmtId="0" fontId="40" fillId="0" borderId="44" xfId="3" applyFont="1" applyBorder="1" applyAlignment="1" applyProtection="1">
      <alignment horizontal="center"/>
    </xf>
    <xf numFmtId="0" fontId="37" fillId="0" borderId="15" xfId="0" applyFont="1" applyBorder="1" applyAlignment="1" applyProtection="1">
      <alignment horizontal="center" wrapText="1"/>
    </xf>
    <xf numFmtId="0" fontId="28" fillId="0" borderId="74" xfId="3" applyFont="1" applyBorder="1" applyAlignment="1" applyProtection="1">
      <alignment horizontal="left" vertical="center" wrapText="1"/>
    </xf>
    <xf numFmtId="0" fontId="28" fillId="0" borderId="77" xfId="3" applyFont="1" applyBorder="1" applyAlignment="1" applyProtection="1">
      <alignment horizontal="left" vertical="center" wrapText="1"/>
    </xf>
    <xf numFmtId="0" fontId="28" fillId="0" borderId="78" xfId="3" applyFont="1" applyBorder="1" applyAlignment="1" applyProtection="1">
      <alignment horizontal="left" vertical="center" wrapText="1"/>
    </xf>
    <xf numFmtId="0" fontId="28" fillId="0" borderId="76" xfId="3" applyFont="1" applyBorder="1" applyAlignment="1" applyProtection="1">
      <alignment horizontal="left" vertical="center" wrapText="1"/>
    </xf>
    <xf numFmtId="0" fontId="28" fillId="0" borderId="74" xfId="3" applyFont="1" applyBorder="1" applyAlignment="1" applyProtection="1">
      <alignment horizontal="center" vertical="center"/>
    </xf>
    <xf numFmtId="0" fontId="28" fillId="0" borderId="77" xfId="3" applyFont="1" applyBorder="1" applyAlignment="1" applyProtection="1">
      <alignment horizontal="center" vertical="center"/>
    </xf>
    <xf numFmtId="0" fontId="28" fillId="0" borderId="75" xfId="3" applyFont="1" applyBorder="1" applyAlignment="1" applyProtection="1">
      <alignment horizontal="center" vertical="center"/>
    </xf>
    <xf numFmtId="0" fontId="28" fillId="0" borderId="76" xfId="3" applyFont="1" applyBorder="1" applyAlignment="1" applyProtection="1">
      <alignment horizontal="center" vertical="center"/>
    </xf>
    <xf numFmtId="0" fontId="28" fillId="0" borderId="74" xfId="3" applyFont="1" applyBorder="1" applyAlignment="1" applyProtection="1">
      <alignment horizontal="center" vertical="center" wrapText="1"/>
    </xf>
    <xf numFmtId="0" fontId="28" fillId="0" borderId="75" xfId="3" applyFont="1" applyBorder="1" applyAlignment="1" applyProtection="1">
      <alignment horizontal="center" vertical="center" wrapText="1"/>
    </xf>
    <xf numFmtId="0" fontId="28" fillId="0" borderId="70" xfId="3" applyFont="1" applyBorder="1" applyAlignment="1" applyProtection="1">
      <alignment horizontal="center" vertical="center" wrapText="1"/>
    </xf>
    <xf numFmtId="0" fontId="11" fillId="0" borderId="77" xfId="3" applyFont="1" applyFill="1" applyBorder="1" applyAlignment="1" applyProtection="1">
      <alignment vertical="center" wrapText="1"/>
    </xf>
    <xf numFmtId="0" fontId="11" fillId="0" borderId="75" xfId="3" applyFont="1" applyFill="1" applyBorder="1" applyAlignment="1" applyProtection="1">
      <alignment vertical="center" wrapText="1"/>
    </xf>
    <xf numFmtId="0" fontId="28" fillId="0" borderId="75" xfId="3" applyFont="1" applyFill="1" applyBorder="1" applyAlignment="1" applyProtection="1">
      <alignment vertical="center" wrapText="1"/>
    </xf>
    <xf numFmtId="0" fontId="28" fillId="0" borderId="70" xfId="3" applyFont="1" applyFill="1" applyBorder="1" applyAlignment="1" applyProtection="1">
      <alignment vertical="center" wrapText="1"/>
    </xf>
    <xf numFmtId="0" fontId="28" fillId="0" borderId="70" xfId="3" applyFont="1" applyBorder="1" applyAlignment="1" applyProtection="1">
      <alignment horizontal="center" vertical="center"/>
    </xf>
    <xf numFmtId="0" fontId="28" fillId="0" borderId="77" xfId="3" applyFont="1" applyBorder="1" applyAlignment="1" applyProtection="1">
      <alignment horizontal="center" vertical="center" wrapText="1"/>
    </xf>
    <xf numFmtId="0" fontId="28" fillId="0" borderId="76" xfId="3" applyFont="1" applyBorder="1" applyAlignment="1" applyProtection="1">
      <alignment horizontal="center" vertical="center" wrapText="1"/>
    </xf>
    <xf numFmtId="37" fontId="37" fillId="0" borderId="59" xfId="3" applyNumberFormat="1" applyFont="1" applyBorder="1" applyAlignment="1" applyProtection="1">
      <alignment vertical="center" wrapText="1"/>
    </xf>
    <xf numFmtId="0" fontId="28" fillId="0" borderId="59" xfId="3" applyNumberFormat="1" applyFont="1" applyBorder="1" applyAlignment="1" applyProtection="1">
      <alignment horizontal="center" vertical="center"/>
    </xf>
    <xf numFmtId="37" fontId="28" fillId="0" borderId="59" xfId="3" applyNumberFormat="1" applyFont="1" applyBorder="1" applyAlignment="1" applyProtection="1">
      <alignment horizontal="center" vertical="center"/>
    </xf>
    <xf numFmtId="175" fontId="37" fillId="8" borderId="59" xfId="14" applyNumberFormat="1" applyFont="1" applyFill="1" applyBorder="1" applyAlignment="1" applyProtection="1">
      <alignment vertical="center"/>
    </xf>
    <xf numFmtId="0" fontId="37" fillId="8" borderId="59" xfId="3" applyNumberFormat="1" applyFont="1" applyFill="1" applyBorder="1" applyAlignment="1" applyProtection="1">
      <alignment vertical="center"/>
    </xf>
    <xf numFmtId="37" fontId="37" fillId="8" borderId="59" xfId="3" applyNumberFormat="1" applyFont="1" applyFill="1" applyBorder="1" applyAlignment="1" applyProtection="1">
      <alignment vertical="center"/>
    </xf>
    <xf numFmtId="42" fontId="28" fillId="0" borderId="63" xfId="14" applyNumberFormat="1" applyFont="1" applyFill="1" applyBorder="1" applyAlignment="1" applyProtection="1">
      <alignment horizontal="center" vertical="center"/>
      <protection locked="0"/>
    </xf>
    <xf numFmtId="42" fontId="28" fillId="0" borderId="26" xfId="14" applyNumberFormat="1" applyFont="1" applyFill="1" applyBorder="1" applyAlignment="1" applyProtection="1">
      <alignment horizontal="center" vertical="center"/>
      <protection locked="0"/>
    </xf>
    <xf numFmtId="42" fontId="28" fillId="0" borderId="26" xfId="14" applyNumberFormat="1" applyFont="1" applyBorder="1" applyAlignment="1" applyProtection="1">
      <alignment horizontal="right" vertical="center"/>
    </xf>
    <xf numFmtId="175" fontId="28" fillId="0" borderId="46" xfId="14" applyNumberFormat="1" applyFont="1" applyBorder="1" applyAlignment="1" applyProtection="1">
      <alignment horizontal="center" vertical="center"/>
      <protection locked="0"/>
    </xf>
    <xf numFmtId="42" fontId="28" fillId="0" borderId="65" xfId="14" applyNumberFormat="1" applyFont="1" applyFill="1" applyBorder="1" applyAlignment="1" applyProtection="1">
      <alignment horizontal="center" vertical="center"/>
      <protection locked="0"/>
    </xf>
    <xf numFmtId="175" fontId="28" fillId="0" borderId="39" xfId="14" applyNumberFormat="1" applyFont="1" applyBorder="1" applyAlignment="1" applyProtection="1">
      <alignment horizontal="center" vertical="center"/>
      <protection locked="0"/>
    </xf>
    <xf numFmtId="42" fontId="28" fillId="0" borderId="49" xfId="14" applyNumberFormat="1" applyFont="1" applyFill="1" applyBorder="1" applyAlignment="1" applyProtection="1">
      <alignment horizontal="center" vertical="center"/>
      <protection locked="0"/>
    </xf>
    <xf numFmtId="42" fontId="28" fillId="0" borderId="52" xfId="14" applyNumberFormat="1" applyFont="1" applyFill="1" applyBorder="1" applyAlignment="1" applyProtection="1">
      <alignment horizontal="center" vertical="center"/>
      <protection locked="0"/>
    </xf>
    <xf numFmtId="175" fontId="28" fillId="0" borderId="60" xfId="14" applyNumberFormat="1" applyFont="1" applyBorder="1" applyAlignment="1" applyProtection="1">
      <alignment horizontal="center" vertical="center"/>
      <protection locked="0"/>
    </xf>
    <xf numFmtId="175" fontId="28" fillId="0" borderId="73" xfId="14" applyNumberFormat="1" applyFont="1" applyBorder="1" applyAlignment="1" applyProtection="1">
      <alignment horizontal="center" vertical="center"/>
      <protection locked="0"/>
    </xf>
    <xf numFmtId="0" fontId="39" fillId="0" borderId="59" xfId="3" applyFont="1" applyBorder="1" applyAlignment="1" applyProtection="1">
      <alignment horizontal="center" wrapText="1"/>
    </xf>
    <xf numFmtId="0" fontId="39" fillId="0" borderId="59" xfId="10" applyFont="1" applyBorder="1" applyAlignment="1" applyProtection="1">
      <alignment horizontal="center" wrapText="1"/>
    </xf>
    <xf numFmtId="0" fontId="36" fillId="0" borderId="5" xfId="10" applyFont="1" applyBorder="1" applyAlignment="1" applyProtection="1">
      <alignment horizontal="center"/>
    </xf>
    <xf numFmtId="0" fontId="36" fillId="0" borderId="8" xfId="10" applyFont="1" applyBorder="1" applyAlignment="1" applyProtection="1">
      <alignment horizontal="center"/>
    </xf>
    <xf numFmtId="0" fontId="36" fillId="0" borderId="74" xfId="3" applyFont="1" applyBorder="1" applyAlignment="1" applyProtection="1">
      <alignment horizontal="left"/>
    </xf>
    <xf numFmtId="0" fontId="36" fillId="0" borderId="77" xfId="3" applyFont="1" applyBorder="1" applyAlignment="1" applyProtection="1">
      <alignment horizontal="left"/>
    </xf>
    <xf numFmtId="0" fontId="39" fillId="0" borderId="77" xfId="3" applyFont="1" applyBorder="1" applyAlignment="1" applyProtection="1">
      <alignment horizontal="left" indent="2"/>
    </xf>
    <xf numFmtId="0" fontId="36" fillId="0" borderId="74" xfId="10" applyFont="1" applyBorder="1" applyAlignment="1" applyProtection="1">
      <alignment horizontal="center"/>
    </xf>
    <xf numFmtId="0" fontId="36" fillId="0" borderId="77" xfId="10" applyFont="1" applyBorder="1" applyAlignment="1" applyProtection="1">
      <alignment horizontal="center"/>
    </xf>
    <xf numFmtId="0" fontId="36" fillId="0" borderId="78" xfId="3" applyFont="1" applyBorder="1" applyAlignment="1" applyProtection="1">
      <alignment horizontal="left"/>
    </xf>
    <xf numFmtId="42" fontId="36" fillId="0" borderId="48" xfId="6" applyNumberFormat="1" applyFont="1" applyBorder="1" applyAlignment="1" applyProtection="1">
      <protection locked="0"/>
    </xf>
    <xf numFmtId="42" fontId="36" fillId="0" borderId="59" xfId="6" applyNumberFormat="1" applyFont="1" applyBorder="1" applyAlignment="1" applyProtection="1"/>
    <xf numFmtId="42" fontId="36" fillId="0" borderId="30" xfId="6" applyNumberFormat="1" applyFont="1" applyBorder="1" applyAlignment="1" applyProtection="1">
      <protection locked="0"/>
    </xf>
    <xf numFmtId="0" fontId="39" fillId="0" borderId="59" xfId="3" applyFont="1" applyBorder="1" applyAlignment="1" applyProtection="1">
      <alignment horizontal="left"/>
    </xf>
    <xf numFmtId="0" fontId="39" fillId="0" borderId="43" xfId="3" applyFont="1" applyBorder="1" applyAlignment="1" applyProtection="1">
      <alignment horizontal="left"/>
    </xf>
    <xf numFmtId="0" fontId="36" fillId="0" borderId="78" xfId="10" applyFont="1" applyBorder="1" applyAlignment="1" applyProtection="1">
      <alignment horizontal="center"/>
    </xf>
    <xf numFmtId="42" fontId="36" fillId="0" borderId="30" xfId="6" applyNumberFormat="1" applyFont="1" applyBorder="1" applyAlignment="1" applyProtection="1"/>
    <xf numFmtId="42" fontId="36" fillId="0" borderId="42" xfId="6" applyNumberFormat="1" applyFont="1" applyBorder="1" applyAlignment="1" applyProtection="1">
      <protection locked="0"/>
    </xf>
    <xf numFmtId="1" fontId="36" fillId="0" borderId="42" xfId="12" applyNumberFormat="1" applyFont="1" applyBorder="1" applyAlignment="1" applyProtection="1">
      <alignment horizontal="right"/>
      <protection locked="0"/>
    </xf>
    <xf numFmtId="42" fontId="36" fillId="0" borderId="72" xfId="12" applyNumberFormat="1" applyFont="1" applyBorder="1" applyAlignment="1" applyProtection="1">
      <alignment horizontal="right"/>
      <protection locked="0"/>
    </xf>
    <xf numFmtId="0" fontId="36" fillId="0" borderId="59" xfId="10" applyFont="1" applyBorder="1" applyAlignment="1" applyProtection="1">
      <alignment horizontal="center"/>
    </xf>
    <xf numFmtId="1" fontId="36" fillId="2" borderId="59" xfId="11" applyNumberFormat="1" applyFont="1" applyFill="1" applyBorder="1" applyAlignment="1" applyProtection="1"/>
    <xf numFmtId="42" fontId="36" fillId="0" borderId="59" xfId="12" applyNumberFormat="1" applyFont="1" applyBorder="1" applyAlignment="1" applyProtection="1"/>
    <xf numFmtId="42" fontId="36" fillId="0" borderId="43" xfId="12" applyNumberFormat="1" applyFont="1" applyBorder="1" applyAlignment="1" applyProtection="1"/>
    <xf numFmtId="1" fontId="36" fillId="2" borderId="59" xfId="3" applyNumberFormat="1" applyFont="1" applyFill="1" applyBorder="1" applyAlignment="1" applyProtection="1"/>
    <xf numFmtId="42" fontId="36" fillId="0" borderId="69" xfId="12" applyNumberFormat="1" applyFont="1" applyBorder="1" applyAlignment="1" applyProtection="1">
      <protection locked="0"/>
    </xf>
    <xf numFmtId="1" fontId="36" fillId="0" borderId="7" xfId="11" applyNumberFormat="1" applyFont="1" applyFill="1" applyBorder="1" applyAlignment="1" applyProtection="1">
      <protection locked="0"/>
    </xf>
    <xf numFmtId="42" fontId="36" fillId="0" borderId="21" xfId="12" applyNumberFormat="1" applyFont="1" applyBorder="1" applyAlignment="1" applyProtection="1">
      <protection locked="0"/>
    </xf>
    <xf numFmtId="0" fontId="39" fillId="0" borderId="59" xfId="3" applyFont="1" applyBorder="1" applyAlignment="1" applyProtection="1">
      <alignment horizontal="center" vertical="center" wrapText="1"/>
    </xf>
    <xf numFmtId="0" fontId="36" fillId="0" borderId="40" xfId="3" applyFont="1" applyBorder="1" applyAlignment="1" applyProtection="1">
      <alignment horizontal="left"/>
    </xf>
    <xf numFmtId="173" fontId="36" fillId="0" borderId="48" xfId="6" applyNumberFormat="1" applyFont="1" applyBorder="1" applyAlignment="1" applyProtection="1"/>
    <xf numFmtId="173" fontId="36" fillId="0" borderId="59" xfId="6" applyNumberFormat="1" applyFont="1" applyBorder="1" applyAlignment="1" applyProtection="1"/>
    <xf numFmtId="0" fontId="36" fillId="0" borderId="30" xfId="6" applyNumberFormat="1" applyFont="1" applyBorder="1" applyAlignment="1" applyProtection="1">
      <protection locked="0"/>
    </xf>
    <xf numFmtId="0" fontId="36" fillId="8" borderId="59" xfId="6" applyNumberFormat="1" applyFont="1" applyFill="1" applyBorder="1" applyAlignment="1" applyProtection="1"/>
    <xf numFmtId="173" fontId="36" fillId="0" borderId="59" xfId="12" applyNumberFormat="1" applyFont="1" applyBorder="1" applyAlignment="1" applyProtection="1"/>
    <xf numFmtId="0" fontId="39" fillId="0" borderId="43" xfId="3" applyFont="1" applyBorder="1" applyAlignment="1" applyProtection="1">
      <alignment horizontal="center" vertical="center" wrapText="1"/>
    </xf>
    <xf numFmtId="42" fontId="36" fillId="0" borderId="42" xfId="12" applyNumberFormat="1" applyFont="1" applyBorder="1" applyAlignment="1" applyProtection="1">
      <alignment horizontal="right"/>
      <protection locked="0"/>
    </xf>
    <xf numFmtId="42" fontId="36" fillId="0" borderId="59" xfId="12" applyNumberFormat="1" applyFont="1" applyBorder="1" applyAlignment="1" applyProtection="1">
      <alignment horizontal="right"/>
    </xf>
    <xf numFmtId="42" fontId="36" fillId="0" borderId="72" xfId="6" applyNumberFormat="1" applyFont="1" applyBorder="1" applyAlignment="1" applyProtection="1">
      <protection locked="0"/>
    </xf>
    <xf numFmtId="42" fontId="36" fillId="0" borderId="48" xfId="3" applyNumberFormat="1" applyFont="1" applyBorder="1" applyAlignment="1" applyProtection="1">
      <protection locked="0"/>
    </xf>
    <xf numFmtId="2" fontId="36" fillId="0" borderId="42" xfId="11" applyNumberFormat="1" applyFont="1" applyBorder="1" applyAlignment="1" applyProtection="1">
      <protection locked="0"/>
    </xf>
    <xf numFmtId="42" fontId="36" fillId="2" borderId="43" xfId="3" applyNumberFormat="1" applyFont="1" applyFill="1" applyBorder="1" applyAlignment="1" applyProtection="1">
      <alignment horizontal="center"/>
    </xf>
    <xf numFmtId="0" fontId="36" fillId="0" borderId="28" xfId="10" applyFont="1" applyBorder="1" applyAlignment="1" applyProtection="1">
      <alignment horizontal="center"/>
    </xf>
    <xf numFmtId="0" fontId="36" fillId="0" borderId="40" xfId="3" applyFont="1" applyFill="1" applyBorder="1" applyAlignment="1" applyProtection="1">
      <alignment horizontal="left"/>
    </xf>
    <xf numFmtId="42" fontId="36" fillId="2" borderId="59" xfId="3" applyNumberFormat="1" applyFont="1" applyFill="1" applyBorder="1" applyAlignment="1" applyProtection="1"/>
    <xf numFmtId="2" fontId="36" fillId="2" borderId="59" xfId="11" applyNumberFormat="1" applyFont="1" applyFill="1" applyBorder="1" applyAlignment="1" applyProtection="1"/>
    <xf numFmtId="0" fontId="36" fillId="0" borderId="18" xfId="10" applyFont="1" applyBorder="1" applyAlignment="1" applyProtection="1">
      <alignment horizontal="center"/>
    </xf>
    <xf numFmtId="0" fontId="36" fillId="0" borderId="76" xfId="3" applyFont="1" applyFill="1" applyBorder="1" applyAlignment="1" applyProtection="1">
      <alignment horizontal="left"/>
    </xf>
    <xf numFmtId="0" fontId="39" fillId="0" borderId="59" xfId="3" applyFont="1" applyBorder="1" applyAlignment="1" applyProtection="1">
      <alignment horizontal="left" wrapText="1"/>
    </xf>
    <xf numFmtId="2" fontId="36" fillId="2" borderId="59" xfId="3" applyNumberFormat="1" applyFont="1" applyFill="1" applyBorder="1" applyAlignment="1" applyProtection="1"/>
    <xf numFmtId="0" fontId="6" fillId="0" borderId="59" xfId="3" applyFont="1" applyBorder="1" applyAlignment="1" applyProtection="1">
      <alignment horizontal="center" wrapText="1"/>
    </xf>
    <xf numFmtId="0" fontId="6" fillId="0" borderId="74" xfId="3" applyBorder="1" applyAlignment="1" applyProtection="1">
      <alignment horizontal="center"/>
    </xf>
    <xf numFmtId="0" fontId="6" fillId="0" borderId="75" xfId="3" applyBorder="1" applyAlignment="1" applyProtection="1">
      <alignment horizontal="center"/>
    </xf>
    <xf numFmtId="0" fontId="6" fillId="0" borderId="77" xfId="3" applyBorder="1" applyAlignment="1" applyProtection="1">
      <alignment horizontal="center"/>
    </xf>
    <xf numFmtId="0" fontId="7" fillId="0" borderId="43" xfId="3" applyFont="1" applyBorder="1" applyAlignment="1" applyProtection="1">
      <alignment horizontal="center" vertical="center"/>
    </xf>
    <xf numFmtId="0" fontId="7" fillId="0" borderId="6" xfId="3" applyFont="1" applyBorder="1" applyAlignment="1" applyProtection="1">
      <alignment horizontal="center" vertical="center"/>
    </xf>
    <xf numFmtId="0" fontId="6" fillId="0" borderId="67" xfId="3" applyBorder="1" applyAlignment="1" applyProtection="1">
      <alignment horizontal="center"/>
    </xf>
    <xf numFmtId="42" fontId="6" fillId="0" borderId="42" xfId="1" applyNumberFormat="1" applyFont="1" applyBorder="1" applyAlignment="1" applyProtection="1">
      <protection locked="0"/>
    </xf>
    <xf numFmtId="0" fontId="8" fillId="0" borderId="59" xfId="3" applyFont="1" applyBorder="1" applyAlignment="1" applyProtection="1">
      <alignment horizontal="center" vertical="center"/>
    </xf>
    <xf numFmtId="42" fontId="6" fillId="0" borderId="59" xfId="1" applyNumberFormat="1" applyFont="1" applyBorder="1" applyAlignment="1" applyProtection="1"/>
    <xf numFmtId="0" fontId="8" fillId="0" borderId="75" xfId="3" applyFont="1" applyBorder="1" applyAlignment="1" applyProtection="1">
      <alignment horizontal="center"/>
    </xf>
    <xf numFmtId="0" fontId="8" fillId="0" borderId="71" xfId="3" applyFont="1" applyBorder="1" applyAlignment="1" applyProtection="1">
      <alignment horizontal="center" vertical="center"/>
    </xf>
    <xf numFmtId="0" fontId="8" fillId="0" borderId="59" xfId="0" applyFont="1" applyBorder="1" applyAlignment="1" applyProtection="1">
      <alignment horizontal="center" vertical="center" wrapText="1"/>
    </xf>
    <xf numFmtId="0" fontId="37" fillId="0" borderId="14" xfId="3" quotePrefix="1" applyFont="1" applyFill="1" applyBorder="1" applyAlignment="1" applyProtection="1">
      <alignment horizontal="center" wrapText="1"/>
    </xf>
    <xf numFmtId="0" fontId="11" fillId="0" borderId="74" xfId="3" applyFont="1" applyBorder="1" applyAlignment="1" applyProtection="1"/>
    <xf numFmtId="0" fontId="11" fillId="0" borderId="75" xfId="3" applyFont="1" applyBorder="1" applyAlignment="1" applyProtection="1"/>
    <xf numFmtId="0" fontId="11" fillId="0" borderId="75" xfId="3" applyFont="1" applyFill="1" applyBorder="1" applyAlignment="1" applyProtection="1"/>
    <xf numFmtId="49" fontId="11" fillId="0" borderId="70" xfId="3" applyNumberFormat="1" applyFont="1" applyBorder="1" applyAlignment="1" applyProtection="1">
      <protection locked="0"/>
    </xf>
    <xf numFmtId="42" fontId="11" fillId="0" borderId="4" xfId="14" applyNumberFormat="1" applyFont="1" applyBorder="1" applyAlignment="1" applyProtection="1">
      <alignment horizontal="right"/>
      <protection locked="0"/>
    </xf>
    <xf numFmtId="0" fontId="11" fillId="0" borderId="74" xfId="3" applyFont="1" applyBorder="1" applyAlignment="1" applyProtection="1">
      <alignment horizontal="center"/>
    </xf>
    <xf numFmtId="0" fontId="11" fillId="0" borderId="75" xfId="3" applyFont="1" applyBorder="1" applyAlignment="1" applyProtection="1">
      <alignment horizontal="center"/>
    </xf>
    <xf numFmtId="0" fontId="11" fillId="0" borderId="70" xfId="3" applyFont="1" applyBorder="1" applyAlignment="1" applyProtection="1">
      <alignment horizontal="center"/>
    </xf>
    <xf numFmtId="42" fontId="11" fillId="0" borderId="17" xfId="14" applyNumberFormat="1" applyFont="1" applyBorder="1" applyAlignment="1" applyProtection="1">
      <alignment horizontal="right"/>
      <protection locked="0"/>
    </xf>
    <xf numFmtId="42" fontId="11" fillId="0" borderId="3" xfId="14" applyNumberFormat="1" applyFont="1" applyBorder="1" applyAlignment="1" applyProtection="1">
      <protection locked="0"/>
    </xf>
    <xf numFmtId="42" fontId="11" fillId="0" borderId="27" xfId="14" applyNumberFormat="1" applyFont="1" applyBorder="1" applyAlignment="1" applyProtection="1">
      <protection locked="0"/>
    </xf>
    <xf numFmtId="42" fontId="11" fillId="0" borderId="74" xfId="14" applyNumberFormat="1" applyFont="1" applyBorder="1" applyAlignment="1" applyProtection="1"/>
    <xf numFmtId="42" fontId="11" fillId="0" borderId="77" xfId="14" applyNumberFormat="1" applyFont="1" applyBorder="1" applyAlignment="1" applyProtection="1"/>
    <xf numFmtId="42" fontId="11" fillId="0" borderId="59" xfId="14" applyNumberFormat="1" applyFont="1" applyBorder="1" applyAlignment="1" applyProtection="1">
      <alignment horizontal="right" vertical="center"/>
    </xf>
    <xf numFmtId="42" fontId="11" fillId="0" borderId="59" xfId="14" applyNumberFormat="1" applyFont="1" applyFill="1" applyBorder="1" applyAlignment="1" applyProtection="1"/>
    <xf numFmtId="42" fontId="11" fillId="0" borderId="59" xfId="14" applyNumberFormat="1" applyFont="1" applyBorder="1" applyAlignment="1" applyProtection="1">
      <alignment wrapText="1"/>
    </xf>
    <xf numFmtId="42" fontId="11" fillId="0" borderId="59" xfId="14" applyNumberFormat="1" applyFont="1" applyBorder="1" applyAlignment="1" applyProtection="1"/>
    <xf numFmtId="0" fontId="17" fillId="0" borderId="59" xfId="3" applyFont="1" applyBorder="1" applyAlignment="1" applyProtection="1">
      <alignment horizontal="left" vertical="center" wrapText="1"/>
    </xf>
    <xf numFmtId="0" fontId="11" fillId="2" borderId="59" xfId="14" applyNumberFormat="1" applyFont="1" applyFill="1" applyBorder="1" applyAlignment="1" applyProtection="1">
      <alignment horizontal="center" vertical="center"/>
    </xf>
    <xf numFmtId="0" fontId="11" fillId="0" borderId="77" xfId="3" applyFont="1" applyBorder="1" applyAlignment="1" applyProtection="1"/>
    <xf numFmtId="0" fontId="11" fillId="0" borderId="70" xfId="3" applyFont="1" applyBorder="1" applyAlignment="1" applyProtection="1">
      <protection locked="0"/>
    </xf>
    <xf numFmtId="42" fontId="11" fillId="0" borderId="18" xfId="14" applyNumberFormat="1" applyFont="1" applyBorder="1" applyAlignment="1" applyProtection="1">
      <protection locked="0"/>
    </xf>
    <xf numFmtId="0" fontId="11" fillId="0" borderId="67" xfId="3" applyFont="1" applyBorder="1" applyAlignment="1" applyProtection="1">
      <alignment horizontal="center"/>
    </xf>
    <xf numFmtId="42" fontId="11" fillId="0" borderId="78" xfId="14" applyNumberFormat="1" applyFont="1" applyBorder="1" applyAlignment="1" applyProtection="1"/>
    <xf numFmtId="42" fontId="11" fillId="0" borderId="1" xfId="14" applyNumberFormat="1" applyFont="1" applyBorder="1" applyAlignment="1" applyProtection="1">
      <protection locked="0"/>
    </xf>
    <xf numFmtId="42" fontId="11" fillId="0" borderId="4" xfId="14" applyNumberFormat="1" applyFont="1" applyBorder="1" applyAlignment="1" applyProtection="1"/>
    <xf numFmtId="0" fontId="11" fillId="0" borderId="4" xfId="14" applyNumberFormat="1" applyFont="1" applyBorder="1" applyAlignment="1" applyProtection="1">
      <alignment horizontal="center"/>
      <protection locked="0"/>
    </xf>
    <xf numFmtId="42" fontId="11" fillId="0" borderId="17" xfId="14" applyNumberFormat="1" applyFont="1" applyBorder="1" applyAlignment="1" applyProtection="1">
      <protection locked="0"/>
    </xf>
    <xf numFmtId="42" fontId="11" fillId="0" borderId="4" xfId="14" applyNumberFormat="1" applyFont="1" applyBorder="1" applyAlignment="1" applyProtection="1">
      <protection locked="0"/>
    </xf>
    <xf numFmtId="42" fontId="11" fillId="0" borderId="75" xfId="14" applyNumberFormat="1" applyFont="1" applyBorder="1" applyAlignment="1" applyProtection="1"/>
    <xf numFmtId="0" fontId="11" fillId="2" borderId="59" xfId="14" applyNumberFormat="1" applyFont="1" applyFill="1" applyBorder="1" applyAlignment="1" applyProtection="1">
      <alignment horizontal="center"/>
    </xf>
    <xf numFmtId="0" fontId="11" fillId="0" borderId="76" xfId="3" applyFont="1" applyBorder="1" applyAlignment="1" applyProtection="1">
      <protection locked="0"/>
    </xf>
    <xf numFmtId="42" fontId="11" fillId="0" borderId="28" xfId="14" applyNumberFormat="1" applyFont="1" applyBorder="1" applyAlignment="1" applyProtection="1">
      <protection locked="0"/>
    </xf>
    <xf numFmtId="0" fontId="17" fillId="0" borderId="59" xfId="3" applyFont="1" applyFill="1" applyBorder="1" applyAlignment="1" applyProtection="1">
      <alignment horizontal="left" vertical="center" wrapText="1"/>
    </xf>
    <xf numFmtId="0" fontId="17" fillId="0" borderId="71" xfId="3" applyFont="1" applyFill="1" applyBorder="1" applyAlignment="1" applyProtection="1">
      <alignment horizontal="left" vertical="center" wrapText="1"/>
    </xf>
    <xf numFmtId="0" fontId="11" fillId="0" borderId="71" xfId="3" applyFont="1" applyBorder="1" applyAlignment="1" applyProtection="1">
      <alignment horizontal="center"/>
    </xf>
    <xf numFmtId="42" fontId="11" fillId="0" borderId="71" xfId="14" applyNumberFormat="1" applyFont="1" applyFill="1" applyBorder="1" applyAlignment="1" applyProtection="1"/>
    <xf numFmtId="0" fontId="11" fillId="2" borderId="71" xfId="14" applyNumberFormat="1" applyFont="1" applyFill="1" applyBorder="1" applyAlignment="1" applyProtection="1">
      <alignment horizontal="center"/>
    </xf>
    <xf numFmtId="42" fontId="11" fillId="0" borderId="1" xfId="14" applyNumberFormat="1" applyFont="1" applyBorder="1" applyAlignment="1" applyProtection="1"/>
    <xf numFmtId="0" fontId="11" fillId="0" borderId="74" xfId="3" applyFont="1" applyBorder="1" applyAlignment="1" applyProtection="1">
      <alignment horizontal="left" vertical="center" wrapText="1"/>
    </xf>
    <xf numFmtId="0" fontId="11" fillId="0" borderId="75" xfId="3" applyFont="1" applyBorder="1" applyAlignment="1" applyProtection="1">
      <alignment horizontal="left" vertical="center" wrapText="1"/>
    </xf>
    <xf numFmtId="42" fontId="11" fillId="0" borderId="5" xfId="14" applyNumberFormat="1" applyFont="1" applyBorder="1" applyAlignment="1" applyProtection="1">
      <protection locked="0"/>
    </xf>
    <xf numFmtId="0" fontId="11" fillId="0" borderId="67" xfId="3" applyFont="1" applyBorder="1" applyAlignment="1" applyProtection="1">
      <alignment vertical="center"/>
      <protection locked="0"/>
    </xf>
    <xf numFmtId="42" fontId="11" fillId="0" borderId="41" xfId="14" applyNumberFormat="1" applyFont="1" applyBorder="1" applyAlignment="1" applyProtection="1"/>
    <xf numFmtId="0" fontId="11" fillId="2" borderId="59" xfId="14" applyNumberFormat="1" applyFont="1" applyFill="1" applyBorder="1" applyAlignment="1" applyProtection="1">
      <alignment horizontal="center" wrapText="1"/>
    </xf>
    <xf numFmtId="0" fontId="11" fillId="0" borderId="74" xfId="3" applyFont="1" applyFill="1" applyBorder="1" applyAlignment="1" applyProtection="1"/>
    <xf numFmtId="0" fontId="37" fillId="0" borderId="59" xfId="3" applyFont="1" applyBorder="1" applyAlignment="1" applyProtection="1">
      <alignment horizontal="center" vertical="center" wrapText="1"/>
    </xf>
    <xf numFmtId="1" fontId="28" fillId="0" borderId="74" xfId="3" applyNumberFormat="1" applyFont="1" applyBorder="1" applyAlignment="1" applyProtection="1">
      <alignment horizontal="center"/>
    </xf>
    <xf numFmtId="1" fontId="28" fillId="0" borderId="77" xfId="3" applyNumberFormat="1" applyFont="1" applyBorder="1" applyAlignment="1" applyProtection="1">
      <alignment horizontal="center"/>
    </xf>
    <xf numFmtId="1" fontId="28" fillId="0" borderId="78" xfId="3" applyNumberFormat="1" applyFont="1" applyBorder="1" applyAlignment="1" applyProtection="1">
      <alignment horizontal="center"/>
    </xf>
    <xf numFmtId="1" fontId="28" fillId="0" borderId="59" xfId="3" applyNumberFormat="1" applyFont="1" applyBorder="1" applyAlignment="1" applyProtection="1">
      <alignment horizontal="center"/>
    </xf>
    <xf numFmtId="175" fontId="28" fillId="0" borderId="59" xfId="14" applyNumberFormat="1" applyFont="1" applyFill="1" applyBorder="1" applyAlignment="1" applyProtection="1"/>
    <xf numFmtId="1" fontId="28" fillId="0" borderId="77" xfId="3" applyNumberFormat="1" applyFont="1" applyBorder="1" applyAlignment="1" applyProtection="1">
      <alignment horizontal="center" vertical="center"/>
    </xf>
    <xf numFmtId="1" fontId="28" fillId="0" borderId="78" xfId="3" applyNumberFormat="1" applyFont="1" applyBorder="1" applyAlignment="1" applyProtection="1">
      <alignment horizontal="center" vertical="center"/>
    </xf>
    <xf numFmtId="1" fontId="28" fillId="0" borderId="74" xfId="3" applyNumberFormat="1" applyFont="1" applyBorder="1" applyAlignment="1" applyProtection="1">
      <alignment horizontal="center" vertical="center"/>
    </xf>
    <xf numFmtId="1" fontId="28" fillId="0" borderId="59" xfId="3" applyNumberFormat="1" applyFont="1" applyBorder="1" applyAlignment="1" applyProtection="1">
      <alignment horizontal="center" vertical="center"/>
    </xf>
    <xf numFmtId="175" fontId="28" fillId="0" borderId="59" xfId="14" applyNumberFormat="1" applyFont="1" applyBorder="1" applyAlignment="1" applyProtection="1"/>
    <xf numFmtId="0" fontId="37" fillId="4" borderId="14" xfId="3" applyFont="1" applyFill="1" applyBorder="1" applyAlignment="1" applyProtection="1"/>
    <xf numFmtId="1" fontId="28" fillId="0" borderId="75" xfId="3" applyNumberFormat="1" applyFont="1" applyBorder="1" applyAlignment="1" applyProtection="1">
      <alignment horizontal="center"/>
    </xf>
    <xf numFmtId="175" fontId="28" fillId="0" borderId="63" xfId="14" applyNumberFormat="1" applyFont="1" applyBorder="1" applyAlignment="1" applyProtection="1">
      <protection locked="0"/>
    </xf>
    <xf numFmtId="175" fontId="28" fillId="0" borderId="46" xfId="14" applyNumberFormat="1" applyFont="1" applyBorder="1" applyAlignment="1" applyProtection="1">
      <protection locked="0"/>
    </xf>
    <xf numFmtId="175" fontId="28" fillId="0" borderId="65" xfId="14" applyNumberFormat="1" applyFont="1" applyBorder="1" applyAlignment="1" applyProtection="1">
      <protection locked="0"/>
    </xf>
    <xf numFmtId="175" fontId="28" fillId="0" borderId="38" xfId="14" applyNumberFormat="1" applyFont="1" applyBorder="1" applyAlignment="1" applyProtection="1">
      <protection locked="0"/>
    </xf>
    <xf numFmtId="175" fontId="28" fillId="0" borderId="49" xfId="14" applyNumberFormat="1" applyFont="1" applyBorder="1" applyAlignment="1" applyProtection="1">
      <protection locked="0"/>
    </xf>
    <xf numFmtId="175" fontId="28" fillId="0" borderId="47" xfId="14" applyNumberFormat="1" applyFont="1" applyBorder="1" applyAlignment="1" applyProtection="1">
      <protection locked="0"/>
    </xf>
    <xf numFmtId="175" fontId="28" fillId="0" borderId="48" xfId="14" applyNumberFormat="1" applyFont="1" applyBorder="1" applyAlignment="1" applyProtection="1">
      <protection locked="0"/>
    </xf>
    <xf numFmtId="175" fontId="28" fillId="0" borderId="72" xfId="14" applyNumberFormat="1" applyFont="1" applyBorder="1" applyAlignment="1" applyProtection="1">
      <protection locked="0"/>
    </xf>
    <xf numFmtId="175" fontId="37" fillId="0" borderId="59" xfId="14" applyNumberFormat="1" applyFont="1" applyBorder="1" applyAlignment="1" applyProtection="1"/>
    <xf numFmtId="175" fontId="37" fillId="0" borderId="63" xfId="14" applyNumberFormat="1" applyFont="1" applyBorder="1" applyAlignment="1" applyProtection="1">
      <protection locked="0"/>
    </xf>
    <xf numFmtId="175" fontId="37" fillId="0" borderId="46" xfId="14" applyNumberFormat="1" applyFont="1" applyBorder="1" applyAlignment="1" applyProtection="1">
      <protection locked="0"/>
    </xf>
    <xf numFmtId="175" fontId="37" fillId="0" borderId="65" xfId="14" applyNumberFormat="1" applyFont="1" applyBorder="1" applyAlignment="1" applyProtection="1">
      <protection locked="0"/>
    </xf>
    <xf numFmtId="175" fontId="37" fillId="0" borderId="38" xfId="14" applyNumberFormat="1" applyFont="1" applyBorder="1" applyAlignment="1" applyProtection="1">
      <protection locked="0"/>
    </xf>
    <xf numFmtId="175" fontId="37" fillId="0" borderId="48" xfId="14" applyNumberFormat="1" applyFont="1" applyBorder="1" applyAlignment="1" applyProtection="1">
      <protection locked="0"/>
    </xf>
    <xf numFmtId="175" fontId="37" fillId="0" borderId="72" xfId="14" applyNumberFormat="1" applyFont="1" applyBorder="1" applyAlignment="1" applyProtection="1">
      <protection locked="0"/>
    </xf>
    <xf numFmtId="0" fontId="37" fillId="0" borderId="0" xfId="3" applyFont="1" applyBorder="1" applyAlignment="1" applyProtection="1">
      <alignment horizontal="left" vertical="center" indent="2"/>
    </xf>
    <xf numFmtId="0" fontId="28" fillId="0" borderId="59" xfId="0" applyFont="1" applyBorder="1" applyAlignment="1" applyProtection="1">
      <alignment horizontal="center" vertical="center"/>
    </xf>
    <xf numFmtId="0" fontId="28" fillId="0" borderId="74" xfId="3" applyFont="1" applyBorder="1" applyAlignment="1" applyProtection="1">
      <alignment horizontal="center"/>
    </xf>
    <xf numFmtId="0" fontId="28" fillId="0" borderId="77" xfId="3" applyFont="1" applyBorder="1" applyAlignment="1" applyProtection="1">
      <alignment horizontal="center"/>
    </xf>
    <xf numFmtId="0" fontId="28" fillId="0" borderId="75" xfId="3" applyFont="1" applyBorder="1" applyAlignment="1" applyProtection="1">
      <alignment horizontal="center"/>
    </xf>
    <xf numFmtId="0" fontId="28" fillId="0" borderId="76" xfId="3" applyFont="1" applyBorder="1" applyAlignment="1" applyProtection="1">
      <alignment horizontal="center"/>
    </xf>
    <xf numFmtId="0" fontId="37" fillId="0" borderId="6" xfId="3" applyFont="1" applyBorder="1" applyAlignment="1" applyProtection="1">
      <alignment horizontal="left"/>
    </xf>
    <xf numFmtId="175" fontId="37" fillId="0" borderId="6" xfId="14" applyNumberFormat="1" applyFont="1" applyBorder="1" applyAlignment="1" applyProtection="1">
      <alignment horizontal="right"/>
    </xf>
    <xf numFmtId="175" fontId="37" fillId="0" borderId="25" xfId="14" applyNumberFormat="1" applyFont="1" applyBorder="1" applyAlignment="1" applyProtection="1">
      <alignment horizontal="right"/>
    </xf>
    <xf numFmtId="0" fontId="28" fillId="0" borderId="78" xfId="3" applyFont="1" applyBorder="1" applyAlignment="1" applyProtection="1">
      <alignment horizontal="center"/>
    </xf>
    <xf numFmtId="0" fontId="28" fillId="0" borderId="59" xfId="3" applyFont="1" applyBorder="1" applyAlignment="1" applyProtection="1">
      <alignment horizontal="center"/>
    </xf>
    <xf numFmtId="0" fontId="37" fillId="0" borderId="74" xfId="3" applyFont="1" applyBorder="1" applyAlignment="1" applyProtection="1">
      <alignment horizontal="center"/>
    </xf>
    <xf numFmtId="0" fontId="37" fillId="0" borderId="77" xfId="3" applyFont="1" applyBorder="1" applyAlignment="1" applyProtection="1">
      <alignment horizontal="center"/>
    </xf>
    <xf numFmtId="0" fontId="37" fillId="0" borderId="76" xfId="3" applyFont="1" applyBorder="1" applyAlignment="1" applyProtection="1">
      <alignment horizontal="center"/>
    </xf>
    <xf numFmtId="0" fontId="28" fillId="0" borderId="63" xfId="3" applyFont="1" applyBorder="1" applyAlignment="1" applyProtection="1">
      <alignment horizontal="left"/>
      <protection locked="0"/>
    </xf>
    <xf numFmtId="174" fontId="28" fillId="0" borderId="26" xfId="0" applyNumberFormat="1" applyFont="1" applyBorder="1" applyAlignment="1" applyProtection="1">
      <protection locked="0"/>
    </xf>
    <xf numFmtId="10" fontId="28" fillId="0" borderId="26" xfId="3" applyNumberFormat="1" applyFont="1" applyBorder="1" applyAlignment="1" applyProtection="1">
      <protection locked="0"/>
    </xf>
    <xf numFmtId="10" fontId="28" fillId="0" borderId="26" xfId="3" applyNumberFormat="1" applyFont="1" applyFill="1" applyBorder="1" applyAlignment="1" applyProtection="1">
      <alignment horizontal="left"/>
      <protection locked="0"/>
    </xf>
    <xf numFmtId="42" fontId="28" fillId="0" borderId="26" xfId="3" applyNumberFormat="1" applyFont="1" applyFill="1" applyBorder="1" applyAlignment="1" applyProtection="1">
      <protection locked="0"/>
    </xf>
    <xf numFmtId="0" fontId="28" fillId="0" borderId="26" xfId="3" applyNumberFormat="1" applyFont="1" applyBorder="1" applyAlignment="1" applyProtection="1">
      <protection locked="0"/>
    </xf>
    <xf numFmtId="0" fontId="28" fillId="0" borderId="46" xfId="3" applyNumberFormat="1" applyFont="1" applyFill="1" applyBorder="1" applyAlignment="1" applyProtection="1">
      <protection locked="0"/>
    </xf>
    <xf numFmtId="0" fontId="28" fillId="0" borderId="33" xfId="3" applyFont="1" applyBorder="1" applyAlignment="1" applyProtection="1">
      <alignment horizontal="left"/>
      <protection locked="0"/>
    </xf>
    <xf numFmtId="0" fontId="28" fillId="0" borderId="39" xfId="3" applyNumberFormat="1" applyFont="1" applyFill="1" applyBorder="1" applyAlignment="1" applyProtection="1">
      <protection locked="0"/>
    </xf>
    <xf numFmtId="0" fontId="28" fillId="0" borderId="34" xfId="3" applyFont="1" applyBorder="1" applyAlignment="1" applyProtection="1">
      <alignment horizontal="left"/>
      <protection locked="0"/>
    </xf>
    <xf numFmtId="0" fontId="28" fillId="0" borderId="60" xfId="3" applyNumberFormat="1" applyFont="1" applyFill="1" applyBorder="1" applyAlignment="1" applyProtection="1">
      <protection locked="0"/>
    </xf>
    <xf numFmtId="174" fontId="25" fillId="0" borderId="26" xfId="0" applyNumberFormat="1" applyFont="1" applyBorder="1" applyAlignment="1" applyProtection="1">
      <protection locked="0"/>
    </xf>
    <xf numFmtId="0" fontId="28" fillId="0" borderId="26" xfId="3" applyFont="1" applyBorder="1" applyAlignment="1" applyProtection="1">
      <alignment horizontal="left"/>
      <protection locked="0"/>
    </xf>
    <xf numFmtId="0" fontId="28" fillId="0" borderId="46" xfId="3" applyFont="1" applyFill="1" applyBorder="1" applyAlignment="1" applyProtection="1">
      <protection locked="0"/>
    </xf>
    <xf numFmtId="0" fontId="37" fillId="4" borderId="59" xfId="3" applyFont="1" applyFill="1" applyBorder="1" applyAlignment="1" applyProtection="1">
      <alignment horizontal="center" vertical="center" wrapText="1"/>
    </xf>
    <xf numFmtId="42" fontId="28" fillId="0" borderId="18" xfId="14" applyNumberFormat="1" applyFont="1" applyBorder="1" applyAlignment="1" applyProtection="1">
      <alignment horizontal="left"/>
    </xf>
    <xf numFmtId="42" fontId="28" fillId="0" borderId="18" xfId="3" applyNumberFormat="1" applyFont="1" applyBorder="1" applyAlignment="1" applyProtection="1">
      <alignment horizontal="left"/>
    </xf>
    <xf numFmtId="0" fontId="37" fillId="10" borderId="74" xfId="3" applyFont="1" applyFill="1" applyBorder="1" applyAlignment="1" applyProtection="1">
      <alignment horizontal="left" wrapText="1"/>
    </xf>
    <xf numFmtId="0" fontId="37" fillId="10" borderId="77" xfId="3" applyFont="1" applyFill="1" applyBorder="1" applyAlignment="1" applyProtection="1">
      <alignment horizontal="left"/>
    </xf>
    <xf numFmtId="0" fontId="37" fillId="0" borderId="77" xfId="3" applyFont="1" applyBorder="1" applyAlignment="1" applyProtection="1">
      <alignment horizontal="left"/>
    </xf>
    <xf numFmtId="0" fontId="37" fillId="0" borderId="77" xfId="3" applyFont="1" applyBorder="1" applyAlignment="1" applyProtection="1">
      <alignment horizontal="left" wrapText="1"/>
    </xf>
    <xf numFmtId="0" fontId="37" fillId="0" borderId="76" xfId="3" applyFont="1" applyBorder="1" applyAlignment="1" applyProtection="1">
      <alignment horizontal="left" wrapText="1"/>
    </xf>
    <xf numFmtId="42" fontId="28" fillId="0" borderId="33" xfId="14" applyNumberFormat="1" applyFont="1" applyBorder="1" applyAlignment="1" applyProtection="1">
      <alignment horizontal="left"/>
      <protection locked="0"/>
    </xf>
    <xf numFmtId="42" fontId="28" fillId="0" borderId="39" xfId="14" applyNumberFormat="1" applyFont="1" applyBorder="1" applyAlignment="1" applyProtection="1">
      <alignment horizontal="left"/>
      <protection locked="0"/>
    </xf>
    <xf numFmtId="42" fontId="28" fillId="0" borderId="39" xfId="14" applyNumberFormat="1" applyFont="1" applyFill="1" applyBorder="1" applyAlignment="1" applyProtection="1">
      <protection locked="0"/>
    </xf>
    <xf numFmtId="44" fontId="28" fillId="0" borderId="33" xfId="14" applyFont="1" applyBorder="1" applyAlignment="1" applyProtection="1">
      <alignment horizontal="left"/>
    </xf>
    <xf numFmtId="44" fontId="28" fillId="0" borderId="39" xfId="14" applyFont="1" applyBorder="1" applyAlignment="1" applyProtection="1">
      <alignment horizontal="left"/>
    </xf>
    <xf numFmtId="37" fontId="28" fillId="0" borderId="33" xfId="3" applyNumberFormat="1" applyFont="1" applyBorder="1" applyAlignment="1" applyProtection="1">
      <alignment horizontal="right"/>
    </xf>
    <xf numFmtId="37" fontId="28" fillId="0" borderId="39" xfId="3" applyNumberFormat="1" applyFont="1" applyBorder="1" applyAlignment="1" applyProtection="1">
      <alignment horizontal="right"/>
    </xf>
    <xf numFmtId="9" fontId="28" fillId="0" borderId="33" xfId="4" applyFont="1" applyBorder="1" applyAlignment="1" applyProtection="1">
      <alignment horizontal="right"/>
    </xf>
    <xf numFmtId="9" fontId="28" fillId="0" borderId="39" xfId="4" applyFont="1" applyBorder="1" applyAlignment="1" applyProtection="1">
      <alignment horizontal="right"/>
    </xf>
    <xf numFmtId="9" fontId="28" fillId="0" borderId="33" xfId="4" applyFont="1" applyBorder="1" applyAlignment="1" applyProtection="1">
      <alignment horizontal="right"/>
      <protection locked="0"/>
    </xf>
    <xf numFmtId="9" fontId="28" fillId="0" borderId="39" xfId="4" applyFont="1" applyBorder="1" applyAlignment="1" applyProtection="1">
      <alignment horizontal="right"/>
      <protection locked="0"/>
    </xf>
    <xf numFmtId="0" fontId="28" fillId="0" borderId="33" xfId="14" applyNumberFormat="1" applyFont="1" applyBorder="1" applyAlignment="1" applyProtection="1">
      <alignment horizontal="left"/>
      <protection locked="0"/>
    </xf>
    <xf numFmtId="0" fontId="28" fillId="0" borderId="39" xfId="14" applyNumberFormat="1" applyFont="1" applyFill="1" applyBorder="1" applyAlignment="1" applyProtection="1">
      <protection locked="0"/>
    </xf>
    <xf numFmtId="0" fontId="28" fillId="0" borderId="34" xfId="14" applyNumberFormat="1" applyFont="1" applyBorder="1" applyAlignment="1" applyProtection="1">
      <alignment horizontal="left"/>
      <protection locked="0"/>
    </xf>
    <xf numFmtId="0" fontId="28" fillId="0" borderId="55" xfId="14" applyNumberFormat="1" applyFont="1" applyFill="1" applyBorder="1" applyAlignment="1" applyProtection="1">
      <alignment horizontal="left"/>
      <protection locked="0"/>
    </xf>
    <xf numFmtId="0" fontId="28" fillId="0" borderId="55" xfId="14" applyNumberFormat="1" applyFont="1" applyBorder="1" applyAlignment="1" applyProtection="1">
      <protection locked="0"/>
    </xf>
    <xf numFmtId="0" fontId="28" fillId="0" borderId="52" xfId="14" applyNumberFormat="1" applyFont="1" applyBorder="1" applyAlignment="1" applyProtection="1">
      <protection locked="0"/>
    </xf>
    <xf numFmtId="0" fontId="28" fillId="0" borderId="55" xfId="14" applyNumberFormat="1" applyFont="1" applyFill="1" applyBorder="1" applyAlignment="1" applyProtection="1">
      <protection locked="0"/>
    </xf>
    <xf numFmtId="0" fontId="28" fillId="0" borderId="60" xfId="14" applyNumberFormat="1" applyFont="1" applyFill="1" applyBorder="1" applyAlignment="1" applyProtection="1">
      <protection locked="0"/>
    </xf>
    <xf numFmtId="42" fontId="28" fillId="0" borderId="1" xfId="14" applyNumberFormat="1" applyFont="1" applyBorder="1" applyAlignment="1" applyProtection="1">
      <alignment horizontal="left"/>
      <protection locked="0"/>
    </xf>
    <xf numFmtId="42" fontId="28" fillId="0" borderId="4" xfId="14" applyNumberFormat="1" applyFont="1" applyBorder="1" applyAlignment="1" applyProtection="1">
      <alignment horizontal="left"/>
      <protection locked="0"/>
    </xf>
    <xf numFmtId="42" fontId="28" fillId="0" borderId="18" xfId="3" applyNumberFormat="1" applyFont="1" applyBorder="1" applyAlignment="1" applyProtection="1">
      <alignment horizontal="right"/>
    </xf>
    <xf numFmtId="42" fontId="28" fillId="0" borderId="18" xfId="14" applyNumberFormat="1" applyFont="1" applyBorder="1" applyAlignment="1" applyProtection="1">
      <alignment horizontal="right"/>
      <protection locked="0"/>
    </xf>
    <xf numFmtId="0" fontId="37" fillId="0" borderId="74" xfId="3" applyFont="1" applyBorder="1" applyAlignment="1" applyProtection="1">
      <alignment horizontal="left"/>
    </xf>
    <xf numFmtId="0" fontId="28" fillId="0" borderId="77" xfId="3" applyFont="1" applyBorder="1" applyAlignment="1" applyProtection="1"/>
    <xf numFmtId="0" fontId="28" fillId="0" borderId="75" xfId="3" applyFont="1" applyBorder="1" applyAlignment="1" applyProtection="1"/>
    <xf numFmtId="0" fontId="28" fillId="0" borderId="77" xfId="3" applyFont="1" applyBorder="1" applyAlignment="1" applyProtection="1">
      <alignment horizontal="left"/>
    </xf>
    <xf numFmtId="42" fontId="28" fillId="0" borderId="17" xfId="14" applyNumberFormat="1" applyFont="1" applyBorder="1" applyAlignment="1" applyProtection="1">
      <alignment horizontal="left"/>
      <protection locked="0"/>
    </xf>
    <xf numFmtId="42" fontId="28" fillId="0" borderId="3" xfId="14" applyNumberFormat="1" applyFont="1" applyBorder="1" applyAlignment="1" applyProtection="1">
      <alignment horizontal="left"/>
    </xf>
    <xf numFmtId="42" fontId="28" fillId="0" borderId="3" xfId="14" applyNumberFormat="1" applyFont="1" applyBorder="1" applyAlignment="1" applyProtection="1">
      <alignment horizontal="right"/>
    </xf>
    <xf numFmtId="42" fontId="28" fillId="0" borderId="3" xfId="14" applyNumberFormat="1" applyFont="1" applyBorder="1" applyAlignment="1" applyProtection="1">
      <alignment horizontal="right"/>
      <protection locked="0"/>
    </xf>
    <xf numFmtId="42" fontId="28" fillId="0" borderId="3" xfId="3" applyNumberFormat="1" applyFont="1" applyBorder="1" applyAlignment="1" applyProtection="1">
      <alignment horizontal="left"/>
    </xf>
    <xf numFmtId="42" fontId="28" fillId="0" borderId="74" xfId="14" applyNumberFormat="1" applyFont="1" applyBorder="1" applyAlignment="1" applyProtection="1">
      <alignment horizontal="left"/>
    </xf>
    <xf numFmtId="42" fontId="28" fillId="0" borderId="77" xfId="14" applyNumberFormat="1" applyFont="1" applyBorder="1" applyAlignment="1" applyProtection="1">
      <alignment horizontal="left"/>
    </xf>
    <xf numFmtId="42" fontId="28" fillId="0" borderId="77" xfId="14" applyNumberFormat="1" applyFont="1" applyBorder="1" applyAlignment="1" applyProtection="1">
      <alignment horizontal="right"/>
    </xf>
    <xf numFmtId="42" fontId="28" fillId="0" borderId="77" xfId="3" applyNumberFormat="1" applyFont="1" applyBorder="1" applyAlignment="1" applyProtection="1">
      <alignment horizontal="left"/>
    </xf>
    <xf numFmtId="0" fontId="36" fillId="0" borderId="9" xfId="5" applyFont="1" applyBorder="1" applyProtection="1"/>
    <xf numFmtId="0" fontId="23" fillId="0" borderId="74" xfId="2" applyFont="1" applyBorder="1" applyAlignment="1" applyProtection="1">
      <alignment horizontal="center"/>
    </xf>
    <xf numFmtId="0" fontId="23" fillId="0" borderId="77" xfId="2" applyFont="1" applyBorder="1" applyAlignment="1" applyProtection="1">
      <alignment horizontal="center"/>
    </xf>
    <xf numFmtId="0" fontId="23" fillId="0" borderId="76" xfId="2" applyFont="1" applyBorder="1" applyAlignment="1" applyProtection="1">
      <alignment horizontal="center"/>
    </xf>
    <xf numFmtId="0" fontId="23" fillId="0" borderId="74" xfId="2" applyFont="1" applyBorder="1" applyProtection="1"/>
    <xf numFmtId="0" fontId="23" fillId="0" borderId="77" xfId="2" applyFont="1" applyBorder="1" applyProtection="1"/>
    <xf numFmtId="0" fontId="23" fillId="0" borderId="75" xfId="3" applyFont="1" applyBorder="1" applyAlignment="1" applyProtection="1"/>
    <xf numFmtId="0" fontId="25" fillId="0" borderId="77" xfId="3" applyFont="1" applyBorder="1" applyAlignment="1" applyProtection="1"/>
    <xf numFmtId="0" fontId="25" fillId="0" borderId="76" xfId="3" applyFont="1" applyBorder="1" applyAlignment="1" applyProtection="1"/>
    <xf numFmtId="42" fontId="23" fillId="0" borderId="63" xfId="1" applyNumberFormat="1" applyFont="1" applyBorder="1" applyProtection="1"/>
    <xf numFmtId="44" fontId="23" fillId="0" borderId="26" xfId="14" applyNumberFormat="1" applyFont="1" applyBorder="1" applyProtection="1"/>
    <xf numFmtId="39" fontId="23" fillId="0" borderId="26" xfId="2" applyNumberFormat="1" applyFont="1" applyBorder="1" applyProtection="1"/>
    <xf numFmtId="44" fontId="23" fillId="0" borderId="46" xfId="1" applyNumberFormat="1" applyFont="1" applyBorder="1" applyProtection="1">
      <protection locked="0"/>
    </xf>
    <xf numFmtId="42" fontId="23" fillId="0" borderId="33" xfId="1" applyNumberFormat="1" applyFont="1" applyBorder="1" applyProtection="1"/>
    <xf numFmtId="44" fontId="23" fillId="0" borderId="39" xfId="1" applyNumberFormat="1" applyFont="1" applyBorder="1" applyProtection="1">
      <protection locked="0"/>
    </xf>
    <xf numFmtId="44" fontId="23" fillId="0" borderId="39" xfId="1" applyNumberFormat="1" applyFont="1" applyBorder="1" applyProtection="1"/>
    <xf numFmtId="42" fontId="23" fillId="0" borderId="34" xfId="1" applyNumberFormat="1" applyFont="1" applyBorder="1" applyProtection="1"/>
    <xf numFmtId="39" fontId="23" fillId="0" borderId="55" xfId="1" applyNumberFormat="1" applyFont="1" applyBorder="1" applyProtection="1"/>
    <xf numFmtId="44" fontId="23" fillId="0" borderId="55" xfId="1" applyNumberFormat="1" applyFont="1" applyBorder="1" applyProtection="1"/>
    <xf numFmtId="39" fontId="23" fillId="0" borderId="55" xfId="2" applyNumberFormat="1" applyFont="1" applyBorder="1" applyProtection="1"/>
    <xf numFmtId="44" fontId="23" fillId="0" borderId="60" xfId="1" applyNumberFormat="1" applyFont="1" applyBorder="1" applyProtection="1"/>
    <xf numFmtId="3" fontId="11" fillId="0" borderId="1" xfId="0" applyNumberFormat="1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wrapText="1"/>
    </xf>
    <xf numFmtId="0" fontId="11" fillId="0" borderId="59" xfId="0" applyFont="1" applyBorder="1" applyAlignment="1" applyProtection="1">
      <alignment horizontal="center"/>
    </xf>
    <xf numFmtId="0" fontId="17" fillId="0" borderId="59" xfId="0" applyFont="1" applyBorder="1" applyAlignment="1" applyProtection="1">
      <alignment horizontal="center" vertical="center" wrapText="1"/>
    </xf>
    <xf numFmtId="0" fontId="11" fillId="0" borderId="74" xfId="0" applyFont="1" applyBorder="1" applyAlignment="1" applyProtection="1">
      <alignment horizontal="center"/>
    </xf>
    <xf numFmtId="0" fontId="11" fillId="0" borderId="77" xfId="0" applyFont="1" applyBorder="1" applyAlignment="1" applyProtection="1">
      <alignment horizontal="center"/>
    </xf>
    <xf numFmtId="0" fontId="11" fillId="0" borderId="77" xfId="0" applyFont="1" applyBorder="1" applyAlignment="1" applyProtection="1">
      <alignment horizontal="center" wrapText="1"/>
    </xf>
    <xf numFmtId="3" fontId="11" fillId="0" borderId="4" xfId="0" applyNumberFormat="1" applyFont="1" applyBorder="1" applyAlignment="1" applyProtection="1">
      <alignment horizontal="center"/>
      <protection locked="0"/>
    </xf>
    <xf numFmtId="3" fontId="11" fillId="0" borderId="18" xfId="0" applyNumberFormat="1" applyFont="1" applyBorder="1" applyAlignment="1" applyProtection="1">
      <alignment horizontal="center"/>
      <protection locked="0"/>
    </xf>
    <xf numFmtId="0" fontId="11" fillId="0" borderId="74" xfId="0" applyFont="1" applyBorder="1" applyProtection="1"/>
    <xf numFmtId="0" fontId="11" fillId="0" borderId="77" xfId="0" applyFont="1" applyBorder="1" applyProtection="1"/>
    <xf numFmtId="0" fontId="11" fillId="0" borderId="77" xfId="0" applyFont="1" applyBorder="1" applyAlignment="1" applyProtection="1">
      <alignment horizontal="left" vertical="center"/>
    </xf>
    <xf numFmtId="3" fontId="11" fillId="0" borderId="63" xfId="0" applyNumberFormat="1" applyFont="1" applyBorder="1" applyAlignment="1" applyProtection="1">
      <alignment horizontal="center"/>
      <protection locked="0"/>
    </xf>
    <xf numFmtId="3" fontId="11" fillId="0" borderId="26" xfId="0" applyNumberFormat="1" applyFont="1" applyBorder="1" applyAlignment="1" applyProtection="1">
      <alignment horizontal="center"/>
      <protection locked="0"/>
    </xf>
    <xf numFmtId="3" fontId="11" fillId="0" borderId="33" xfId="0" applyNumberFormat="1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/>
      <protection locked="0"/>
    </xf>
    <xf numFmtId="3" fontId="11" fillId="0" borderId="3" xfId="0" applyNumberFormat="1" applyFont="1" applyBorder="1" applyAlignment="1" applyProtection="1">
      <alignment horizontal="center"/>
      <protection locked="0"/>
    </xf>
    <xf numFmtId="3" fontId="11" fillId="0" borderId="74" xfId="0" applyNumberFormat="1" applyFont="1" applyBorder="1" applyAlignment="1" applyProtection="1">
      <alignment horizontal="center"/>
    </xf>
    <xf numFmtId="3" fontId="11" fillId="0" borderId="77" xfId="0" applyNumberFormat="1" applyFont="1" applyBorder="1" applyAlignment="1" applyProtection="1">
      <alignment horizontal="center"/>
    </xf>
    <xf numFmtId="3" fontId="11" fillId="0" borderId="77" xfId="0" applyNumberFormat="1" applyFont="1" applyBorder="1" applyAlignment="1" applyProtection="1">
      <alignment horizontal="center" vertical="center"/>
    </xf>
    <xf numFmtId="2" fontId="11" fillId="0" borderId="74" xfId="0" applyNumberFormat="1" applyFont="1" applyBorder="1" applyAlignment="1" applyProtection="1">
      <alignment horizontal="center"/>
    </xf>
    <xf numFmtId="2" fontId="11" fillId="0" borderId="77" xfId="0" applyNumberFormat="1" applyFont="1" applyBorder="1" applyAlignment="1" applyProtection="1">
      <alignment horizontal="center"/>
    </xf>
    <xf numFmtId="2" fontId="11" fillId="0" borderId="77" xfId="0" applyNumberFormat="1" applyFont="1" applyBorder="1" applyAlignment="1" applyProtection="1">
      <alignment horizontal="center" vertical="center"/>
    </xf>
    <xf numFmtId="0" fontId="11" fillId="0" borderId="78" xfId="0" applyFont="1" applyBorder="1" applyAlignment="1" applyProtection="1">
      <alignment horizontal="center"/>
    </xf>
    <xf numFmtId="0" fontId="11" fillId="0" borderId="78" xfId="0" applyFont="1" applyBorder="1" applyProtection="1">
      <protection locked="0"/>
    </xf>
    <xf numFmtId="3" fontId="11" fillId="0" borderId="68" xfId="0" applyNumberFormat="1" applyFont="1" applyBorder="1" applyAlignment="1" applyProtection="1">
      <alignment horizontal="center"/>
      <protection locked="0"/>
    </xf>
    <xf numFmtId="3" fontId="11" fillId="0" borderId="41" xfId="0" applyNumberFormat="1" applyFont="1" applyBorder="1" applyAlignment="1" applyProtection="1">
      <alignment horizontal="center"/>
      <protection locked="0"/>
    </xf>
    <xf numFmtId="3" fontId="11" fillId="0" borderId="27" xfId="0" applyNumberFormat="1" applyFont="1" applyBorder="1" applyAlignment="1" applyProtection="1">
      <alignment horizontal="center"/>
      <protection locked="0"/>
    </xf>
    <xf numFmtId="3" fontId="11" fillId="0" borderId="78" xfId="0" applyNumberFormat="1" applyFont="1" applyBorder="1" applyAlignment="1" applyProtection="1">
      <alignment horizontal="center"/>
    </xf>
    <xf numFmtId="2" fontId="11" fillId="0" borderId="78" xfId="0" applyNumberFormat="1" applyFont="1" applyBorder="1" applyAlignment="1" applyProtection="1">
      <alignment horizontal="center"/>
    </xf>
    <xf numFmtId="0" fontId="11" fillId="5" borderId="59" xfId="0" applyFont="1" applyFill="1" applyBorder="1" applyProtection="1"/>
    <xf numFmtId="3" fontId="11" fillId="0" borderId="59" xfId="0" applyNumberFormat="1" applyFont="1" applyBorder="1" applyAlignment="1" applyProtection="1">
      <alignment horizontal="center"/>
    </xf>
    <xf numFmtId="3" fontId="11" fillId="5" borderId="59" xfId="0" applyNumberFormat="1" applyFont="1" applyFill="1" applyBorder="1" applyProtection="1"/>
    <xf numFmtId="2" fontId="11" fillId="0" borderId="59" xfId="0" applyNumberFormat="1" applyFont="1" applyBorder="1" applyAlignment="1" applyProtection="1">
      <alignment horizontal="center"/>
    </xf>
    <xf numFmtId="3" fontId="11" fillId="0" borderId="17" xfId="0" applyNumberFormat="1" applyFont="1" applyBorder="1" applyAlignment="1" applyProtection="1">
      <alignment horizontal="center"/>
      <protection locked="0"/>
    </xf>
    <xf numFmtId="10" fontId="11" fillId="0" borderId="74" xfId="4" applyNumberFormat="1" applyFont="1" applyBorder="1" applyAlignment="1" applyProtection="1">
      <alignment horizontal="center"/>
    </xf>
    <xf numFmtId="10" fontId="11" fillId="0" borderId="77" xfId="4" applyNumberFormat="1" applyFont="1" applyBorder="1" applyAlignment="1" applyProtection="1">
      <alignment horizontal="center"/>
    </xf>
    <xf numFmtId="10" fontId="11" fillId="0" borderId="78" xfId="4" applyNumberFormat="1" applyFont="1" applyBorder="1" applyAlignment="1" applyProtection="1">
      <alignment horizontal="center"/>
    </xf>
    <xf numFmtId="3" fontId="11" fillId="0" borderId="28" xfId="0" applyNumberFormat="1" applyFont="1" applyBorder="1" applyAlignment="1" applyProtection="1">
      <alignment horizontal="center"/>
      <protection locked="0"/>
    </xf>
    <xf numFmtId="0" fontId="18" fillId="6" borderId="59" xfId="8" applyFill="1" applyBorder="1" applyAlignment="1" applyProtection="1">
      <alignment horizontal="center" wrapText="1"/>
    </xf>
    <xf numFmtId="0" fontId="21" fillId="6" borderId="59" xfId="8" applyFont="1" applyFill="1" applyBorder="1" applyAlignment="1" applyProtection="1">
      <alignment horizontal="center" wrapText="1"/>
    </xf>
    <xf numFmtId="0" fontId="18" fillId="6" borderId="80" xfId="8" applyFill="1" applyBorder="1" applyAlignment="1" applyProtection="1">
      <alignment horizontal="left" vertical="center" wrapText="1"/>
    </xf>
    <xf numFmtId="0" fontId="22" fillId="6" borderId="81" xfId="8" applyFont="1" applyFill="1" applyBorder="1" applyAlignment="1" applyProtection="1">
      <alignment horizontal="left" vertical="center" wrapText="1"/>
    </xf>
    <xf numFmtId="0" fontId="18" fillId="6" borderId="81" xfId="8" applyFill="1" applyBorder="1" applyAlignment="1" applyProtection="1">
      <alignment horizontal="left" vertical="center" wrapText="1"/>
    </xf>
    <xf numFmtId="0" fontId="18" fillId="6" borderId="81" xfId="8" applyFill="1" applyBorder="1" applyAlignment="1" applyProtection="1">
      <alignment horizontal="left" vertical="center" wrapText="1"/>
      <protection locked="0"/>
    </xf>
    <xf numFmtId="0" fontId="18" fillId="6" borderId="82" xfId="8" applyFill="1" applyBorder="1" applyAlignment="1" applyProtection="1">
      <alignment horizontal="left" vertical="center" wrapText="1"/>
      <protection locked="0"/>
    </xf>
    <xf numFmtId="172" fontId="19" fillId="6" borderId="80" xfId="8" applyNumberFormat="1" applyFont="1" applyFill="1" applyBorder="1" applyAlignment="1" applyProtection="1">
      <alignment horizontal="center" vertical="top" wrapText="1"/>
    </xf>
    <xf numFmtId="172" fontId="19" fillId="6" borderId="81" xfId="8" applyNumberFormat="1" applyFont="1" applyFill="1" applyBorder="1" applyAlignment="1" applyProtection="1">
      <alignment horizontal="center" vertical="top" wrapText="1"/>
    </xf>
    <xf numFmtId="172" fontId="19" fillId="6" borderId="82" xfId="8" applyNumberFormat="1" applyFont="1" applyFill="1" applyBorder="1" applyAlignment="1" applyProtection="1">
      <alignment horizontal="center" vertical="top" wrapText="1"/>
    </xf>
    <xf numFmtId="0" fontId="18" fillId="6" borderId="83" xfId="8" applyFill="1" applyBorder="1" applyAlignment="1" applyProtection="1">
      <alignment horizontal="left" vertical="top" wrapText="1"/>
      <protection locked="0"/>
    </xf>
    <xf numFmtId="0" fontId="18" fillId="6" borderId="84" xfId="8" applyFill="1" applyBorder="1" applyAlignment="1" applyProtection="1">
      <alignment horizontal="left" vertical="top" wrapText="1"/>
      <protection locked="0"/>
    </xf>
    <xf numFmtId="0" fontId="18" fillId="6" borderId="85" xfId="8" applyFill="1" applyBorder="1" applyAlignment="1" applyProtection="1">
      <alignment horizontal="left" vertical="top" wrapText="1"/>
      <protection locked="0"/>
    </xf>
    <xf numFmtId="0" fontId="18" fillId="6" borderId="86" xfId="8" applyFill="1" applyBorder="1" applyAlignment="1" applyProtection="1">
      <alignment horizontal="left" vertical="top" wrapText="1"/>
      <protection locked="0"/>
    </xf>
    <xf numFmtId="0" fontId="18" fillId="6" borderId="87" xfId="8" applyFill="1" applyBorder="1" applyAlignment="1" applyProtection="1">
      <alignment horizontal="left" vertical="top" wrapText="1"/>
      <protection locked="0"/>
    </xf>
    <xf numFmtId="0" fontId="18" fillId="6" borderId="88" xfId="8" applyFill="1" applyBorder="1" applyAlignment="1" applyProtection="1">
      <alignment horizontal="left" vertical="top" wrapText="1"/>
      <protection locked="0"/>
    </xf>
    <xf numFmtId="0" fontId="18" fillId="6" borderId="79" xfId="8" applyFill="1" applyBorder="1" applyAlignment="1" applyProtection="1">
      <alignment horizontal="left" vertical="top" wrapText="1"/>
      <protection locked="0"/>
    </xf>
    <xf numFmtId="0" fontId="18" fillId="6" borderId="89" xfId="8" applyFill="1" applyBorder="1" applyAlignment="1" applyProtection="1">
      <alignment horizontal="left" vertical="top" wrapText="1"/>
      <protection locked="0"/>
    </xf>
    <xf numFmtId="0" fontId="18" fillId="6" borderId="80" xfId="8" applyFill="1" applyBorder="1" applyAlignment="1" applyProtection="1">
      <alignment vertical="top" wrapText="1"/>
      <protection locked="0"/>
    </xf>
    <xf numFmtId="0" fontId="18" fillId="6" borderId="81" xfId="8" applyFill="1" applyBorder="1" applyAlignment="1" applyProtection="1">
      <alignment vertical="top" wrapText="1"/>
      <protection locked="0"/>
    </xf>
    <xf numFmtId="0" fontId="18" fillId="6" borderId="82" xfId="8" applyFill="1" applyBorder="1" applyAlignment="1" applyProtection="1">
      <alignment vertical="top" wrapText="1"/>
      <protection locked="0"/>
    </xf>
    <xf numFmtId="0" fontId="17" fillId="0" borderId="8" xfId="3" applyFont="1" applyFill="1" applyBorder="1" applyAlignment="1" applyProtection="1">
      <alignment horizontal="left"/>
    </xf>
    <xf numFmtId="167" fontId="11" fillId="0" borderId="8" xfId="3" applyNumberFormat="1" applyFont="1" applyFill="1" applyBorder="1" applyAlignment="1" applyProtection="1">
      <alignment horizontal="left"/>
    </xf>
    <xf numFmtId="0" fontId="10" fillId="0" borderId="0" xfId="3" applyFont="1" applyFill="1" applyBorder="1" applyAlignment="1" applyProtection="1">
      <alignment horizontal="left"/>
    </xf>
    <xf numFmtId="167" fontId="9" fillId="0" borderId="0" xfId="3" applyNumberFormat="1" applyFont="1" applyFill="1" applyBorder="1" applyAlignment="1" applyProtection="1">
      <alignment horizontal="left"/>
    </xf>
    <xf numFmtId="0" fontId="9" fillId="4" borderId="59" xfId="3" applyFont="1" applyFill="1" applyBorder="1" applyAlignment="1" applyProtection="1">
      <alignment horizontal="center" vertical="center"/>
    </xf>
    <xf numFmtId="0" fontId="25" fillId="0" borderId="74" xfId="9" applyFont="1" applyBorder="1" applyAlignment="1" applyProtection="1">
      <alignment horizontal="center"/>
    </xf>
    <xf numFmtId="0" fontId="25" fillId="0" borderId="77" xfId="9" applyFont="1" applyBorder="1" applyAlignment="1" applyProtection="1">
      <alignment horizontal="center"/>
    </xf>
    <xf numFmtId="0" fontId="25" fillId="0" borderId="67" xfId="9" applyFont="1" applyBorder="1" applyProtection="1"/>
    <xf numFmtId="0" fontId="25" fillId="0" borderId="76" xfId="9" applyFont="1" applyBorder="1" applyAlignment="1" applyProtection="1">
      <alignment horizontal="center"/>
    </xf>
    <xf numFmtId="3" fontId="25" fillId="0" borderId="74" xfId="9" applyNumberFormat="1" applyFont="1" applyFill="1" applyBorder="1" applyAlignment="1" applyProtection="1">
      <alignment horizontal="right"/>
      <protection locked="0"/>
    </xf>
    <xf numFmtId="3" fontId="25" fillId="0" borderId="77" xfId="9" applyNumberFormat="1" applyFont="1" applyFill="1" applyBorder="1" applyAlignment="1" applyProtection="1">
      <alignment horizontal="right"/>
      <protection locked="0"/>
    </xf>
    <xf numFmtId="3" fontId="25" fillId="0" borderId="77" xfId="9" applyNumberFormat="1" applyFont="1" applyBorder="1" applyAlignment="1" applyProtection="1">
      <alignment horizontal="right"/>
      <protection locked="0"/>
    </xf>
    <xf numFmtId="3" fontId="25" fillId="0" borderId="77" xfId="9" applyNumberFormat="1" applyFont="1" applyBorder="1" applyAlignment="1" applyProtection="1">
      <alignment horizontal="right"/>
    </xf>
    <xf numFmtId="3" fontId="25" fillId="0" borderId="67" xfId="9" applyNumberFormat="1" applyFont="1" applyBorder="1" applyProtection="1"/>
    <xf numFmtId="10" fontId="25" fillId="0" borderId="77" xfId="9" applyNumberFormat="1" applyFont="1" applyBorder="1" applyAlignment="1" applyProtection="1">
      <alignment horizontal="left"/>
    </xf>
    <xf numFmtId="10" fontId="25" fillId="0" borderId="76" xfId="9" applyNumberFormat="1" applyFont="1" applyBorder="1" applyAlignment="1" applyProtection="1">
      <alignment horizontal="left"/>
    </xf>
    <xf numFmtId="0" fontId="25" fillId="0" borderId="67" xfId="9" applyFont="1" applyBorder="1" applyAlignment="1" applyProtection="1">
      <alignment horizontal="left"/>
    </xf>
    <xf numFmtId="44" fontId="25" fillId="0" borderId="74" xfId="9" applyNumberFormat="1" applyFont="1" applyBorder="1" applyProtection="1">
      <protection locked="0"/>
    </xf>
    <xf numFmtId="44" fontId="25" fillId="0" borderId="67" xfId="9" applyNumberFormat="1" applyFont="1" applyBorder="1" applyProtection="1"/>
    <xf numFmtId="44" fontId="25" fillId="0" borderId="77" xfId="9" applyNumberFormat="1" applyFont="1" applyBorder="1" applyAlignment="1" applyProtection="1">
      <alignment horizontal="right"/>
      <protection locked="0"/>
    </xf>
    <xf numFmtId="44" fontId="25" fillId="0" borderId="76" xfId="9" applyNumberFormat="1" applyFont="1" applyBorder="1" applyAlignment="1" applyProtection="1">
      <alignment horizontal="right"/>
    </xf>
    <xf numFmtId="44" fontId="25" fillId="0" borderId="74" xfId="9" applyNumberFormat="1" applyFont="1" applyBorder="1" applyAlignment="1" applyProtection="1">
      <alignment horizontal="right"/>
      <protection locked="0"/>
    </xf>
    <xf numFmtId="44" fontId="25" fillId="0" borderId="74" xfId="9" applyNumberFormat="1" applyFont="1" applyBorder="1" applyAlignment="1" applyProtection="1">
      <alignment horizontal="right"/>
    </xf>
    <xf numFmtId="44" fontId="25" fillId="0" borderId="77" xfId="9" applyNumberFormat="1" applyFont="1" applyBorder="1" applyAlignment="1" applyProtection="1">
      <alignment horizontal="right"/>
    </xf>
    <xf numFmtId="0" fontId="9" fillId="4" borderId="59" xfId="3" applyFont="1" applyFill="1" applyBorder="1" applyAlignment="1" applyProtection="1">
      <alignment horizontal="center"/>
    </xf>
    <xf numFmtId="0" fontId="9" fillId="4" borderId="59" xfId="3" applyFont="1" applyFill="1" applyBorder="1" applyAlignment="1" applyProtection="1">
      <alignment horizontal="center" wrapText="1"/>
    </xf>
    <xf numFmtId="0" fontId="25" fillId="8" borderId="0" xfId="9" applyFont="1" applyFill="1" applyBorder="1" applyProtection="1"/>
    <xf numFmtId="0" fontId="25" fillId="8" borderId="44" xfId="9" applyFont="1" applyFill="1" applyBorder="1" applyProtection="1"/>
    <xf numFmtId="0" fontId="25" fillId="8" borderId="11" xfId="9" applyFont="1" applyFill="1" applyBorder="1" applyProtection="1"/>
    <xf numFmtId="0" fontId="25" fillId="8" borderId="13" xfId="9" applyFont="1" applyFill="1" applyBorder="1" applyProtection="1"/>
    <xf numFmtId="0" fontId="25" fillId="8" borderId="53" xfId="9" applyFont="1" applyFill="1" applyBorder="1" applyProtection="1"/>
    <xf numFmtId="44" fontId="25" fillId="0" borderId="46" xfId="9" applyNumberFormat="1" applyFont="1" applyFill="1" applyBorder="1" applyAlignment="1" applyProtection="1">
      <alignment horizontal="right"/>
    </xf>
    <xf numFmtId="44" fontId="25" fillId="0" borderId="39" xfId="9" applyNumberFormat="1" applyFont="1" applyFill="1" applyBorder="1" applyAlignment="1" applyProtection="1">
      <alignment horizontal="right"/>
    </xf>
    <xf numFmtId="0" fontId="25" fillId="8" borderId="22" xfId="9" applyFont="1" applyFill="1" applyBorder="1" applyProtection="1"/>
    <xf numFmtId="0" fontId="25" fillId="0" borderId="60" xfId="9" applyFont="1" applyFill="1" applyBorder="1" applyProtection="1"/>
    <xf numFmtId="0" fontId="25" fillId="8" borderId="9" xfId="9" applyFont="1" applyFill="1" applyBorder="1" applyProtection="1"/>
    <xf numFmtId="44" fontId="25" fillId="0" borderId="10" xfId="9" applyNumberFormat="1" applyFont="1" applyFill="1" applyBorder="1" applyAlignment="1" applyProtection="1">
      <alignment horizontal="right"/>
    </xf>
    <xf numFmtId="44" fontId="25" fillId="0" borderId="12" xfId="9" applyNumberFormat="1" applyFont="1" applyFill="1" applyBorder="1" applyAlignment="1" applyProtection="1">
      <alignment horizontal="right"/>
    </xf>
    <xf numFmtId="0" fontId="25" fillId="8" borderId="14" xfId="9" applyFont="1" applyFill="1" applyBorder="1" applyProtection="1"/>
    <xf numFmtId="0" fontId="25" fillId="0" borderId="15" xfId="9" applyFont="1" applyFill="1" applyBorder="1" applyProtection="1"/>
    <xf numFmtId="0" fontId="10" fillId="0" borderId="8" xfId="3" applyFont="1" applyFill="1" applyBorder="1" applyAlignment="1" applyProtection="1">
      <alignment horizontal="left"/>
    </xf>
    <xf numFmtId="167" fontId="9" fillId="0" borderId="8" xfId="3" applyNumberFormat="1" applyFont="1" applyFill="1" applyBorder="1" applyAlignment="1" applyProtection="1">
      <alignment horizontal="left"/>
    </xf>
    <xf numFmtId="0" fontId="10" fillId="4" borderId="43" xfId="3" applyFont="1" applyFill="1" applyBorder="1" applyAlignment="1" applyProtection="1">
      <alignment vertical="center"/>
    </xf>
    <xf numFmtId="0" fontId="9" fillId="4" borderId="6" xfId="3" applyFont="1" applyFill="1" applyBorder="1" applyAlignment="1" applyProtection="1">
      <alignment vertical="center"/>
    </xf>
    <xf numFmtId="0" fontId="9" fillId="4" borderId="25" xfId="3" applyFont="1" applyFill="1" applyBorder="1" applyAlignment="1" applyProtection="1">
      <alignment vertical="center"/>
    </xf>
    <xf numFmtId="0" fontId="10" fillId="4" borderId="59" xfId="3" applyFont="1" applyFill="1" applyBorder="1" applyAlignment="1" applyProtection="1">
      <alignment horizontal="center" vertical="center" wrapText="1"/>
    </xf>
    <xf numFmtId="0" fontId="25" fillId="0" borderId="74" xfId="0" applyFont="1" applyBorder="1" applyAlignment="1" applyProtection="1">
      <alignment horizontal="center"/>
    </xf>
    <xf numFmtId="0" fontId="25" fillId="0" borderId="77" xfId="0" applyFont="1" applyBorder="1" applyAlignment="1" applyProtection="1">
      <alignment horizontal="center"/>
    </xf>
    <xf numFmtId="3" fontId="25" fillId="0" borderId="63" xfId="0" applyNumberFormat="1" applyFont="1" applyBorder="1" applyAlignment="1" applyProtection="1">
      <alignment horizontal="right"/>
      <protection locked="0"/>
    </xf>
    <xf numFmtId="3" fontId="25" fillId="0" borderId="26" xfId="0" applyNumberFormat="1" applyFont="1" applyBorder="1" applyAlignment="1" applyProtection="1">
      <alignment horizontal="right"/>
      <protection locked="0"/>
    </xf>
    <xf numFmtId="3" fontId="25" fillId="0" borderId="26" xfId="0" applyNumberFormat="1" applyFont="1" applyBorder="1" applyAlignment="1" applyProtection="1">
      <alignment horizontal="right"/>
    </xf>
    <xf numFmtId="3" fontId="25" fillId="0" borderId="31" xfId="0" applyNumberFormat="1" applyFont="1" applyBorder="1" applyAlignment="1" applyProtection="1">
      <protection locked="0"/>
    </xf>
    <xf numFmtId="10" fontId="25" fillId="0" borderId="46" xfId="0" applyNumberFormat="1" applyFont="1" applyBorder="1" applyAlignment="1" applyProtection="1">
      <alignment horizontal="right"/>
    </xf>
    <xf numFmtId="3" fontId="25" fillId="0" borderId="33" xfId="0" applyNumberFormat="1" applyFont="1" applyBorder="1" applyAlignment="1" applyProtection="1">
      <alignment horizontal="right"/>
      <protection locked="0"/>
    </xf>
    <xf numFmtId="10" fontId="25" fillId="0" borderId="39" xfId="0" applyNumberFormat="1" applyFont="1" applyBorder="1" applyAlignment="1" applyProtection="1">
      <alignment horizontal="right"/>
    </xf>
    <xf numFmtId="0" fontId="25" fillId="0" borderId="78" xfId="0" applyFont="1" applyBorder="1" applyAlignment="1" applyProtection="1">
      <alignment horizontal="center"/>
    </xf>
    <xf numFmtId="0" fontId="25" fillId="0" borderId="59" xfId="0" applyFont="1" applyBorder="1" applyAlignment="1" applyProtection="1">
      <alignment horizontal="center"/>
    </xf>
    <xf numFmtId="0" fontId="25" fillId="0" borderId="43" xfId="0" applyFont="1" applyBorder="1" applyAlignment="1" applyProtection="1">
      <alignment horizontal="center"/>
    </xf>
    <xf numFmtId="3" fontId="25" fillId="0" borderId="40" xfId="0" applyNumberFormat="1" applyFont="1" applyBorder="1" applyAlignment="1" applyProtection="1">
      <alignment horizontal="right"/>
    </xf>
    <xf numFmtId="3" fontId="25" fillId="0" borderId="41" xfId="0" applyNumberFormat="1" applyFont="1" applyBorder="1" applyAlignment="1" applyProtection="1">
      <alignment horizontal="right"/>
    </xf>
    <xf numFmtId="3" fontId="25" fillId="0" borderId="8" xfId="0" applyNumberFormat="1" applyFont="1" applyBorder="1" applyAlignment="1" applyProtection="1">
      <alignment horizontal="right"/>
    </xf>
    <xf numFmtId="3" fontId="25" fillId="0" borderId="27" xfId="0" applyNumberFormat="1" applyFont="1" applyBorder="1" applyAlignment="1" applyProtection="1"/>
    <xf numFmtId="4" fontId="25" fillId="0" borderId="73" xfId="0" applyNumberFormat="1" applyFont="1" applyBorder="1" applyAlignment="1" applyProtection="1">
      <alignment horizontal="right"/>
    </xf>
    <xf numFmtId="3" fontId="25" fillId="0" borderId="59" xfId="0" applyNumberFormat="1" applyFont="1" applyBorder="1" applyAlignment="1" applyProtection="1">
      <alignment horizontal="right"/>
    </xf>
    <xf numFmtId="10" fontId="25" fillId="0" borderId="59" xfId="0" applyNumberFormat="1" applyFont="1" applyBorder="1" applyAlignment="1" applyProtection="1">
      <alignment horizontal="right"/>
    </xf>
    <xf numFmtId="0" fontId="25" fillId="0" borderId="67" xfId="0" applyFont="1" applyBorder="1" applyProtection="1"/>
    <xf numFmtId="3" fontId="25" fillId="0" borderId="11" xfId="0" applyNumberFormat="1" applyFont="1" applyBorder="1" applyAlignment="1" applyProtection="1">
      <alignment horizontal="right"/>
    </xf>
    <xf numFmtId="3" fontId="25" fillId="0" borderId="42" xfId="0" applyNumberFormat="1" applyFont="1" applyBorder="1" applyAlignment="1" applyProtection="1">
      <alignment horizontal="right"/>
    </xf>
    <xf numFmtId="3" fontId="25" fillId="0" borderId="0" xfId="0" applyNumberFormat="1" applyFont="1" applyBorder="1" applyAlignment="1" applyProtection="1">
      <alignment horizontal="right"/>
    </xf>
    <xf numFmtId="3" fontId="25" fillId="0" borderId="29" xfId="0" applyNumberFormat="1" applyFont="1" applyBorder="1" applyAlignment="1" applyProtection="1"/>
    <xf numFmtId="3" fontId="25" fillId="0" borderId="72" xfId="0" applyNumberFormat="1" applyFont="1" applyBorder="1" applyAlignment="1" applyProtection="1">
      <alignment horizontal="right"/>
    </xf>
    <xf numFmtId="4" fontId="25" fillId="0" borderId="59" xfId="0" applyNumberFormat="1" applyFont="1" applyBorder="1" applyAlignment="1" applyProtection="1">
      <alignment horizontal="right"/>
    </xf>
    <xf numFmtId="4" fontId="25" fillId="0" borderId="59" xfId="0" applyNumberFormat="1" applyFont="1" applyBorder="1" applyAlignment="1" applyProtection="1"/>
    <xf numFmtId="174" fontId="25" fillId="0" borderId="26" xfId="0" applyNumberFormat="1" applyFont="1" applyBorder="1" applyAlignment="1" applyProtection="1">
      <alignment horizontal="left"/>
      <protection locked="0"/>
    </xf>
    <xf numFmtId="44" fontId="25" fillId="0" borderId="26" xfId="0" applyNumberFormat="1" applyFont="1" applyBorder="1" applyAlignment="1" applyProtection="1">
      <alignment horizontal="right"/>
      <protection locked="0"/>
    </xf>
    <xf numFmtId="174" fontId="25" fillId="0" borderId="55" xfId="0" applyNumberFormat="1" applyFont="1" applyBorder="1" applyAlignment="1" applyProtection="1">
      <alignment horizontal="left"/>
      <protection locked="0"/>
    </xf>
    <xf numFmtId="44" fontId="25" fillId="0" borderId="55" xfId="0" applyNumberFormat="1" applyFont="1" applyBorder="1" applyAlignment="1" applyProtection="1">
      <alignment horizontal="right"/>
      <protection locked="0"/>
    </xf>
    <xf numFmtId="1" fontId="36" fillId="0" borderId="42" xfId="11" applyNumberFormat="1" applyFont="1" applyBorder="1" applyAlignment="1" applyProtection="1">
      <protection locked="0"/>
    </xf>
    <xf numFmtId="0" fontId="36" fillId="0" borderId="78" xfId="3" applyFont="1" applyFill="1" applyBorder="1" applyAlignment="1" applyProtection="1">
      <alignment horizontal="left"/>
    </xf>
    <xf numFmtId="42" fontId="36" fillId="0" borderId="72" xfId="11" applyNumberFormat="1" applyFont="1" applyBorder="1" applyAlignment="1" applyProtection="1">
      <protection locked="0"/>
    </xf>
    <xf numFmtId="0" fontId="36" fillId="8" borderId="59" xfId="12" applyNumberFormat="1" applyFont="1" applyFill="1" applyBorder="1" applyAlignment="1" applyProtection="1"/>
    <xf numFmtId="167" fontId="28" fillId="0" borderId="30" xfId="3" applyNumberFormat="1" applyFont="1" applyBorder="1" applyAlignment="1" applyProtection="1">
      <protection locked="0"/>
    </xf>
    <xf numFmtId="0" fontId="37" fillId="4" borderId="16" xfId="3" applyFont="1" applyFill="1" applyBorder="1" applyAlignment="1" applyProtection="1"/>
    <xf numFmtId="0" fontId="37" fillId="0" borderId="44" xfId="3" applyFont="1" applyBorder="1" applyAlignment="1" applyProtection="1"/>
    <xf numFmtId="0" fontId="37" fillId="3" borderId="55" xfId="3" applyFont="1" applyFill="1" applyBorder="1" applyAlignment="1" applyProtection="1">
      <alignment horizontal="left"/>
    </xf>
    <xf numFmtId="0" fontId="28" fillId="0" borderId="26" xfId="3" applyFont="1" applyBorder="1" applyAlignment="1" applyProtection="1">
      <alignment horizontal="left"/>
      <protection locked="0"/>
    </xf>
    <xf numFmtId="0" fontId="28" fillId="0" borderId="46" xfId="3" applyFont="1" applyBorder="1" applyAlignment="1" applyProtection="1">
      <alignment horizontal="left"/>
      <protection locked="0"/>
    </xf>
    <xf numFmtId="0" fontId="28" fillId="0" borderId="35" xfId="3" applyFont="1" applyBorder="1" applyAlignment="1" applyProtection="1"/>
    <xf numFmtId="0" fontId="28" fillId="0" borderId="40" xfId="3" applyFont="1" applyBorder="1" applyAlignment="1" applyProtection="1"/>
    <xf numFmtId="0" fontId="28" fillId="0" borderId="8" xfId="3" applyFont="1" applyBorder="1" applyAlignment="1" applyProtection="1"/>
    <xf numFmtId="0" fontId="47" fillId="0" borderId="0" xfId="3" applyFont="1" applyBorder="1" applyAlignment="1" applyProtection="1"/>
    <xf numFmtId="0" fontId="28" fillId="0" borderId="26" xfId="3" applyFont="1" applyBorder="1" applyAlignment="1" applyProtection="1"/>
    <xf numFmtId="0" fontId="28" fillId="0" borderId="62" xfId="3" applyFont="1" applyBorder="1" applyAlignment="1" applyProtection="1"/>
    <xf numFmtId="0" fontId="28" fillId="9" borderId="0" xfId="3" applyFont="1" applyFill="1" applyBorder="1" applyAlignment="1" applyProtection="1">
      <alignment horizontal="center"/>
    </xf>
    <xf numFmtId="0" fontId="28" fillId="9" borderId="10" xfId="3" applyFont="1" applyFill="1" applyBorder="1" applyAlignment="1" applyProtection="1"/>
    <xf numFmtId="0" fontId="28" fillId="0" borderId="62" xfId="3" applyFont="1" applyBorder="1" applyAlignment="1" applyProtection="1">
      <alignment horizontal="left" vertical="center"/>
    </xf>
    <xf numFmtId="0" fontId="28" fillId="0" borderId="8" xfId="3" applyFont="1" applyBorder="1" applyAlignment="1" applyProtection="1">
      <alignment horizontal="left" vertical="center"/>
    </xf>
    <xf numFmtId="0" fontId="28" fillId="0" borderId="32" xfId="3" applyFont="1" applyBorder="1" applyAlignment="1" applyProtection="1">
      <alignment horizontal="left" vertical="center"/>
    </xf>
    <xf numFmtId="0" fontId="28" fillId="0" borderId="21" xfId="3" applyFont="1" applyBorder="1" applyAlignment="1" applyProtection="1"/>
    <xf numFmtId="0" fontId="37" fillId="0" borderId="44" xfId="0" applyFont="1" applyBorder="1" applyProtection="1"/>
    <xf numFmtId="0" fontId="28" fillId="0" borderId="40" xfId="0" applyFont="1" applyBorder="1" applyProtection="1"/>
    <xf numFmtId="0" fontId="28" fillId="9" borderId="12" xfId="3" applyFont="1" applyFill="1" applyBorder="1" applyAlignment="1" applyProtection="1"/>
    <xf numFmtId="0" fontId="28" fillId="9" borderId="9" xfId="3" applyFont="1" applyFill="1" applyBorder="1" applyAlignment="1" applyProtection="1">
      <alignment horizontal="center"/>
      <protection locked="0"/>
    </xf>
    <xf numFmtId="0" fontId="28" fillId="0" borderId="57" xfId="3" applyFont="1" applyBorder="1" applyAlignment="1" applyProtection="1"/>
    <xf numFmtId="0" fontId="28" fillId="0" borderId="27" xfId="3" applyFont="1" applyBorder="1" applyAlignment="1" applyProtection="1"/>
    <xf numFmtId="0" fontId="28" fillId="0" borderId="67" xfId="3" applyFont="1" applyBorder="1" applyAlignment="1" applyProtection="1">
      <alignment horizontal="center"/>
      <protection locked="0"/>
    </xf>
    <xf numFmtId="0" fontId="47" fillId="0" borderId="0" xfId="3" applyNumberFormat="1" applyFont="1" applyBorder="1" applyAlignment="1" applyProtection="1"/>
    <xf numFmtId="0" fontId="37" fillId="0" borderId="11" xfId="0" applyFont="1" applyBorder="1" applyProtection="1"/>
    <xf numFmtId="0" fontId="28" fillId="0" borderId="70" xfId="3" applyFont="1" applyBorder="1" applyAlignment="1" applyProtection="1">
      <alignment horizontal="center" vertical="center"/>
      <protection locked="0"/>
    </xf>
    <xf numFmtId="0" fontId="28" fillId="9" borderId="11" xfId="3" applyFont="1" applyFill="1" applyBorder="1" applyAlignment="1" applyProtection="1">
      <alignment vertical="center"/>
    </xf>
    <xf numFmtId="0" fontId="37" fillId="4" borderId="11" xfId="3" applyFont="1" applyFill="1" applyBorder="1" applyAlignment="1" applyProtection="1"/>
    <xf numFmtId="0" fontId="37" fillId="4" borderId="56" xfId="3" applyFont="1" applyFill="1" applyBorder="1" applyAlignment="1" applyProtection="1"/>
    <xf numFmtId="0" fontId="37" fillId="4" borderId="36" xfId="3" applyFont="1" applyFill="1" applyBorder="1" applyAlignment="1" applyProtection="1"/>
    <xf numFmtId="0" fontId="35" fillId="0" borderId="42" xfId="0" applyFont="1" applyBorder="1" applyAlignment="1" applyProtection="1">
      <alignment horizontal="center"/>
    </xf>
    <xf numFmtId="0" fontId="28" fillId="0" borderId="28" xfId="3" applyFont="1" applyBorder="1" applyAlignment="1" applyProtection="1">
      <alignment horizontal="center"/>
    </xf>
    <xf numFmtId="0" fontId="28" fillId="0" borderId="18" xfId="3" applyFont="1" applyBorder="1" applyAlignment="1" applyProtection="1">
      <alignment horizontal="center"/>
      <protection locked="0"/>
    </xf>
    <xf numFmtId="0" fontId="28" fillId="0" borderId="3" xfId="3" applyFont="1" applyBorder="1" applyAlignment="1" applyProtection="1">
      <alignment horizontal="center"/>
    </xf>
    <xf numFmtId="0" fontId="37" fillId="4" borderId="44" xfId="3" applyFont="1" applyFill="1" applyBorder="1" applyAlignment="1" applyProtection="1">
      <alignment horizontal="center" wrapText="1"/>
    </xf>
    <xf numFmtId="0" fontId="28" fillId="0" borderId="1" xfId="3" applyFont="1" applyBorder="1" applyAlignment="1" applyProtection="1"/>
    <xf numFmtId="0" fontId="8" fillId="0" borderId="0" xfId="3" applyFont="1" applyBorder="1" applyAlignment="1" applyProtection="1"/>
    <xf numFmtId="42" fontId="6" fillId="0" borderId="63" xfId="1" applyNumberFormat="1" applyFont="1" applyBorder="1" applyAlignment="1" applyProtection="1">
      <protection locked="0"/>
    </xf>
    <xf numFmtId="42" fontId="6" fillId="0" borderId="26" xfId="1" applyNumberFormat="1" applyFont="1" applyBorder="1" applyAlignment="1" applyProtection="1">
      <protection locked="0"/>
    </xf>
    <xf numFmtId="42" fontId="6" fillId="0" borderId="46" xfId="1" applyNumberFormat="1" applyFont="1" applyBorder="1" applyAlignment="1" applyProtection="1">
      <protection locked="0"/>
    </xf>
    <xf numFmtId="42" fontId="6" fillId="0" borderId="65" xfId="1" applyNumberFormat="1" applyFont="1" applyBorder="1" applyAlignment="1" applyProtection="1">
      <protection locked="0"/>
    </xf>
    <xf numFmtId="42" fontId="6" fillId="0" borderId="38" xfId="1" applyNumberFormat="1" applyFont="1" applyBorder="1" applyAlignment="1" applyProtection="1">
      <protection locked="0"/>
    </xf>
    <xf numFmtId="42" fontId="6" fillId="0" borderId="48" xfId="1" applyNumberFormat="1" applyFont="1" applyBorder="1" applyAlignment="1" applyProtection="1">
      <protection locked="0"/>
    </xf>
    <xf numFmtId="42" fontId="6" fillId="0" borderId="72" xfId="1" applyNumberFormat="1" applyFont="1" applyBorder="1" applyAlignment="1" applyProtection="1">
      <protection locked="0"/>
    </xf>
    <xf numFmtId="0" fontId="17" fillId="3" borderId="2" xfId="3" applyFont="1" applyFill="1" applyBorder="1" applyAlignment="1" applyProtection="1"/>
    <xf numFmtId="167" fontId="28" fillId="0" borderId="30" xfId="3" applyNumberFormat="1" applyFont="1" applyFill="1" applyBorder="1" applyAlignment="1" applyProtection="1">
      <alignment horizontal="left"/>
    </xf>
    <xf numFmtId="167" fontId="28" fillId="0" borderId="29" xfId="3" applyNumberFormat="1" applyFont="1" applyFill="1" applyBorder="1" applyAlignment="1" applyProtection="1">
      <alignment vertical="center" wrapText="1"/>
    </xf>
    <xf numFmtId="167" fontId="28" fillId="0" borderId="0" xfId="3" applyNumberFormat="1" applyFont="1" applyFill="1" applyBorder="1" applyAlignment="1" applyProtection="1">
      <alignment vertical="center" wrapText="1"/>
    </xf>
    <xf numFmtId="167" fontId="28" fillId="0" borderId="30" xfId="3" applyNumberFormat="1" applyFont="1" applyFill="1" applyBorder="1" applyAlignment="1" applyProtection="1">
      <alignment vertical="center" wrapText="1"/>
    </xf>
    <xf numFmtId="0" fontId="37" fillId="3" borderId="3" xfId="3" applyFont="1" applyFill="1" applyBorder="1" applyAlignment="1" applyProtection="1">
      <alignment vertical="center" wrapText="1"/>
    </xf>
    <xf numFmtId="1" fontId="28" fillId="3" borderId="5" xfId="3" applyNumberFormat="1" applyFont="1" applyFill="1" applyBorder="1" applyAlignment="1" applyProtection="1">
      <alignment horizontal="left" vertical="center"/>
    </xf>
    <xf numFmtId="1" fontId="28" fillId="3" borderId="18" xfId="3" applyNumberFormat="1" applyFont="1" applyFill="1" applyBorder="1" applyAlignment="1" applyProtection="1">
      <alignment horizontal="left" vertical="center"/>
    </xf>
    <xf numFmtId="0" fontId="37" fillId="3" borderId="3" xfId="3" applyFont="1" applyFill="1" applyBorder="1" applyAlignment="1" applyProtection="1">
      <alignment horizontal="left" vertical="center" wrapText="1"/>
    </xf>
    <xf numFmtId="0" fontId="37" fillId="3" borderId="17" xfId="3" applyFont="1" applyFill="1" applyBorder="1" applyAlignment="1" applyProtection="1">
      <alignment vertical="center" wrapText="1"/>
    </xf>
    <xf numFmtId="0" fontId="36" fillId="0" borderId="0" xfId="5" applyFont="1" applyBorder="1" applyProtection="1"/>
    <xf numFmtId="1" fontId="28" fillId="3" borderId="5" xfId="3" applyNumberFormat="1" applyFont="1" applyFill="1" applyBorder="1" applyAlignment="1" applyProtection="1">
      <alignment vertical="center"/>
    </xf>
    <xf numFmtId="1" fontId="28" fillId="3" borderId="5" xfId="3" applyNumberFormat="1" applyFont="1" applyFill="1" applyBorder="1" applyAlignment="1" applyProtection="1">
      <alignment vertical="center" wrapText="1"/>
    </xf>
    <xf numFmtId="1" fontId="28" fillId="3" borderId="18" xfId="3" applyNumberFormat="1" applyFont="1" applyFill="1" applyBorder="1" applyAlignment="1" applyProtection="1">
      <alignment vertical="center" wrapText="1"/>
    </xf>
    <xf numFmtId="167" fontId="28" fillId="3" borderId="5" xfId="3" applyNumberFormat="1" applyFont="1" applyFill="1" applyBorder="1" applyAlignment="1" applyProtection="1">
      <alignment vertical="center" wrapText="1"/>
    </xf>
    <xf numFmtId="167" fontId="28" fillId="3" borderId="19" xfId="3" applyNumberFormat="1" applyFont="1" applyFill="1" applyBorder="1" applyAlignment="1" applyProtection="1">
      <alignment vertical="center" wrapText="1"/>
    </xf>
    <xf numFmtId="0" fontId="37" fillId="0" borderId="75" xfId="3" applyFont="1" applyBorder="1" applyAlignment="1" applyProtection="1">
      <alignment horizontal="left" wrapText="1"/>
    </xf>
    <xf numFmtId="0" fontId="28" fillId="0" borderId="65" xfId="14" applyNumberFormat="1" applyFont="1" applyBorder="1" applyAlignment="1" applyProtection="1">
      <alignment horizontal="left"/>
      <protection locked="0"/>
    </xf>
    <xf numFmtId="0" fontId="28" fillId="0" borderId="1" xfId="14" applyNumberFormat="1" applyFont="1" applyFill="1" applyBorder="1" applyAlignment="1" applyProtection="1">
      <alignment horizontal="left"/>
      <protection locked="0"/>
    </xf>
    <xf numFmtId="0" fontId="28" fillId="0" borderId="1" xfId="14" applyNumberFormat="1" applyFont="1" applyFill="1" applyBorder="1" applyAlignment="1" applyProtection="1">
      <protection locked="0"/>
    </xf>
    <xf numFmtId="0" fontId="28" fillId="0" borderId="38" xfId="14" applyNumberFormat="1" applyFont="1" applyFill="1" applyBorder="1" applyAlignment="1" applyProtection="1">
      <protection locked="0"/>
    </xf>
    <xf numFmtId="1" fontId="28" fillId="3" borderId="8" xfId="3" applyNumberFormat="1" applyFont="1" applyFill="1" applyBorder="1" applyAlignment="1" applyProtection="1">
      <alignment vertical="center"/>
    </xf>
    <xf numFmtId="0" fontId="37" fillId="3" borderId="3" xfId="3" applyFont="1" applyFill="1" applyBorder="1" applyAlignment="1" applyProtection="1">
      <alignment horizontal="right" vertical="center" wrapText="1"/>
    </xf>
    <xf numFmtId="167" fontId="28" fillId="3" borderId="5" xfId="3" applyNumberFormat="1" applyFont="1" applyFill="1" applyBorder="1" applyAlignment="1" applyProtection="1">
      <alignment vertical="center"/>
    </xf>
    <xf numFmtId="0" fontId="37" fillId="3" borderId="17" xfId="3" applyFont="1" applyFill="1" applyBorder="1" applyAlignment="1" applyProtection="1">
      <alignment horizontal="right" vertical="center" wrapText="1"/>
    </xf>
    <xf numFmtId="2" fontId="11" fillId="0" borderId="32" xfId="0" applyNumberFormat="1" applyFont="1" applyBorder="1" applyAlignment="1" applyProtection="1">
      <alignment horizontal="center"/>
    </xf>
    <xf numFmtId="0" fontId="11" fillId="0" borderId="11" xfId="0" applyFont="1" applyBorder="1" applyProtection="1"/>
    <xf numFmtId="0" fontId="9" fillId="0" borderId="0" xfId="3" applyFont="1" applyBorder="1" applyAlignment="1" applyProtection="1"/>
    <xf numFmtId="0" fontId="10" fillId="0" borderId="6" xfId="3" applyFont="1" applyFill="1" applyBorder="1" applyAlignment="1" applyProtection="1">
      <alignment horizontal="left"/>
    </xf>
    <xf numFmtId="0" fontId="11" fillId="0" borderId="0" xfId="3" applyFont="1" applyBorder="1" applyAlignment="1" applyProtection="1"/>
    <xf numFmtId="0" fontId="11" fillId="0" borderId="0" xfId="3" applyFont="1" applyFill="1" applyBorder="1" applyAlignment="1" applyProtection="1"/>
    <xf numFmtId="0" fontId="17" fillId="0" borderId="14" xfId="3" applyFont="1" applyFill="1" applyBorder="1" applyAlignment="1" applyProtection="1">
      <alignment horizontal="left"/>
    </xf>
    <xf numFmtId="167" fontId="11" fillId="0" borderId="14" xfId="3" applyNumberFormat="1" applyFont="1" applyFill="1" applyBorder="1" applyAlignment="1" applyProtection="1">
      <alignment horizontal="left"/>
    </xf>
    <xf numFmtId="0" fontId="10" fillId="0" borderId="16" xfId="3" applyFont="1" applyFill="1" applyBorder="1" applyAlignment="1" applyProtection="1">
      <alignment horizontal="left"/>
    </xf>
    <xf numFmtId="0" fontId="25" fillId="0" borderId="0" xfId="13" applyFont="1" applyFill="1" applyBorder="1" applyProtection="1"/>
    <xf numFmtId="0" fontId="37" fillId="3" borderId="2" xfId="3" applyFont="1" applyFill="1" applyBorder="1" applyAlignment="1" applyProtection="1">
      <alignment vertical="center" wrapText="1"/>
    </xf>
    <xf numFmtId="0" fontId="37" fillId="3" borderId="2" xfId="3" applyFont="1" applyFill="1" applyBorder="1" applyAlignment="1" applyProtection="1">
      <alignment horizontal="left" vertical="center" wrapText="1"/>
    </xf>
    <xf numFmtId="167" fontId="28" fillId="3" borderId="3" xfId="3" applyNumberFormat="1" applyFont="1" applyFill="1" applyBorder="1" applyAlignment="1" applyProtection="1">
      <alignment horizontal="left" vertical="center"/>
    </xf>
    <xf numFmtId="0" fontId="47" fillId="0" borderId="0" xfId="3" applyNumberFormat="1" applyFont="1" applyFill="1" applyBorder="1" applyAlignment="1" applyProtection="1"/>
    <xf numFmtId="0" fontId="28" fillId="0" borderId="13" xfId="0" applyFont="1" applyBorder="1" applyProtection="1"/>
    <xf numFmtId="0" fontId="28" fillId="0" borderId="25" xfId="3" applyFont="1" applyBorder="1" applyAlignment="1" applyProtection="1">
      <alignment horizontal="center"/>
    </xf>
    <xf numFmtId="37" fontId="28" fillId="0" borderId="45" xfId="3" applyNumberFormat="1" applyFont="1" applyBorder="1" applyAlignment="1" applyProtection="1">
      <alignment horizontal="left" vertical="center" wrapText="1"/>
    </xf>
    <xf numFmtId="0" fontId="34" fillId="4" borderId="59" xfId="3" applyFont="1" applyFill="1" applyBorder="1" applyAlignment="1" applyProtection="1">
      <alignment vertical="center" wrapText="1"/>
    </xf>
    <xf numFmtId="37" fontId="35" fillId="0" borderId="50" xfId="0" applyNumberFormat="1" applyFont="1" applyBorder="1" applyAlignment="1" applyProtection="1">
      <alignment vertical="center"/>
    </xf>
    <xf numFmtId="37" fontId="28" fillId="0" borderId="32" xfId="3" applyNumberFormat="1" applyFont="1" applyBorder="1" applyAlignment="1" applyProtection="1">
      <alignment horizontal="left" vertical="center" wrapText="1"/>
    </xf>
    <xf numFmtId="37" fontId="35" fillId="0" borderId="51" xfId="0" applyNumberFormat="1" applyFont="1" applyBorder="1" applyAlignment="1" applyProtection="1">
      <alignment vertical="center"/>
    </xf>
    <xf numFmtId="37" fontId="28" fillId="0" borderId="35" xfId="3" applyNumberFormat="1" applyFont="1" applyBorder="1" applyAlignment="1" applyProtection="1">
      <alignment horizontal="left" vertical="center" wrapText="1"/>
    </xf>
    <xf numFmtId="37" fontId="35" fillId="0" borderId="36" xfId="0" applyNumberFormat="1" applyFont="1" applyBorder="1" applyAlignment="1" applyProtection="1">
      <alignment vertical="center"/>
    </xf>
    <xf numFmtId="37" fontId="28" fillId="0" borderId="50" xfId="3" applyNumberFormat="1" applyFont="1" applyBorder="1" applyAlignment="1" applyProtection="1">
      <alignment horizontal="left" vertical="center" wrapText="1"/>
    </xf>
    <xf numFmtId="37" fontId="28" fillId="0" borderId="51" xfId="3" applyNumberFormat="1" applyFont="1" applyBorder="1" applyAlignment="1" applyProtection="1">
      <alignment horizontal="left" vertical="center" wrapText="1"/>
    </xf>
    <xf numFmtId="0" fontId="28" fillId="0" borderId="32" xfId="0" applyFont="1" applyBorder="1" applyAlignment="1" applyProtection="1">
      <alignment horizontal="left" vertical="center" wrapText="1"/>
    </xf>
    <xf numFmtId="0" fontId="28" fillId="0" borderId="51" xfId="0" applyFont="1" applyBorder="1" applyAlignment="1" applyProtection="1">
      <alignment horizontal="left" vertical="center" wrapText="1"/>
    </xf>
    <xf numFmtId="37" fontId="28" fillId="0" borderId="32" xfId="3" applyNumberFormat="1" applyFont="1" applyBorder="1" applyAlignment="1" applyProtection="1">
      <alignment horizontal="left" vertical="center"/>
    </xf>
    <xf numFmtId="0" fontId="28" fillId="0" borderId="11" xfId="3" applyFont="1" applyBorder="1" applyAlignment="1" applyProtection="1">
      <alignment vertical="center" wrapText="1"/>
    </xf>
    <xf numFmtId="37" fontId="28" fillId="0" borderId="62" xfId="3" applyNumberFormat="1" applyFont="1" applyBorder="1" applyAlignment="1" applyProtection="1">
      <alignment horizontal="left" vertical="center" wrapText="1"/>
    </xf>
    <xf numFmtId="37" fontId="37" fillId="0" borderId="40" xfId="3" applyNumberFormat="1" applyFont="1" applyBorder="1" applyAlignment="1" applyProtection="1">
      <alignment horizontal="left" vertical="center" wrapText="1"/>
    </xf>
    <xf numFmtId="37" fontId="37" fillId="0" borderId="62" xfId="3" applyNumberFormat="1" applyFont="1" applyBorder="1" applyAlignment="1" applyProtection="1">
      <alignment horizontal="left" vertical="center" wrapText="1"/>
    </xf>
    <xf numFmtId="37" fontId="25" fillId="0" borderId="25" xfId="0" applyNumberFormat="1" applyFont="1" applyBorder="1" applyAlignment="1" applyProtection="1">
      <alignment vertical="center"/>
    </xf>
    <xf numFmtId="37" fontId="28" fillId="0" borderId="36" xfId="3" applyNumberFormat="1" applyFont="1" applyBorder="1" applyAlignment="1" applyProtection="1">
      <alignment horizontal="left" vertical="center" wrapText="1"/>
    </xf>
    <xf numFmtId="37" fontId="30" fillId="0" borderId="25" xfId="3" applyNumberFormat="1" applyFont="1" applyBorder="1" applyAlignment="1" applyProtection="1">
      <alignment horizontal="left" vertical="center" wrapText="1"/>
    </xf>
    <xf numFmtId="0" fontId="36" fillId="0" borderId="0" xfId="10" applyFont="1" applyBorder="1" applyProtection="1"/>
    <xf numFmtId="0" fontId="37" fillId="0" borderId="76" xfId="3" applyFont="1" applyBorder="1" applyAlignment="1" applyProtection="1">
      <alignment horizontal="left"/>
    </xf>
    <xf numFmtId="42" fontId="28" fillId="0" borderId="34" xfId="14" applyNumberFormat="1" applyFont="1" applyBorder="1" applyAlignment="1" applyProtection="1">
      <alignment horizontal="left"/>
    </xf>
    <xf numFmtId="42" fontId="28" fillId="0" borderId="55" xfId="14" applyNumberFormat="1" applyFont="1" applyBorder="1" applyAlignment="1" applyProtection="1">
      <alignment horizontal="left"/>
    </xf>
    <xf numFmtId="42" fontId="28" fillId="0" borderId="60" xfId="14" applyNumberFormat="1" applyFont="1" applyBorder="1" applyAlignment="1" applyProtection="1">
      <alignment horizontal="left"/>
    </xf>
    <xf numFmtId="44" fontId="28" fillId="0" borderId="63" xfId="14" applyFont="1" applyBorder="1" applyAlignment="1" applyProtection="1">
      <alignment horizontal="left"/>
    </xf>
    <xf numFmtId="44" fontId="28" fillId="0" borderId="26" xfId="14" applyFont="1" applyBorder="1" applyAlignment="1" applyProtection="1">
      <alignment horizontal="left"/>
    </xf>
    <xf numFmtId="44" fontId="28" fillId="0" borderId="46" xfId="14" applyFont="1" applyBorder="1" applyAlignment="1" applyProtection="1">
      <alignment horizontal="left"/>
    </xf>
    <xf numFmtId="44" fontId="28" fillId="0" borderId="34" xfId="14" applyFont="1" applyBorder="1" applyAlignment="1" applyProtection="1">
      <alignment horizontal="left"/>
    </xf>
    <xf numFmtId="44" fontId="28" fillId="0" borderId="55" xfId="14" applyFont="1" applyBorder="1" applyAlignment="1" applyProtection="1">
      <alignment horizontal="left"/>
    </xf>
    <xf numFmtId="44" fontId="28" fillId="0" borderId="60" xfId="14" applyFont="1" applyBorder="1" applyAlignment="1" applyProtection="1">
      <alignment horizontal="left"/>
    </xf>
    <xf numFmtId="0" fontId="37" fillId="0" borderId="71" xfId="3" applyFont="1" applyBorder="1" applyAlignment="1" applyProtection="1">
      <alignment horizontal="left"/>
    </xf>
    <xf numFmtId="0" fontId="28" fillId="0" borderId="90" xfId="3" applyFont="1" applyBorder="1" applyAlignment="1" applyProtection="1">
      <alignment horizontal="left"/>
    </xf>
    <xf numFmtId="0" fontId="28" fillId="0" borderId="91" xfId="3" applyFont="1" applyBorder="1" applyAlignment="1" applyProtection="1">
      <alignment horizontal="left"/>
    </xf>
    <xf numFmtId="0" fontId="28" fillId="0" borderId="92" xfId="3" applyFont="1" applyBorder="1" applyAlignment="1" applyProtection="1">
      <alignment horizontal="left"/>
    </xf>
    <xf numFmtId="0" fontId="37" fillId="0" borderId="59" xfId="3" applyFont="1" applyBorder="1" applyAlignment="1" applyProtection="1">
      <alignment horizontal="left"/>
    </xf>
    <xf numFmtId="44" fontId="28" fillId="0" borderId="69" xfId="3" applyNumberFormat="1" applyFont="1" applyBorder="1" applyAlignment="1" applyProtection="1">
      <alignment horizontal="left"/>
    </xf>
    <xf numFmtId="44" fontId="28" fillId="0" borderId="7" xfId="3" applyNumberFormat="1" applyFont="1" applyBorder="1" applyAlignment="1" applyProtection="1">
      <alignment horizontal="left"/>
    </xf>
    <xf numFmtId="44" fontId="28" fillId="0" borderId="21" xfId="3" applyNumberFormat="1" applyFont="1" applyBorder="1" applyAlignment="1" applyProtection="1">
      <alignment horizontal="left"/>
    </xf>
    <xf numFmtId="42" fontId="28" fillId="0" borderId="34" xfId="3" applyNumberFormat="1" applyFont="1" applyBorder="1" applyAlignment="1" applyProtection="1">
      <alignment horizontal="left"/>
    </xf>
    <xf numFmtId="42" fontId="28" fillId="0" borderId="55" xfId="3" applyNumberFormat="1" applyFont="1" applyBorder="1" applyAlignment="1" applyProtection="1">
      <alignment horizontal="left"/>
    </xf>
    <xf numFmtId="42" fontId="28" fillId="0" borderId="60" xfId="3" applyNumberFormat="1" applyFont="1" applyBorder="1" applyAlignment="1" applyProtection="1">
      <alignment horizontal="left"/>
    </xf>
    <xf numFmtId="0" fontId="37" fillId="0" borderId="74" xfId="3" applyFont="1" applyBorder="1" applyAlignment="1" applyProtection="1">
      <alignment horizontal="left" wrapText="1"/>
    </xf>
    <xf numFmtId="42" fontId="28" fillId="0" borderId="63" xfId="14" applyNumberFormat="1" applyFont="1" applyBorder="1" applyAlignment="1" applyProtection="1">
      <alignment horizontal="left"/>
    </xf>
    <xf numFmtId="42" fontId="28" fillId="0" borderId="26" xfId="14" applyNumberFormat="1" applyFont="1" applyBorder="1" applyAlignment="1" applyProtection="1">
      <alignment horizontal="left"/>
    </xf>
    <xf numFmtId="42" fontId="28" fillId="0" borderId="46" xfId="14" applyNumberFormat="1" applyFont="1" applyBorder="1" applyAlignment="1" applyProtection="1">
      <alignment horizontal="left"/>
    </xf>
    <xf numFmtId="42" fontId="28" fillId="0" borderId="34" xfId="14" applyNumberFormat="1" applyFont="1" applyFill="1" applyBorder="1" applyAlignment="1" applyProtection="1">
      <alignment horizontal="left"/>
    </xf>
    <xf numFmtId="42" fontId="28" fillId="0" borderId="55" xfId="14" applyNumberFormat="1" applyFont="1" applyFill="1" applyBorder="1" applyAlignment="1" applyProtection="1">
      <alignment horizontal="left"/>
    </xf>
    <xf numFmtId="42" fontId="28" fillId="0" borderId="60" xfId="14" applyNumberFormat="1" applyFont="1" applyFill="1" applyBorder="1" applyAlignment="1" applyProtection="1">
      <alignment horizontal="left"/>
    </xf>
    <xf numFmtId="0" fontId="28" fillId="0" borderId="63" xfId="14" applyNumberFormat="1" applyFont="1" applyBorder="1" applyAlignment="1" applyProtection="1">
      <alignment horizontal="left"/>
      <protection locked="0"/>
    </xf>
    <xf numFmtId="0" fontId="28" fillId="0" borderId="26" xfId="14" applyNumberFormat="1" applyFont="1" applyFill="1" applyBorder="1" applyAlignment="1" applyProtection="1">
      <alignment horizontal="left"/>
      <protection locked="0"/>
    </xf>
    <xf numFmtId="0" fontId="28" fillId="0" borderId="26" xfId="14" applyNumberFormat="1" applyFont="1" applyBorder="1" applyAlignment="1" applyProtection="1">
      <protection locked="0"/>
    </xf>
    <xf numFmtId="0" fontId="28" fillId="0" borderId="26" xfId="14" applyNumberFormat="1" applyFont="1" applyFill="1" applyBorder="1" applyAlignment="1" applyProtection="1">
      <protection locked="0"/>
    </xf>
    <xf numFmtId="0" fontId="28" fillId="0" borderId="46" xfId="14" applyNumberFormat="1" applyFont="1" applyFill="1" applyBorder="1" applyAlignment="1" applyProtection="1">
      <protection locked="0"/>
    </xf>
    <xf numFmtId="42" fontId="28" fillId="0" borderId="61" xfId="3" applyNumberFormat="1" applyFont="1" applyBorder="1" applyAlignment="1" applyProtection="1">
      <alignment horizontal="left"/>
    </xf>
    <xf numFmtId="42" fontId="28" fillId="0" borderId="57" xfId="3" applyNumberFormat="1" applyFont="1" applyBorder="1" applyAlignment="1" applyProtection="1">
      <alignment horizontal="left"/>
    </xf>
    <xf numFmtId="42" fontId="28" fillId="0" borderId="76" xfId="3" applyNumberFormat="1" applyFont="1" applyBorder="1" applyAlignment="1" applyProtection="1">
      <alignment horizontal="left"/>
    </xf>
    <xf numFmtId="42" fontId="28" fillId="0" borderId="20" xfId="3" applyNumberFormat="1" applyFont="1" applyBorder="1" applyAlignment="1" applyProtection="1">
      <alignment horizontal="left"/>
      <protection locked="0"/>
    </xf>
    <xf numFmtId="42" fontId="28" fillId="0" borderId="7" xfId="3" applyNumberFormat="1" applyFont="1" applyBorder="1" applyAlignment="1" applyProtection="1">
      <alignment horizontal="left"/>
      <protection locked="0"/>
    </xf>
    <xf numFmtId="42" fontId="28" fillId="0" borderId="58" xfId="3" applyNumberFormat="1" applyFont="1" applyBorder="1" applyAlignment="1" applyProtection="1">
      <alignment horizontal="left"/>
      <protection locked="0"/>
    </xf>
    <xf numFmtId="42" fontId="28" fillId="0" borderId="59" xfId="3" applyNumberFormat="1" applyFont="1" applyBorder="1" applyAlignment="1" applyProtection="1">
      <alignment horizontal="left"/>
      <protection locked="0"/>
    </xf>
    <xf numFmtId="42" fontId="28" fillId="0" borderId="20" xfId="3" applyNumberFormat="1" applyFont="1" applyBorder="1" applyAlignment="1" applyProtection="1">
      <alignment horizontal="left"/>
    </xf>
    <xf numFmtId="42" fontId="28" fillId="0" borderId="7" xfId="3" applyNumberFormat="1" applyFont="1" applyBorder="1" applyAlignment="1" applyProtection="1">
      <alignment horizontal="left"/>
    </xf>
    <xf numFmtId="42" fontId="28" fillId="2" borderId="7" xfId="1" applyNumberFormat="1" applyFont="1" applyFill="1" applyBorder="1" applyAlignment="1" applyProtection="1"/>
    <xf numFmtId="42" fontId="28" fillId="2" borderId="58" xfId="1" applyNumberFormat="1" applyFont="1" applyFill="1" applyBorder="1" applyAlignment="1" applyProtection="1"/>
    <xf numFmtId="42" fontId="28" fillId="0" borderId="59" xfId="3" applyNumberFormat="1" applyFont="1" applyBorder="1" applyAlignment="1" applyProtection="1">
      <alignment horizontal="left"/>
    </xf>
    <xf numFmtId="0" fontId="37" fillId="0" borderId="59" xfId="3" applyFont="1" applyBorder="1" applyAlignment="1" applyProtection="1">
      <alignment horizontal="left" wrapText="1"/>
    </xf>
    <xf numFmtId="1" fontId="28" fillId="0" borderId="69" xfId="3" applyNumberFormat="1" applyFont="1" applyBorder="1" applyAlignment="1" applyProtection="1">
      <alignment horizontal="center" vertical="center"/>
      <protection locked="0"/>
    </xf>
    <xf numFmtId="1" fontId="28" fillId="0" borderId="58" xfId="3" applyNumberFormat="1" applyFont="1" applyBorder="1" applyAlignment="1" applyProtection="1">
      <alignment horizontal="center" vertical="center"/>
      <protection locked="0"/>
    </xf>
    <xf numFmtId="14" fontId="28" fillId="0" borderId="21" xfId="5" applyNumberFormat="1" applyFont="1" applyBorder="1" applyAlignment="1" applyProtection="1">
      <alignment horizontal="center"/>
    </xf>
    <xf numFmtId="42" fontId="11" fillId="0" borderId="26" xfId="14" applyNumberFormat="1" applyFont="1" applyBorder="1" applyAlignment="1" applyProtection="1">
      <alignment horizontal="right"/>
      <protection locked="0"/>
    </xf>
    <xf numFmtId="42" fontId="11" fillId="0" borderId="26" xfId="14" applyNumberFormat="1" applyFont="1" applyBorder="1" applyAlignment="1" applyProtection="1">
      <alignment horizontal="right"/>
    </xf>
    <xf numFmtId="0" fontId="11" fillId="0" borderId="26" xfId="14" applyNumberFormat="1" applyFont="1" applyBorder="1" applyAlignment="1" applyProtection="1">
      <alignment horizontal="center"/>
      <protection locked="0"/>
    </xf>
    <xf numFmtId="0" fontId="17" fillId="0" borderId="70" xfId="3" applyFont="1" applyBorder="1" applyAlignment="1" applyProtection="1">
      <alignment horizontal="left" vertical="center"/>
    </xf>
    <xf numFmtId="42" fontId="11" fillId="0" borderId="70" xfId="14" applyNumberFormat="1" applyFont="1" applyBorder="1" applyAlignment="1" applyProtection="1">
      <alignment horizontal="right"/>
    </xf>
    <xf numFmtId="0" fontId="11" fillId="2" borderId="70" xfId="14" applyNumberFormat="1" applyFont="1" applyFill="1" applyBorder="1" applyAlignment="1" applyProtection="1">
      <alignment horizontal="center"/>
    </xf>
    <xf numFmtId="0" fontId="11" fillId="0" borderId="2" xfId="3" applyFont="1" applyBorder="1" applyAlignment="1" applyProtection="1">
      <alignment horizontal="center"/>
    </xf>
    <xf numFmtId="42" fontId="11" fillId="0" borderId="2" xfId="14" applyNumberFormat="1" applyFont="1" applyBorder="1" applyAlignment="1" applyProtection="1">
      <alignment horizontal="right"/>
    </xf>
    <xf numFmtId="0" fontId="11" fillId="0" borderId="63" xfId="3" applyFont="1" applyBorder="1" applyAlignment="1" applyProtection="1"/>
    <xf numFmtId="0" fontId="11" fillId="0" borderId="26" xfId="3" applyFont="1" applyBorder="1" applyAlignment="1" applyProtection="1">
      <alignment horizontal="center"/>
    </xf>
    <xf numFmtId="42" fontId="11" fillId="0" borderId="46" xfId="14" applyNumberFormat="1" applyFont="1" applyBorder="1" applyAlignment="1" applyProtection="1"/>
    <xf numFmtId="0" fontId="11" fillId="0" borderId="33" xfId="3" applyFont="1" applyBorder="1" applyAlignment="1" applyProtection="1"/>
    <xf numFmtId="42" fontId="11" fillId="0" borderId="39" xfId="14" applyNumberFormat="1" applyFont="1" applyBorder="1" applyAlignment="1" applyProtection="1"/>
    <xf numFmtId="0" fontId="11" fillId="0" borderId="33" xfId="3" applyFont="1" applyFill="1" applyBorder="1" applyAlignment="1" applyProtection="1"/>
    <xf numFmtId="0" fontId="11" fillId="0" borderId="34" xfId="3" applyFont="1" applyBorder="1" applyAlignment="1" applyProtection="1">
      <protection locked="0"/>
    </xf>
    <xf numFmtId="0" fontId="11" fillId="0" borderId="55" xfId="3" applyFont="1" applyBorder="1" applyAlignment="1" applyProtection="1">
      <alignment horizontal="center"/>
    </xf>
    <xf numFmtId="42" fontId="11" fillId="0" borderId="55" xfId="14" applyNumberFormat="1" applyFont="1" applyBorder="1" applyAlignment="1" applyProtection="1">
      <alignment horizontal="right"/>
      <protection locked="0"/>
    </xf>
    <xf numFmtId="42" fontId="11" fillId="0" borderId="55" xfId="14" applyNumberFormat="1" applyFont="1" applyBorder="1" applyAlignment="1" applyProtection="1">
      <alignment horizontal="right"/>
    </xf>
    <xf numFmtId="0" fontId="11" fillId="0" borderId="55" xfId="14" applyNumberFormat="1" applyFont="1" applyBorder="1" applyAlignment="1" applyProtection="1">
      <alignment horizontal="center"/>
      <protection locked="0"/>
    </xf>
    <xf numFmtId="42" fontId="11" fillId="0" borderId="60" xfId="14" applyNumberFormat="1" applyFont="1" applyBorder="1" applyAlignment="1" applyProtection="1"/>
    <xf numFmtId="0" fontId="28" fillId="9" borderId="11" xfId="3" applyFont="1" applyFill="1" applyBorder="1" applyAlignment="1" applyProtection="1"/>
    <xf numFmtId="0" fontId="28" fillId="9" borderId="0" xfId="3" applyFont="1" applyFill="1" applyBorder="1" applyAlignment="1" applyProtection="1"/>
    <xf numFmtId="0" fontId="28" fillId="9" borderId="43" xfId="3" applyFont="1" applyFill="1" applyBorder="1" applyAlignment="1" applyProtection="1"/>
    <xf numFmtId="0" fontId="28" fillId="9" borderId="6" xfId="3" applyFont="1" applyFill="1" applyBorder="1" applyAlignment="1" applyProtection="1"/>
    <xf numFmtId="0" fontId="28" fillId="0" borderId="36" xfId="3" applyFont="1" applyBorder="1" applyAlignment="1" applyProtection="1"/>
    <xf numFmtId="2" fontId="36" fillId="2" borderId="2" xfId="3" applyNumberFormat="1" applyFont="1" applyFill="1" applyBorder="1" applyAlignment="1" applyProtection="1">
      <alignment horizontal="center"/>
    </xf>
    <xf numFmtId="37" fontId="36" fillId="0" borderId="0" xfId="12" applyNumberFormat="1" applyFont="1" applyFill="1" applyBorder="1" applyAlignment="1" applyProtection="1"/>
    <xf numFmtId="0" fontId="39" fillId="0" borderId="0" xfId="3" applyFont="1" applyFill="1" applyBorder="1" applyAlignment="1" applyProtection="1">
      <alignment horizontal="left" wrapText="1"/>
    </xf>
    <xf numFmtId="0" fontId="36" fillId="0" borderId="0" xfId="10" applyFont="1" applyFill="1" applyBorder="1" applyAlignment="1" applyProtection="1">
      <alignment horizontal="center"/>
    </xf>
    <xf numFmtId="0" fontId="36" fillId="0" borderId="0" xfId="3" applyFont="1" applyFill="1" applyBorder="1" applyAlignment="1" applyProtection="1"/>
    <xf numFmtId="0" fontId="36" fillId="0" borderId="0" xfId="10" applyFont="1" applyFill="1" applyProtection="1"/>
    <xf numFmtId="37" fontId="36" fillId="0" borderId="0" xfId="3" applyNumberFormat="1" applyFont="1" applyFill="1" applyBorder="1" applyAlignment="1" applyProtection="1"/>
    <xf numFmtId="0" fontId="36" fillId="0" borderId="0" xfId="10" applyFont="1" applyFill="1" applyBorder="1" applyProtection="1"/>
    <xf numFmtId="1" fontId="28" fillId="0" borderId="33" xfId="3" applyNumberFormat="1" applyFont="1" applyBorder="1" applyAlignment="1" applyProtection="1">
      <alignment horizontal="right"/>
      <protection locked="0"/>
    </xf>
    <xf numFmtId="1" fontId="28" fillId="0" borderId="2" xfId="14" applyNumberFormat="1" applyFont="1" applyBorder="1" applyAlignment="1" applyProtection="1">
      <alignment horizontal="right"/>
      <protection locked="0"/>
    </xf>
    <xf numFmtId="1" fontId="28" fillId="0" borderId="39" xfId="14" applyNumberFormat="1" applyFont="1" applyBorder="1" applyAlignment="1" applyProtection="1">
      <alignment horizontal="right"/>
      <protection locked="0"/>
    </xf>
    <xf numFmtId="175" fontId="28" fillId="0" borderId="33" xfId="3" applyNumberFormat="1" applyFont="1" applyBorder="1" applyAlignment="1" applyProtection="1">
      <alignment horizontal="left"/>
    </xf>
    <xf numFmtId="175" fontId="28" fillId="0" borderId="2" xfId="14" applyNumberFormat="1" applyFont="1" applyBorder="1" applyAlignment="1" applyProtection="1">
      <alignment horizontal="left"/>
    </xf>
    <xf numFmtId="175" fontId="28" fillId="0" borderId="39" xfId="14" applyNumberFormat="1" applyFont="1" applyBorder="1" applyAlignment="1" applyProtection="1">
      <alignment horizontal="left"/>
    </xf>
    <xf numFmtId="175" fontId="28" fillId="0" borderId="33" xfId="14" applyNumberFormat="1" applyFont="1" applyBorder="1" applyAlignment="1" applyProtection="1">
      <alignment horizontal="left"/>
    </xf>
    <xf numFmtId="175" fontId="28" fillId="0" borderId="34" xfId="3" applyNumberFormat="1" applyFont="1" applyBorder="1" applyAlignment="1" applyProtection="1">
      <alignment horizontal="left"/>
    </xf>
    <xf numFmtId="175" fontId="28" fillId="0" borderId="55" xfId="14" applyNumberFormat="1" applyFont="1" applyBorder="1" applyAlignment="1" applyProtection="1">
      <alignment horizontal="left"/>
    </xf>
    <xf numFmtId="175" fontId="28" fillId="0" borderId="60" xfId="14" applyNumberFormat="1" applyFont="1" applyBorder="1" applyAlignment="1" applyProtection="1">
      <alignment horizontal="left"/>
    </xf>
    <xf numFmtId="175" fontId="28" fillId="0" borderId="63" xfId="3" applyNumberFormat="1" applyFont="1" applyBorder="1" applyAlignment="1" applyProtection="1">
      <alignment horizontal="left"/>
    </xf>
    <xf numFmtId="175" fontId="28" fillId="0" borderId="26" xfId="3" applyNumberFormat="1" applyFont="1" applyBorder="1" applyAlignment="1" applyProtection="1">
      <alignment horizontal="left"/>
    </xf>
    <xf numFmtId="175" fontId="28" fillId="0" borderId="46" xfId="3" applyNumberFormat="1" applyFont="1" applyBorder="1" applyAlignment="1" applyProtection="1">
      <alignment horizontal="left"/>
    </xf>
    <xf numFmtId="175" fontId="28" fillId="0" borderId="69" xfId="3" applyNumberFormat="1" applyFont="1" applyBorder="1" applyAlignment="1" applyProtection="1">
      <alignment horizontal="left"/>
    </xf>
    <xf numFmtId="175" fontId="28" fillId="0" borderId="7" xfId="3" applyNumberFormat="1" applyFont="1" applyBorder="1" applyAlignment="1" applyProtection="1">
      <alignment horizontal="left"/>
    </xf>
    <xf numFmtId="175" fontId="28" fillId="0" borderId="21" xfId="3" applyNumberFormat="1" applyFont="1" applyBorder="1" applyAlignment="1" applyProtection="1">
      <alignment horizontal="left"/>
    </xf>
    <xf numFmtId="37" fontId="23" fillId="0" borderId="26" xfId="1" applyNumberFormat="1" applyFont="1" applyBorder="1" applyProtection="1">
      <protection locked="0"/>
    </xf>
    <xf numFmtId="37" fontId="23" fillId="0" borderId="1" xfId="1" applyNumberFormat="1" applyFont="1" applyBorder="1" applyProtection="1">
      <protection locked="0"/>
    </xf>
    <xf numFmtId="37" fontId="23" fillId="0" borderId="2" xfId="1" applyNumberFormat="1" applyFont="1" applyBorder="1" applyProtection="1"/>
    <xf numFmtId="0" fontId="37" fillId="4" borderId="11" xfId="3" applyFont="1" applyFill="1" applyBorder="1" applyAlignment="1" applyProtection="1">
      <alignment horizontal="left"/>
    </xf>
    <xf numFmtId="0" fontId="37" fillId="4" borderId="0" xfId="3" applyFont="1" applyFill="1" applyBorder="1" applyAlignment="1" applyProtection="1">
      <alignment horizontal="left"/>
    </xf>
    <xf numFmtId="0" fontId="37" fillId="4" borderId="12" xfId="3" applyFont="1" applyFill="1" applyBorder="1" applyAlignment="1" applyProtection="1">
      <alignment horizontal="left"/>
    </xf>
    <xf numFmtId="0" fontId="23" fillId="0" borderId="35" xfId="3" applyFont="1" applyBorder="1" applyAlignment="1" applyProtection="1">
      <alignment horizontal="left"/>
    </xf>
    <xf numFmtId="0" fontId="23" fillId="0" borderId="16" xfId="3" applyFont="1" applyBorder="1" applyAlignment="1" applyProtection="1">
      <alignment horizontal="left"/>
    </xf>
    <xf numFmtId="0" fontId="23" fillId="0" borderId="36" xfId="3" applyFont="1" applyBorder="1" applyAlignment="1" applyProtection="1">
      <alignment horizontal="left"/>
    </xf>
    <xf numFmtId="0" fontId="37" fillId="4" borderId="44" xfId="3" applyFont="1" applyFill="1" applyBorder="1" applyAlignment="1" applyProtection="1">
      <alignment horizontal="center" vertical="center"/>
    </xf>
    <xf numFmtId="0" fontId="37" fillId="4" borderId="9" xfId="3" applyFont="1" applyFill="1" applyBorder="1" applyAlignment="1" applyProtection="1">
      <alignment horizontal="center" vertical="center"/>
    </xf>
    <xf numFmtId="0" fontId="37" fillId="4" borderId="10" xfId="3" applyFont="1" applyFill="1" applyBorder="1" applyAlignment="1" applyProtection="1">
      <alignment horizontal="center" vertical="center"/>
    </xf>
    <xf numFmtId="0" fontId="37" fillId="0" borderId="32" xfId="3" applyFont="1" applyBorder="1" applyAlignment="1" applyProtection="1">
      <alignment horizontal="left" vertical="center" wrapText="1"/>
    </xf>
    <xf numFmtId="0" fontId="37" fillId="0" borderId="5" xfId="3" applyFont="1" applyBorder="1" applyAlignment="1" applyProtection="1">
      <alignment horizontal="left" vertical="center" wrapText="1"/>
    </xf>
    <xf numFmtId="0" fontId="37" fillId="0" borderId="51" xfId="3" applyFont="1" applyBorder="1" applyAlignment="1" applyProtection="1">
      <alignment horizontal="left" vertical="center" wrapText="1"/>
    </xf>
    <xf numFmtId="0" fontId="28" fillId="0" borderId="40" xfId="3" applyFont="1" applyBorder="1" applyAlignment="1" applyProtection="1">
      <protection locked="0"/>
    </xf>
    <xf numFmtId="0" fontId="28" fillId="0" borderId="8" xfId="3" applyFont="1" applyBorder="1" applyAlignment="1" applyProtection="1">
      <protection locked="0"/>
    </xf>
    <xf numFmtId="0" fontId="28" fillId="0" borderId="28" xfId="3" applyFont="1" applyBorder="1" applyAlignment="1" applyProtection="1">
      <protection locked="0"/>
    </xf>
    <xf numFmtId="168" fontId="28" fillId="0" borderId="27" xfId="3" applyNumberFormat="1" applyFont="1" applyBorder="1" applyAlignment="1" applyProtection="1">
      <alignment horizontal="left"/>
      <protection locked="0"/>
    </xf>
    <xf numFmtId="168" fontId="28" fillId="0" borderId="8" xfId="3" applyNumberFormat="1" applyFont="1" applyBorder="1" applyAlignment="1" applyProtection="1">
      <alignment horizontal="left"/>
      <protection locked="0"/>
    </xf>
    <xf numFmtId="168" fontId="28" fillId="0" borderId="62" xfId="3" applyNumberFormat="1" applyFont="1" applyBorder="1" applyAlignment="1" applyProtection="1">
      <alignment horizontal="left"/>
      <protection locked="0"/>
    </xf>
    <xf numFmtId="167" fontId="28" fillId="0" borderId="27" xfId="3" applyNumberFormat="1" applyFont="1" applyBorder="1" applyAlignment="1" applyProtection="1">
      <alignment horizontal="left"/>
      <protection locked="0"/>
    </xf>
    <xf numFmtId="167" fontId="28" fillId="0" borderId="8" xfId="3" applyNumberFormat="1" applyFont="1" applyBorder="1" applyAlignment="1" applyProtection="1">
      <alignment horizontal="left"/>
      <protection locked="0"/>
    </xf>
    <xf numFmtId="167" fontId="28" fillId="0" borderId="62" xfId="3" applyNumberFormat="1" applyFont="1" applyBorder="1" applyAlignment="1" applyProtection="1">
      <alignment horizontal="left"/>
      <protection locked="0"/>
    </xf>
    <xf numFmtId="0" fontId="37" fillId="4" borderId="40" xfId="3" applyFont="1" applyFill="1" applyBorder="1" applyAlignment="1" applyProtection="1">
      <alignment horizontal="left"/>
    </xf>
    <xf numFmtId="0" fontId="37" fillId="4" borderId="8" xfId="3" applyFont="1" applyFill="1" applyBorder="1" applyAlignment="1" applyProtection="1">
      <alignment horizontal="left"/>
    </xf>
    <xf numFmtId="0" fontId="37" fillId="4" borderId="3" xfId="3" applyFont="1" applyFill="1" applyBorder="1" applyAlignment="1" applyProtection="1">
      <alignment horizontal="left"/>
    </xf>
    <xf numFmtId="0" fontId="37" fillId="4" borderId="5" xfId="3" applyFont="1" applyFill="1" applyBorder="1" applyAlignment="1" applyProtection="1">
      <alignment horizontal="left"/>
    </xf>
    <xf numFmtId="0" fontId="37" fillId="4" borderId="51" xfId="3" applyFont="1" applyFill="1" applyBorder="1" applyAlignment="1" applyProtection="1">
      <alignment horizontal="left"/>
    </xf>
    <xf numFmtId="0" fontId="37" fillId="4" borderId="62" xfId="3" applyFont="1" applyFill="1" applyBorder="1" applyAlignment="1" applyProtection="1">
      <alignment horizontal="left"/>
    </xf>
    <xf numFmtId="0" fontId="23" fillId="0" borderId="32" xfId="3" applyFont="1" applyBorder="1" applyAlignment="1" applyProtection="1">
      <alignment horizontal="left"/>
      <protection locked="0"/>
    </xf>
    <xf numFmtId="0" fontId="23" fillId="0" borderId="5" xfId="3" applyFont="1" applyBorder="1" applyAlignment="1" applyProtection="1">
      <alignment horizontal="left"/>
      <protection locked="0"/>
    </xf>
    <xf numFmtId="0" fontId="23" fillId="0" borderId="51" xfId="3" applyFont="1" applyBorder="1" applyAlignment="1" applyProtection="1">
      <alignment horizontal="left"/>
      <protection locked="0"/>
    </xf>
    <xf numFmtId="0" fontId="37" fillId="0" borderId="37" xfId="3" applyFont="1" applyBorder="1" applyAlignment="1" applyProtection="1">
      <alignment horizontal="left" vertical="center" wrapText="1"/>
    </xf>
    <xf numFmtId="0" fontId="37" fillId="0" borderId="19" xfId="3" applyFont="1" applyBorder="1" applyAlignment="1" applyProtection="1">
      <alignment horizontal="left" vertical="center" wrapText="1"/>
    </xf>
    <xf numFmtId="0" fontId="37" fillId="0" borderId="54" xfId="3" applyFont="1" applyBorder="1" applyAlignment="1" applyProtection="1">
      <alignment horizontal="left" vertical="center" wrapText="1"/>
    </xf>
    <xf numFmtId="0" fontId="37" fillId="4" borderId="28" xfId="3" applyFont="1" applyFill="1" applyBorder="1" applyAlignment="1" applyProtection="1">
      <alignment horizontal="left"/>
    </xf>
    <xf numFmtId="0" fontId="28" fillId="0" borderId="40" xfId="3" quotePrefix="1" applyFont="1" applyBorder="1" applyAlignment="1" applyProtection="1">
      <alignment horizontal="left"/>
      <protection locked="0"/>
    </xf>
    <xf numFmtId="0" fontId="28" fillId="0" borderId="8" xfId="3" applyFont="1" applyBorder="1" applyAlignment="1" applyProtection="1">
      <alignment horizontal="left"/>
      <protection locked="0"/>
    </xf>
    <xf numFmtId="0" fontId="28" fillId="0" borderId="28" xfId="3" applyFont="1" applyBorder="1" applyAlignment="1" applyProtection="1">
      <alignment horizontal="left"/>
      <protection locked="0"/>
    </xf>
    <xf numFmtId="0" fontId="37" fillId="4" borderId="32" xfId="3" applyFont="1" applyFill="1" applyBorder="1" applyAlignment="1" applyProtection="1">
      <alignment horizontal="left"/>
    </xf>
    <xf numFmtId="0" fontId="28" fillId="0" borderId="57" xfId="3" applyFont="1" applyBorder="1" applyAlignment="1" applyProtection="1">
      <alignment horizontal="left"/>
      <protection locked="0"/>
    </xf>
    <xf numFmtId="0" fontId="28" fillId="0" borderId="16" xfId="3" applyFont="1" applyBorder="1" applyAlignment="1" applyProtection="1">
      <alignment horizontal="left"/>
      <protection locked="0"/>
    </xf>
    <xf numFmtId="0" fontId="28" fillId="0" borderId="36" xfId="3" applyFont="1" applyBorder="1" applyAlignment="1" applyProtection="1">
      <alignment horizontal="left"/>
      <protection locked="0"/>
    </xf>
    <xf numFmtId="0" fontId="37" fillId="4" borderId="35" xfId="3" applyFont="1" applyFill="1" applyBorder="1" applyAlignment="1" applyProtection="1">
      <alignment horizontal="left"/>
    </xf>
    <xf numFmtId="0" fontId="37" fillId="4" borderId="61" xfId="3" applyFont="1" applyFill="1" applyBorder="1" applyAlignment="1" applyProtection="1">
      <alignment horizontal="left"/>
    </xf>
    <xf numFmtId="0" fontId="37" fillId="4" borderId="18" xfId="3" applyFont="1" applyFill="1" applyBorder="1" applyAlignment="1" applyProtection="1">
      <alignment horizontal="left"/>
    </xf>
    <xf numFmtId="0" fontId="37" fillId="0" borderId="5" xfId="3" applyFont="1" applyFill="1" applyBorder="1" applyAlignment="1" applyProtection="1">
      <alignment horizontal="left"/>
      <protection locked="0"/>
    </xf>
    <xf numFmtId="0" fontId="46" fillId="0" borderId="19" xfId="17" applyFont="1" applyFill="1" applyBorder="1" applyAlignment="1" applyProtection="1">
      <alignment horizontal="left"/>
      <protection locked="0"/>
    </xf>
    <xf numFmtId="0" fontId="11" fillId="0" borderId="5" xfId="3" applyFont="1" applyFill="1" applyBorder="1" applyAlignment="1" applyProtection="1">
      <alignment horizontal="left"/>
      <protection locked="0"/>
    </xf>
    <xf numFmtId="0" fontId="11" fillId="0" borderId="51" xfId="3" applyFont="1" applyFill="1" applyBorder="1" applyAlignment="1" applyProtection="1">
      <alignment horizontal="left"/>
      <protection locked="0"/>
    </xf>
    <xf numFmtId="0" fontId="28" fillId="0" borderId="3" xfId="3" applyFont="1" applyBorder="1" applyAlignment="1" applyProtection="1">
      <alignment horizontal="left"/>
      <protection locked="0"/>
    </xf>
    <xf numFmtId="0" fontId="28" fillId="0" borderId="5" xfId="3" applyFont="1" applyBorder="1" applyAlignment="1" applyProtection="1">
      <alignment horizontal="left"/>
      <protection locked="0"/>
    </xf>
    <xf numFmtId="0" fontId="28" fillId="0" borderId="19" xfId="3" applyFont="1" applyBorder="1" applyAlignment="1" applyProtection="1">
      <alignment horizontal="left"/>
      <protection locked="0"/>
    </xf>
    <xf numFmtId="0" fontId="28" fillId="0" borderId="51" xfId="3" applyFont="1" applyBorder="1" applyAlignment="1" applyProtection="1">
      <alignment horizontal="left"/>
      <protection locked="0"/>
    </xf>
    <xf numFmtId="0" fontId="37" fillId="4" borderId="17" xfId="3" applyFont="1" applyFill="1" applyBorder="1" applyAlignment="1" applyProtection="1">
      <alignment horizontal="left"/>
    </xf>
    <xf numFmtId="0" fontId="37" fillId="4" borderId="4" xfId="3" applyFont="1" applyFill="1" applyBorder="1" applyAlignment="1" applyProtection="1">
      <alignment horizontal="left"/>
    </xf>
    <xf numFmtId="168" fontId="37" fillId="0" borderId="17" xfId="3" applyNumberFormat="1" applyFont="1" applyFill="1" applyBorder="1" applyAlignment="1" applyProtection="1">
      <alignment horizontal="left"/>
      <protection locked="0"/>
    </xf>
    <xf numFmtId="168" fontId="37" fillId="0" borderId="19" xfId="3" applyNumberFormat="1" applyFont="1" applyFill="1" applyBorder="1" applyAlignment="1" applyProtection="1">
      <alignment horizontal="left"/>
      <protection locked="0"/>
    </xf>
    <xf numFmtId="168" fontId="37" fillId="0" borderId="54" xfId="3" applyNumberFormat="1" applyFont="1" applyFill="1" applyBorder="1" applyAlignment="1" applyProtection="1">
      <alignment horizontal="left"/>
      <protection locked="0"/>
    </xf>
    <xf numFmtId="0" fontId="37" fillId="0" borderId="17" xfId="3" applyFont="1" applyFill="1" applyBorder="1" applyAlignment="1" applyProtection="1">
      <alignment horizontal="left"/>
      <protection locked="0"/>
    </xf>
    <xf numFmtId="0" fontId="37" fillId="0" borderId="19" xfId="3" applyFont="1" applyFill="1" applyBorder="1" applyAlignment="1" applyProtection="1">
      <alignment horizontal="left"/>
      <protection locked="0"/>
    </xf>
    <xf numFmtId="0" fontId="37" fillId="0" borderId="4" xfId="3" applyFont="1" applyFill="1" applyBorder="1" applyAlignment="1" applyProtection="1">
      <alignment horizontal="left"/>
      <protection locked="0"/>
    </xf>
    <xf numFmtId="0" fontId="37" fillId="4" borderId="45" xfId="3" applyFont="1" applyFill="1" applyBorder="1" applyAlignment="1" applyProtection="1">
      <alignment horizontal="left"/>
    </xf>
    <xf numFmtId="0" fontId="37" fillId="4" borderId="23" xfId="3" applyFont="1" applyFill="1" applyBorder="1" applyAlignment="1" applyProtection="1">
      <alignment horizontal="left"/>
    </xf>
    <xf numFmtId="0" fontId="37" fillId="4" borderId="50" xfId="3" applyFont="1" applyFill="1" applyBorder="1" applyAlignment="1" applyProtection="1">
      <alignment horizontal="left"/>
    </xf>
    <xf numFmtId="167" fontId="28" fillId="0" borderId="56" xfId="3" applyNumberFormat="1" applyFont="1" applyBorder="1" applyAlignment="1" applyProtection="1">
      <alignment horizontal="center"/>
      <protection locked="0"/>
    </xf>
    <xf numFmtId="167" fontId="28" fillId="0" borderId="14" xfId="3" applyNumberFormat="1" applyFont="1" applyBorder="1" applyAlignment="1" applyProtection="1">
      <alignment horizontal="center"/>
      <protection locked="0"/>
    </xf>
    <xf numFmtId="0" fontId="37" fillId="4" borderId="27" xfId="3" applyFont="1" applyFill="1" applyBorder="1" applyAlignment="1" applyProtection="1">
      <alignment horizontal="left"/>
    </xf>
    <xf numFmtId="49" fontId="28" fillId="0" borderId="3" xfId="3" applyNumberFormat="1" applyFont="1" applyBorder="1" applyAlignment="1" applyProtection="1">
      <alignment horizontal="left"/>
      <protection locked="0"/>
    </xf>
    <xf numFmtId="49" fontId="28" fillId="0" borderId="5" xfId="3" applyNumberFormat="1" applyFont="1" applyBorder="1" applyAlignment="1" applyProtection="1">
      <alignment horizontal="left"/>
      <protection locked="0"/>
    </xf>
    <xf numFmtId="49" fontId="28" fillId="0" borderId="51" xfId="3" applyNumberFormat="1" applyFont="1" applyBorder="1" applyAlignment="1" applyProtection="1">
      <alignment horizontal="left"/>
      <protection locked="0"/>
    </xf>
    <xf numFmtId="0" fontId="37" fillId="4" borderId="9" xfId="3" applyFont="1" applyFill="1" applyBorder="1" applyAlignment="1" applyProtection="1">
      <alignment horizontal="left"/>
    </xf>
    <xf numFmtId="0" fontId="37" fillId="4" borderId="10" xfId="3" applyFont="1" applyFill="1" applyBorder="1" applyAlignment="1" applyProtection="1">
      <alignment horizontal="left"/>
    </xf>
    <xf numFmtId="0" fontId="28" fillId="0" borderId="11" xfId="3" applyFont="1" applyBorder="1" applyAlignment="1" applyProtection="1">
      <alignment horizontal="left"/>
      <protection locked="0"/>
    </xf>
    <xf numFmtId="0" fontId="28" fillId="0" borderId="0" xfId="3" applyFont="1" applyBorder="1" applyAlignment="1" applyProtection="1">
      <alignment horizontal="left"/>
      <protection locked="0"/>
    </xf>
    <xf numFmtId="0" fontId="28" fillId="0" borderId="30" xfId="3" applyFont="1" applyBorder="1" applyAlignment="1" applyProtection="1">
      <alignment horizontal="left"/>
      <protection locked="0"/>
    </xf>
    <xf numFmtId="0" fontId="37" fillId="4" borderId="37" xfId="3" applyFont="1" applyFill="1" applyBorder="1" applyAlignment="1" applyProtection="1">
      <alignment horizontal="left"/>
    </xf>
    <xf numFmtId="0" fontId="37" fillId="4" borderId="19" xfId="3" applyFont="1" applyFill="1" applyBorder="1" applyAlignment="1" applyProtection="1">
      <alignment horizontal="left"/>
    </xf>
    <xf numFmtId="0" fontId="28" fillId="0" borderId="5" xfId="3" applyFont="1" applyBorder="1" applyAlignment="1" applyProtection="1">
      <alignment horizontal="left"/>
    </xf>
    <xf numFmtId="0" fontId="28" fillId="0" borderId="3" xfId="3" applyFont="1" applyBorder="1" applyAlignment="1" applyProtection="1">
      <alignment horizontal="left"/>
    </xf>
    <xf numFmtId="0" fontId="28" fillId="0" borderId="18" xfId="3" applyFont="1" applyBorder="1" applyAlignment="1" applyProtection="1">
      <alignment horizontal="left"/>
    </xf>
    <xf numFmtId="167" fontId="37" fillId="0" borderId="29" xfId="3" applyNumberFormat="1" applyFont="1" applyBorder="1" applyAlignment="1" applyProtection="1">
      <alignment horizontal="center"/>
    </xf>
    <xf numFmtId="167" fontId="37" fillId="0" borderId="30" xfId="3" applyNumberFormat="1" applyFont="1" applyBorder="1" applyAlignment="1" applyProtection="1">
      <alignment horizontal="center"/>
    </xf>
    <xf numFmtId="0" fontId="37" fillId="4" borderId="45" xfId="3" applyFont="1" applyFill="1" applyBorder="1" applyAlignment="1" applyProtection="1">
      <alignment horizontal="center" vertical="center"/>
    </xf>
    <xf numFmtId="0" fontId="37" fillId="4" borderId="23" xfId="3" applyFont="1" applyFill="1" applyBorder="1" applyAlignment="1" applyProtection="1">
      <alignment horizontal="center" vertical="center"/>
    </xf>
    <xf numFmtId="0" fontId="37" fillId="4" borderId="50" xfId="3" applyFont="1" applyFill="1" applyBorder="1" applyAlignment="1" applyProtection="1">
      <alignment horizontal="center" vertical="center"/>
    </xf>
    <xf numFmtId="0" fontId="37" fillId="4" borderId="45" xfId="3" applyFont="1" applyFill="1" applyBorder="1" applyAlignment="1" applyProtection="1">
      <alignment horizontal="left" vertical="center"/>
    </xf>
    <xf numFmtId="0" fontId="37" fillId="4" borderId="23" xfId="3" applyFont="1" applyFill="1" applyBorder="1" applyAlignment="1" applyProtection="1">
      <alignment horizontal="left" vertical="center"/>
    </xf>
    <xf numFmtId="0" fontId="37" fillId="4" borderId="50" xfId="3" applyFont="1" applyFill="1" applyBorder="1" applyAlignment="1" applyProtection="1">
      <alignment horizontal="left" vertical="center"/>
    </xf>
    <xf numFmtId="0" fontId="11" fillId="0" borderId="37" xfId="3" applyFont="1" applyFill="1" applyBorder="1" applyAlignment="1" applyProtection="1">
      <alignment horizontal="left"/>
      <protection locked="0"/>
    </xf>
    <xf numFmtId="0" fontId="11" fillId="0" borderId="19" xfId="3" applyFont="1" applyFill="1" applyBorder="1" applyAlignment="1" applyProtection="1">
      <alignment horizontal="left"/>
      <protection locked="0"/>
    </xf>
    <xf numFmtId="0" fontId="11" fillId="0" borderId="4" xfId="3" applyFont="1" applyFill="1" applyBorder="1" applyAlignment="1" applyProtection="1">
      <alignment horizontal="left"/>
      <protection locked="0"/>
    </xf>
    <xf numFmtId="49" fontId="28" fillId="0" borderId="57" xfId="3" applyNumberFormat="1" applyFont="1" applyBorder="1" applyAlignment="1" applyProtection="1">
      <alignment horizontal="left"/>
      <protection locked="0"/>
    </xf>
    <xf numFmtId="49" fontId="28" fillId="0" borderId="16" xfId="3" applyNumberFormat="1" applyFont="1" applyBorder="1" applyAlignment="1" applyProtection="1">
      <alignment horizontal="left"/>
      <protection locked="0"/>
    </xf>
    <xf numFmtId="49" fontId="28" fillId="0" borderId="36" xfId="3" applyNumberFormat="1" applyFont="1" applyBorder="1" applyAlignment="1" applyProtection="1">
      <alignment horizontal="left"/>
      <protection locked="0"/>
    </xf>
    <xf numFmtId="0" fontId="28" fillId="0" borderId="57" xfId="3" applyFont="1" applyBorder="1" applyAlignment="1" applyProtection="1">
      <alignment horizontal="left"/>
    </xf>
    <xf numFmtId="0" fontId="28" fillId="0" borderId="16" xfId="3" applyFont="1" applyBorder="1" applyAlignment="1" applyProtection="1">
      <alignment horizontal="left"/>
    </xf>
    <xf numFmtId="0" fontId="37" fillId="4" borderId="31" xfId="3" applyFont="1" applyFill="1" applyBorder="1" applyAlignment="1" applyProtection="1">
      <alignment horizontal="left"/>
    </xf>
    <xf numFmtId="0" fontId="37" fillId="4" borderId="24" xfId="3" applyFont="1" applyFill="1" applyBorder="1" applyAlignment="1" applyProtection="1">
      <alignment horizontal="left"/>
    </xf>
    <xf numFmtId="167" fontId="37" fillId="0" borderId="13" xfId="3" applyNumberFormat="1" applyFont="1" applyBorder="1" applyAlignment="1" applyProtection="1">
      <alignment horizontal="center"/>
    </xf>
    <xf numFmtId="167" fontId="37" fillId="0" borderId="22" xfId="3" applyNumberFormat="1" applyFont="1" applyBorder="1" applyAlignment="1" applyProtection="1">
      <alignment horizontal="center"/>
    </xf>
    <xf numFmtId="0" fontId="37" fillId="4" borderId="27" xfId="3" applyFont="1" applyFill="1" applyBorder="1" applyAlignment="1" applyProtection="1">
      <alignment horizontal="center"/>
    </xf>
    <xf numFmtId="0" fontId="37" fillId="4" borderId="8" xfId="3" applyFont="1" applyFill="1" applyBorder="1" applyAlignment="1" applyProtection="1">
      <alignment horizontal="center"/>
    </xf>
    <xf numFmtId="0" fontId="37" fillId="4" borderId="28" xfId="3" applyFont="1" applyFill="1" applyBorder="1" applyAlignment="1" applyProtection="1">
      <alignment horizontal="center"/>
    </xf>
    <xf numFmtId="171" fontId="28" fillId="0" borderId="27" xfId="3" applyNumberFormat="1" applyFont="1" applyBorder="1" applyAlignment="1" applyProtection="1">
      <alignment horizontal="center"/>
      <protection locked="0"/>
    </xf>
    <xf numFmtId="171" fontId="28" fillId="0" borderId="8" xfId="3" applyNumberFormat="1" applyFont="1" applyBorder="1" applyAlignment="1" applyProtection="1">
      <alignment horizontal="center"/>
      <protection locked="0"/>
    </xf>
    <xf numFmtId="171" fontId="28" fillId="0" borderId="62" xfId="3" applyNumberFormat="1" applyFont="1" applyBorder="1" applyAlignment="1" applyProtection="1">
      <alignment horizontal="center"/>
      <protection locked="0"/>
    </xf>
    <xf numFmtId="167" fontId="37" fillId="0" borderId="40" xfId="3" applyNumberFormat="1" applyFont="1" applyBorder="1" applyAlignment="1" applyProtection="1">
      <alignment horizontal="center"/>
    </xf>
    <xf numFmtId="167" fontId="37" fillId="0" borderId="28" xfId="3" applyNumberFormat="1" applyFont="1" applyBorder="1" applyAlignment="1" applyProtection="1">
      <alignment horizontal="center"/>
    </xf>
    <xf numFmtId="167" fontId="37" fillId="0" borderId="27" xfId="3" applyNumberFormat="1" applyFont="1" applyBorder="1" applyAlignment="1" applyProtection="1">
      <alignment horizontal="center"/>
    </xf>
    <xf numFmtId="167" fontId="28" fillId="0" borderId="19" xfId="3" applyNumberFormat="1" applyFont="1" applyBorder="1" applyAlignment="1" applyProtection="1">
      <alignment horizontal="left"/>
      <protection locked="0"/>
    </xf>
    <xf numFmtId="0" fontId="28" fillId="0" borderId="27" xfId="3" applyFont="1" applyBorder="1" applyAlignment="1" applyProtection="1">
      <alignment horizontal="left"/>
      <protection locked="0"/>
    </xf>
    <xf numFmtId="0" fontId="28" fillId="0" borderId="62" xfId="3" applyFont="1" applyBorder="1" applyAlignment="1" applyProtection="1">
      <alignment horizontal="left"/>
      <protection locked="0"/>
    </xf>
    <xf numFmtId="167" fontId="28" fillId="0" borderId="29" xfId="3" applyNumberFormat="1" applyFont="1" applyBorder="1" applyAlignment="1" applyProtection="1">
      <alignment horizontal="left"/>
      <protection locked="0"/>
    </xf>
    <xf numFmtId="167" fontId="28" fillId="0" borderId="0" xfId="3" applyNumberFormat="1" applyFont="1" applyBorder="1" applyAlignment="1" applyProtection="1">
      <alignment horizontal="left"/>
      <protection locked="0"/>
    </xf>
    <xf numFmtId="167" fontId="28" fillId="0" borderId="30" xfId="3" applyNumberFormat="1" applyFont="1" applyBorder="1" applyAlignment="1" applyProtection="1">
      <alignment horizontal="left"/>
      <protection locked="0"/>
    </xf>
    <xf numFmtId="0" fontId="11" fillId="0" borderId="27" xfId="3" applyFont="1" applyFill="1" applyBorder="1" applyAlignment="1" applyProtection="1">
      <alignment horizontal="left"/>
      <protection locked="0"/>
    </xf>
    <xf numFmtId="0" fontId="11" fillId="0" borderId="8" xfId="3" applyFont="1" applyFill="1" applyBorder="1" applyAlignment="1" applyProtection="1">
      <alignment horizontal="left"/>
      <protection locked="0"/>
    </xf>
    <xf numFmtId="0" fontId="11" fillId="0" borderId="28" xfId="3" applyFont="1" applyFill="1" applyBorder="1" applyAlignment="1" applyProtection="1">
      <alignment horizontal="left"/>
      <protection locked="0"/>
    </xf>
    <xf numFmtId="174" fontId="11" fillId="0" borderId="3" xfId="3" applyNumberFormat="1" applyFont="1" applyBorder="1" applyAlignment="1" applyProtection="1">
      <alignment horizontal="left"/>
      <protection locked="0"/>
    </xf>
    <xf numFmtId="174" fontId="11" fillId="0" borderId="5" xfId="3" applyNumberFormat="1" applyFont="1" applyBorder="1" applyAlignment="1" applyProtection="1">
      <alignment horizontal="left"/>
      <protection locked="0"/>
    </xf>
    <xf numFmtId="174" fontId="11" fillId="0" borderId="51" xfId="3" applyNumberFormat="1" applyFont="1" applyBorder="1" applyAlignment="1" applyProtection="1">
      <alignment horizontal="left"/>
      <protection locked="0"/>
    </xf>
    <xf numFmtId="166" fontId="11" fillId="0" borderId="29" xfId="3" applyNumberFormat="1" applyFont="1" applyFill="1" applyBorder="1" applyAlignment="1" applyProtection="1">
      <alignment horizontal="left"/>
      <protection locked="0"/>
    </xf>
    <xf numFmtId="166" fontId="11" fillId="0" borderId="12" xfId="3" applyNumberFormat="1" applyFont="1" applyFill="1" applyBorder="1" applyAlignment="1" applyProtection="1">
      <alignment horizontal="left"/>
      <protection locked="0"/>
    </xf>
    <xf numFmtId="0" fontId="11" fillId="0" borderId="40" xfId="3" applyFont="1" applyFill="1" applyBorder="1" applyAlignment="1" applyProtection="1">
      <alignment horizontal="left"/>
      <protection locked="0"/>
    </xf>
    <xf numFmtId="0" fontId="37" fillId="12" borderId="27" xfId="3" applyFont="1" applyFill="1" applyBorder="1" applyAlignment="1" applyProtection="1">
      <alignment horizontal="center"/>
      <protection locked="0"/>
    </xf>
    <xf numFmtId="0" fontId="37" fillId="12" borderId="8" xfId="3" applyFont="1" applyFill="1" applyBorder="1" applyAlignment="1" applyProtection="1">
      <alignment horizontal="center"/>
      <protection locked="0"/>
    </xf>
    <xf numFmtId="0" fontId="37" fillId="12" borderId="62" xfId="3" applyFont="1" applyFill="1" applyBorder="1" applyAlignment="1" applyProtection="1">
      <alignment horizontal="center"/>
      <protection locked="0"/>
    </xf>
    <xf numFmtId="0" fontId="34" fillId="0" borderId="0" xfId="3" applyFont="1" applyAlignment="1" applyProtection="1">
      <alignment horizontal="center"/>
    </xf>
    <xf numFmtId="0" fontId="23" fillId="0" borderId="0" xfId="3" applyFont="1" applyBorder="1" applyAlignment="1" applyProtection="1">
      <alignment horizontal="center"/>
    </xf>
    <xf numFmtId="0" fontId="11" fillId="0" borderId="0" xfId="0" applyFont="1" applyAlignment="1" applyProtection="1">
      <alignment horizontal="left"/>
      <protection locked="0"/>
    </xf>
    <xf numFmtId="0" fontId="37" fillId="0" borderId="14" xfId="0" applyFont="1" applyBorder="1" applyAlignment="1" applyProtection="1">
      <alignment horizontal="center" wrapText="1"/>
    </xf>
    <xf numFmtId="0" fontId="37" fillId="4" borderId="43" xfId="3" applyFont="1" applyFill="1" applyBorder="1" applyAlignment="1" applyProtection="1">
      <alignment horizontal="center" vertical="center" wrapText="1"/>
    </xf>
    <xf numFmtId="0" fontId="37" fillId="4" borderId="6" xfId="3" applyFont="1" applyFill="1" applyBorder="1" applyAlignment="1" applyProtection="1">
      <alignment horizontal="center" vertical="center" wrapText="1"/>
    </xf>
    <xf numFmtId="0" fontId="37" fillId="4" borderId="25" xfId="3" applyFont="1" applyFill="1" applyBorder="1" applyAlignment="1" applyProtection="1">
      <alignment horizontal="center" vertical="center" wrapText="1"/>
    </xf>
    <xf numFmtId="0" fontId="28" fillId="3" borderId="3" xfId="3" applyFont="1" applyFill="1" applyBorder="1" applyAlignment="1" applyProtection="1">
      <alignment horizontal="left"/>
    </xf>
    <xf numFmtId="0" fontId="28" fillId="3" borderId="5" xfId="3" applyFont="1" applyFill="1" applyBorder="1" applyAlignment="1" applyProtection="1">
      <alignment horizontal="left"/>
    </xf>
    <xf numFmtId="0" fontId="28" fillId="3" borderId="18" xfId="3" applyFont="1" applyFill="1" applyBorder="1" applyAlignment="1" applyProtection="1">
      <alignment horizontal="left"/>
    </xf>
    <xf numFmtId="0" fontId="37" fillId="3" borderId="3" xfId="3" applyFont="1" applyFill="1" applyBorder="1" applyAlignment="1" applyProtection="1">
      <alignment horizontal="left"/>
    </xf>
    <xf numFmtId="0" fontId="37" fillId="3" borderId="18" xfId="3" applyFont="1" applyFill="1" applyBorder="1" applyAlignment="1" applyProtection="1">
      <alignment horizontal="left"/>
    </xf>
    <xf numFmtId="167" fontId="28" fillId="3" borderId="3" xfId="3" applyNumberFormat="1" applyFont="1" applyFill="1" applyBorder="1" applyAlignment="1" applyProtection="1">
      <alignment horizontal="left"/>
    </xf>
    <xf numFmtId="167" fontId="28" fillId="3" borderId="5" xfId="3" applyNumberFormat="1" applyFont="1" applyFill="1" applyBorder="1" applyAlignment="1" applyProtection="1">
      <alignment horizontal="left"/>
    </xf>
    <xf numFmtId="167" fontId="28" fillId="3" borderId="18" xfId="3" applyNumberFormat="1" applyFont="1" applyFill="1" applyBorder="1" applyAlignment="1" applyProtection="1">
      <alignment horizontal="left"/>
    </xf>
    <xf numFmtId="0" fontId="37" fillId="0" borderId="0" xfId="3" applyFont="1" applyBorder="1" applyAlignment="1" applyProtection="1">
      <alignment horizontal="center"/>
    </xf>
    <xf numFmtId="0" fontId="28" fillId="0" borderId="0" xfId="0" applyFont="1" applyAlignment="1" applyProtection="1">
      <alignment horizontal="center"/>
    </xf>
    <xf numFmtId="0" fontId="35" fillId="0" borderId="0" xfId="0" applyFont="1" applyAlignment="1" applyProtection="1">
      <alignment horizontal="center"/>
    </xf>
    <xf numFmtId="0" fontId="30" fillId="0" borderId="44" xfId="3" applyFont="1" applyBorder="1" applyAlignment="1" applyProtection="1">
      <alignment horizontal="center"/>
    </xf>
    <xf numFmtId="0" fontId="30" fillId="0" borderId="9" xfId="3" applyFont="1" applyBorder="1" applyAlignment="1" applyProtection="1">
      <alignment horizontal="center"/>
    </xf>
    <xf numFmtId="0" fontId="30" fillId="0" borderId="10" xfId="3" applyFont="1" applyBorder="1" applyAlignment="1" applyProtection="1">
      <alignment horizontal="center"/>
    </xf>
    <xf numFmtId="0" fontId="37" fillId="3" borderId="63" xfId="3" applyFont="1" applyFill="1" applyBorder="1" applyAlignment="1" applyProtection="1">
      <alignment horizontal="left"/>
    </xf>
    <xf numFmtId="0" fontId="37" fillId="3" borderId="26" xfId="3" applyFont="1" applyFill="1" applyBorder="1" applyAlignment="1" applyProtection="1">
      <alignment horizontal="left"/>
    </xf>
    <xf numFmtId="0" fontId="28" fillId="3" borderId="26" xfId="3" applyFont="1" applyFill="1" applyBorder="1" applyAlignment="1" applyProtection="1">
      <alignment horizontal="left"/>
    </xf>
    <xf numFmtId="0" fontId="28" fillId="3" borderId="46" xfId="3" applyFont="1" applyFill="1" applyBorder="1" applyAlignment="1" applyProtection="1">
      <alignment horizontal="left"/>
    </xf>
    <xf numFmtId="14" fontId="28" fillId="0" borderId="0" xfId="3" applyNumberFormat="1" applyFont="1" applyBorder="1" applyAlignment="1" applyProtection="1">
      <alignment horizontal="center"/>
      <protection locked="0"/>
    </xf>
    <xf numFmtId="14" fontId="28" fillId="0" borderId="12" xfId="3" applyNumberFormat="1" applyFont="1" applyBorder="1" applyAlignment="1" applyProtection="1">
      <alignment horizontal="center"/>
      <protection locked="0"/>
    </xf>
    <xf numFmtId="14" fontId="28" fillId="0" borderId="31" xfId="3" applyNumberFormat="1" applyFont="1" applyBorder="1" applyAlignment="1" applyProtection="1">
      <alignment horizontal="center"/>
      <protection locked="0"/>
    </xf>
    <xf numFmtId="14" fontId="28" fillId="0" borderId="50" xfId="3" applyNumberFormat="1" applyFont="1" applyBorder="1" applyAlignment="1" applyProtection="1">
      <alignment horizontal="center"/>
      <protection locked="0"/>
    </xf>
    <xf numFmtId="14" fontId="28" fillId="0" borderId="58" xfId="3" applyNumberFormat="1" applyFont="1" applyBorder="1" applyAlignment="1" applyProtection="1">
      <alignment horizontal="center"/>
      <protection locked="0"/>
    </xf>
    <xf numFmtId="14" fontId="28" fillId="0" borderId="25" xfId="3" applyNumberFormat="1" applyFont="1" applyBorder="1" applyAlignment="1" applyProtection="1">
      <alignment horizontal="center"/>
      <protection locked="0"/>
    </xf>
    <xf numFmtId="0" fontId="37" fillId="0" borderId="43" xfId="3" applyFont="1" applyBorder="1" applyAlignment="1" applyProtection="1">
      <alignment horizontal="left" wrapText="1"/>
    </xf>
    <xf numFmtId="0" fontId="37" fillId="0" borderId="6" xfId="3" applyFont="1" applyBorder="1" applyAlignment="1" applyProtection="1">
      <alignment horizontal="left" wrapText="1"/>
    </xf>
    <xf numFmtId="0" fontId="37" fillId="0" borderId="25" xfId="3" applyFont="1" applyBorder="1" applyAlignment="1" applyProtection="1">
      <alignment horizontal="left" wrapText="1"/>
    </xf>
    <xf numFmtId="0" fontId="28" fillId="0" borderId="43" xfId="3" applyFont="1" applyBorder="1" applyAlignment="1" applyProtection="1">
      <alignment horizontal="left"/>
      <protection locked="0"/>
    </xf>
    <xf numFmtId="0" fontId="28" fillId="0" borderId="25" xfId="3" applyFont="1" applyBorder="1" applyAlignment="1" applyProtection="1">
      <alignment horizontal="left"/>
      <protection locked="0"/>
    </xf>
    <xf numFmtId="0" fontId="28" fillId="9" borderId="11" xfId="3" applyFont="1" applyFill="1" applyBorder="1" applyAlignment="1" applyProtection="1"/>
    <xf numFmtId="0" fontId="28" fillId="9" borderId="0" xfId="3" applyFont="1" applyFill="1" applyBorder="1" applyAlignment="1" applyProtection="1"/>
    <xf numFmtId="0" fontId="28" fillId="9" borderId="43" xfId="3" applyFont="1" applyFill="1" applyBorder="1" applyAlignment="1" applyProtection="1"/>
    <xf numFmtId="0" fontId="28" fillId="9" borderId="6" xfId="3" applyFont="1" applyFill="1" applyBorder="1" applyAlignment="1" applyProtection="1"/>
    <xf numFmtId="0" fontId="37" fillId="3" borderId="34" xfId="3" applyFont="1" applyFill="1" applyBorder="1" applyAlignment="1" applyProtection="1">
      <alignment horizontal="left"/>
    </xf>
    <xf numFmtId="0" fontId="37" fillId="3" borderId="55" xfId="3" applyFont="1" applyFill="1" applyBorder="1" applyAlignment="1" applyProtection="1">
      <alignment horizontal="left"/>
    </xf>
    <xf numFmtId="167" fontId="28" fillId="3" borderId="55" xfId="3" applyNumberFormat="1" applyFont="1" applyFill="1" applyBorder="1" applyAlignment="1" applyProtection="1">
      <alignment horizontal="left"/>
    </xf>
    <xf numFmtId="167" fontId="28" fillId="3" borderId="60" xfId="3" applyNumberFormat="1" applyFont="1" applyFill="1" applyBorder="1" applyAlignment="1" applyProtection="1">
      <alignment horizontal="left"/>
    </xf>
    <xf numFmtId="14" fontId="28" fillId="0" borderId="56" xfId="3" applyNumberFormat="1" applyFont="1" applyBorder="1" applyAlignment="1" applyProtection="1">
      <alignment horizontal="center"/>
      <protection locked="0"/>
    </xf>
    <xf numFmtId="14" fontId="28" fillId="0" borderId="15" xfId="3" applyNumberFormat="1" applyFont="1" applyBorder="1" applyAlignment="1" applyProtection="1">
      <alignment horizontal="center"/>
      <protection locked="0"/>
    </xf>
    <xf numFmtId="0" fontId="28" fillId="0" borderId="26" xfId="3" applyFont="1" applyBorder="1" applyAlignment="1" applyProtection="1">
      <alignment horizontal="left"/>
      <protection locked="0"/>
    </xf>
    <xf numFmtId="0" fontId="28" fillId="0" borderId="46" xfId="3" applyFont="1" applyBorder="1" applyAlignment="1" applyProtection="1">
      <alignment horizontal="left"/>
      <protection locked="0"/>
    </xf>
    <xf numFmtId="0" fontId="28" fillId="0" borderId="18" xfId="3" applyFont="1" applyBorder="1" applyAlignment="1" applyProtection="1">
      <alignment horizontal="left"/>
      <protection locked="0"/>
    </xf>
    <xf numFmtId="0" fontId="28" fillId="0" borderId="2" xfId="3" applyFont="1" applyBorder="1" applyAlignment="1" applyProtection="1">
      <alignment horizontal="left"/>
      <protection locked="0"/>
    </xf>
    <xf numFmtId="0" fontId="28" fillId="0" borderId="39" xfId="3" applyFont="1" applyBorder="1" applyAlignment="1" applyProtection="1">
      <alignment horizontal="left"/>
      <protection locked="0"/>
    </xf>
    <xf numFmtId="0" fontId="28" fillId="0" borderId="55" xfId="3" applyFont="1" applyBorder="1" applyAlignment="1" applyProtection="1">
      <alignment horizontal="left"/>
      <protection locked="0"/>
    </xf>
    <xf numFmtId="0" fontId="28" fillId="0" borderId="60" xfId="3" applyFont="1" applyBorder="1" applyAlignment="1" applyProtection="1">
      <alignment horizontal="left"/>
      <protection locked="0"/>
    </xf>
    <xf numFmtId="0" fontId="37" fillId="0" borderId="6" xfId="3" applyFont="1" applyFill="1" applyBorder="1" applyAlignment="1" applyProtection="1">
      <alignment horizontal="center" vertical="center"/>
    </xf>
    <xf numFmtId="0" fontId="37" fillId="0" borderId="43" xfId="3" applyFont="1" applyBorder="1" applyAlignment="1" applyProtection="1">
      <alignment horizontal="left"/>
    </xf>
    <xf numFmtId="0" fontId="37" fillId="0" borderId="6" xfId="3" applyFont="1" applyBorder="1" applyAlignment="1" applyProtection="1">
      <alignment horizontal="left"/>
    </xf>
    <xf numFmtId="0" fontId="37" fillId="0" borderId="25" xfId="3" applyFont="1" applyBorder="1" applyAlignment="1" applyProtection="1">
      <alignment horizontal="left"/>
    </xf>
    <xf numFmtId="0" fontId="28" fillId="0" borderId="14" xfId="3" applyFont="1" applyBorder="1" applyAlignment="1" applyProtection="1">
      <alignment horizontal="left"/>
      <protection locked="0"/>
    </xf>
    <xf numFmtId="0" fontId="28" fillId="0" borderId="15" xfId="3" applyFont="1" applyBorder="1" applyAlignment="1" applyProtection="1">
      <alignment horizontal="left"/>
      <protection locked="0"/>
    </xf>
    <xf numFmtId="0" fontId="28" fillId="0" borderId="13" xfId="3" applyFont="1" applyBorder="1" applyAlignment="1" applyProtection="1">
      <alignment horizontal="center"/>
      <protection locked="0"/>
    </xf>
    <xf numFmtId="0" fontId="28" fillId="0" borderId="15" xfId="3" applyFont="1" applyBorder="1" applyAlignment="1" applyProtection="1">
      <alignment horizontal="center"/>
      <protection locked="0"/>
    </xf>
    <xf numFmtId="0" fontId="28" fillId="0" borderId="11" xfId="3" applyFont="1" applyBorder="1" applyAlignment="1" applyProtection="1">
      <alignment horizontal="center"/>
      <protection locked="0"/>
    </xf>
    <xf numFmtId="0" fontId="28" fillId="0" borderId="12" xfId="3" applyFont="1" applyBorder="1" applyAlignment="1" applyProtection="1">
      <alignment horizontal="center"/>
      <protection locked="0"/>
    </xf>
    <xf numFmtId="14" fontId="28" fillId="0" borderId="29" xfId="3" applyNumberFormat="1" applyFont="1" applyBorder="1" applyAlignment="1" applyProtection="1">
      <alignment horizontal="center"/>
      <protection locked="0"/>
    </xf>
    <xf numFmtId="0" fontId="28" fillId="0" borderId="6" xfId="3" applyFont="1" applyBorder="1" applyAlignment="1" applyProtection="1">
      <alignment horizontal="left"/>
      <protection locked="0"/>
    </xf>
    <xf numFmtId="173" fontId="28" fillId="0" borderId="6" xfId="14" applyNumberFormat="1" applyFont="1" applyBorder="1" applyAlignment="1" applyProtection="1">
      <alignment horizontal="left"/>
      <protection locked="0"/>
    </xf>
    <xf numFmtId="173" fontId="28" fillId="0" borderId="25" xfId="14" applyNumberFormat="1" applyFont="1" applyBorder="1" applyAlignment="1" applyProtection="1">
      <alignment horizontal="left"/>
      <protection locked="0"/>
    </xf>
    <xf numFmtId="0" fontId="28" fillId="0" borderId="31" xfId="3" applyFont="1" applyBorder="1" applyAlignment="1" applyProtection="1">
      <alignment horizontal="left"/>
      <protection locked="0"/>
    </xf>
    <xf numFmtId="0" fontId="28" fillId="0" borderId="23" xfId="3" applyFont="1" applyBorder="1" applyAlignment="1" applyProtection="1">
      <alignment horizontal="left"/>
      <protection locked="0"/>
    </xf>
    <xf numFmtId="0" fontId="28" fillId="0" borderId="24" xfId="3" applyFont="1" applyBorder="1" applyAlignment="1" applyProtection="1">
      <alignment horizontal="left"/>
      <protection locked="0"/>
    </xf>
    <xf numFmtId="0" fontId="28" fillId="0" borderId="66" xfId="3" applyFont="1" applyBorder="1" applyAlignment="1" applyProtection="1">
      <alignment horizontal="left"/>
      <protection locked="0"/>
    </xf>
    <xf numFmtId="0" fontId="28" fillId="0" borderId="9" xfId="3" applyFont="1" applyBorder="1" applyAlignment="1" applyProtection="1">
      <alignment horizontal="left"/>
      <protection locked="0"/>
    </xf>
    <xf numFmtId="0" fontId="28" fillId="0" borderId="29" xfId="3" applyNumberFormat="1" applyFont="1" applyBorder="1" applyAlignment="1" applyProtection="1">
      <alignment horizontal="left"/>
      <protection locked="0"/>
    </xf>
    <xf numFmtId="0" fontId="28" fillId="0" borderId="12" xfId="3" applyNumberFormat="1" applyFont="1" applyBorder="1" applyAlignment="1" applyProtection="1">
      <alignment horizontal="left"/>
      <protection locked="0"/>
    </xf>
    <xf numFmtId="0" fontId="37" fillId="0" borderId="43" xfId="0" applyFont="1" applyBorder="1" applyAlignment="1" applyProtection="1">
      <alignment horizontal="left"/>
    </xf>
    <xf numFmtId="0" fontId="0" fillId="0" borderId="6" xfId="0" applyBorder="1" applyAlignment="1"/>
    <xf numFmtId="0" fontId="0" fillId="0" borderId="25" xfId="0" applyBorder="1" applyAlignment="1"/>
    <xf numFmtId="0" fontId="28" fillId="0" borderId="44" xfId="0" applyFont="1" applyBorder="1" applyAlignment="1" applyProtection="1">
      <alignment horizontal="left"/>
    </xf>
    <xf numFmtId="0" fontId="28" fillId="0" borderId="9" xfId="0" applyFont="1" applyBorder="1" applyAlignment="1" applyProtection="1">
      <alignment horizontal="left"/>
    </xf>
    <xf numFmtId="0" fontId="28" fillId="0" borderId="10" xfId="0" applyFont="1" applyBorder="1" applyAlignment="1" applyProtection="1">
      <alignment horizontal="left"/>
    </xf>
    <xf numFmtId="0" fontId="28" fillId="0" borderId="2" xfId="3" applyFont="1" applyBorder="1" applyAlignment="1" applyProtection="1">
      <alignment horizontal="center"/>
      <protection locked="0"/>
    </xf>
    <xf numFmtId="0" fontId="28" fillId="0" borderId="39" xfId="3" applyFont="1" applyBorder="1" applyAlignment="1" applyProtection="1">
      <alignment horizontal="center"/>
      <protection locked="0"/>
    </xf>
    <xf numFmtId="37" fontId="28" fillId="0" borderId="3" xfId="3" applyNumberFormat="1" applyFont="1" applyFill="1" applyBorder="1" applyAlignment="1" applyProtection="1">
      <alignment horizontal="center" vertical="center"/>
      <protection locked="0"/>
    </xf>
    <xf numFmtId="37" fontId="28" fillId="0" borderId="18" xfId="3" applyNumberFormat="1" applyFont="1" applyFill="1" applyBorder="1" applyAlignment="1" applyProtection="1">
      <alignment horizontal="center" vertical="center"/>
      <protection locked="0"/>
    </xf>
    <xf numFmtId="170" fontId="28" fillId="0" borderId="33" xfId="4" applyNumberFormat="1" applyFont="1" applyFill="1" applyBorder="1" applyAlignment="1" applyProtection="1">
      <alignment horizontal="center" vertical="center"/>
    </xf>
    <xf numFmtId="170" fontId="28" fillId="0" borderId="2" xfId="4" applyNumberFormat="1" applyFont="1" applyFill="1" applyBorder="1" applyAlignment="1" applyProtection="1">
      <alignment horizontal="center" vertical="center"/>
    </xf>
    <xf numFmtId="170" fontId="28" fillId="0" borderId="2" xfId="3" applyNumberFormat="1" applyFont="1" applyFill="1" applyBorder="1" applyAlignment="1" applyProtection="1">
      <alignment horizontal="center" vertical="center"/>
    </xf>
    <xf numFmtId="37" fontId="28" fillId="0" borderId="2" xfId="3" applyNumberFormat="1" applyFont="1" applyFill="1" applyBorder="1" applyAlignment="1" applyProtection="1">
      <alignment horizontal="center" vertical="center"/>
      <protection locked="0"/>
    </xf>
    <xf numFmtId="0" fontId="37" fillId="0" borderId="71" xfId="3" applyFont="1" applyBorder="1" applyAlignment="1" applyProtection="1">
      <alignment horizontal="center" wrapText="1"/>
    </xf>
    <xf numFmtId="0" fontId="37" fillId="0" borderId="67" xfId="3" applyFont="1" applyBorder="1" applyAlignment="1" applyProtection="1">
      <alignment horizontal="center" wrapText="1"/>
    </xf>
    <xf numFmtId="0" fontId="37" fillId="0" borderId="70" xfId="3" applyFont="1" applyBorder="1" applyAlignment="1" applyProtection="1">
      <alignment horizontal="center" wrapText="1"/>
    </xf>
    <xf numFmtId="0" fontId="37" fillId="0" borderId="63" xfId="3" applyFont="1" applyBorder="1" applyAlignment="1" applyProtection="1">
      <alignment horizontal="center" wrapText="1"/>
    </xf>
    <xf numFmtId="0" fontId="37" fillId="0" borderId="46" xfId="3" applyFont="1" applyBorder="1" applyAlignment="1" applyProtection="1">
      <alignment horizontal="center" wrapText="1"/>
    </xf>
    <xf numFmtId="0" fontId="37" fillId="0" borderId="33" xfId="3" applyFont="1" applyBorder="1" applyAlignment="1" applyProtection="1">
      <alignment horizontal="center" wrapText="1"/>
    </xf>
    <xf numFmtId="0" fontId="37" fillId="0" borderId="39" xfId="3" applyFont="1" applyBorder="1" applyAlignment="1" applyProtection="1">
      <alignment horizontal="center" wrapText="1"/>
    </xf>
    <xf numFmtId="0" fontId="37" fillId="0" borderId="34" xfId="3" applyFont="1" applyBorder="1" applyAlignment="1" applyProtection="1">
      <alignment horizontal="center" wrapText="1"/>
    </xf>
    <xf numFmtId="0" fontId="37" fillId="0" borderId="60" xfId="3" applyFont="1" applyBorder="1" applyAlignment="1" applyProtection="1">
      <alignment horizontal="center" wrapText="1"/>
    </xf>
    <xf numFmtId="0" fontId="28" fillId="0" borderId="26" xfId="3" applyFont="1" applyBorder="1" applyAlignment="1" applyProtection="1">
      <alignment horizontal="center"/>
      <protection locked="0"/>
    </xf>
    <xf numFmtId="0" fontId="28" fillId="0" borderId="46" xfId="3" applyFont="1" applyBorder="1" applyAlignment="1" applyProtection="1">
      <alignment horizontal="center"/>
      <protection locked="0"/>
    </xf>
    <xf numFmtId="0" fontId="28" fillId="0" borderId="69" xfId="3" applyFont="1" applyBorder="1" applyAlignment="1" applyProtection="1">
      <alignment horizontal="center"/>
    </xf>
    <xf numFmtId="0" fontId="28" fillId="0" borderId="21" xfId="3" applyFont="1" applyBorder="1" applyAlignment="1" applyProtection="1">
      <alignment horizontal="center"/>
    </xf>
    <xf numFmtId="0" fontId="28" fillId="0" borderId="55" xfId="3" applyFont="1" applyBorder="1" applyAlignment="1" applyProtection="1">
      <alignment horizontal="center"/>
      <protection locked="0"/>
    </xf>
    <xf numFmtId="0" fontId="28" fillId="0" borderId="60" xfId="3" applyFont="1" applyBorder="1" applyAlignment="1" applyProtection="1">
      <alignment horizontal="center"/>
      <protection locked="0"/>
    </xf>
    <xf numFmtId="170" fontId="37" fillId="2" borderId="69" xfId="4" applyNumberFormat="1" applyFont="1" applyFill="1" applyBorder="1" applyAlignment="1" applyProtection="1">
      <alignment horizontal="center" vertical="center"/>
    </xf>
    <xf numFmtId="170" fontId="37" fillId="2" borderId="21" xfId="4" applyNumberFormat="1" applyFont="1" applyFill="1" applyBorder="1" applyAlignment="1" applyProtection="1">
      <alignment horizontal="center" vertical="center"/>
    </xf>
    <xf numFmtId="170" fontId="28" fillId="0" borderId="41" xfId="3" applyNumberFormat="1" applyFont="1" applyFill="1" applyBorder="1" applyAlignment="1" applyProtection="1">
      <alignment horizontal="center" vertical="center"/>
    </xf>
    <xf numFmtId="170" fontId="37" fillId="2" borderId="43" xfId="4" applyNumberFormat="1" applyFont="1" applyFill="1" applyBorder="1" applyAlignment="1" applyProtection="1">
      <alignment horizontal="center" vertical="center"/>
    </xf>
    <xf numFmtId="170" fontId="37" fillId="2" borderId="25" xfId="4" applyNumberFormat="1" applyFont="1" applyFill="1" applyBorder="1" applyAlignment="1" applyProtection="1">
      <alignment horizontal="center" vertical="center"/>
    </xf>
    <xf numFmtId="0" fontId="37" fillId="0" borderId="26" xfId="3" applyFont="1" applyBorder="1" applyAlignment="1" applyProtection="1">
      <alignment horizontal="center" wrapText="1"/>
    </xf>
    <xf numFmtId="0" fontId="37" fillId="0" borderId="2" xfId="3" applyFont="1" applyBorder="1" applyAlignment="1" applyProtection="1">
      <alignment horizontal="center" wrapText="1"/>
    </xf>
    <xf numFmtId="0" fontId="37" fillId="0" borderId="55" xfId="3" applyFont="1" applyBorder="1" applyAlignment="1" applyProtection="1">
      <alignment horizontal="center" wrapText="1"/>
    </xf>
    <xf numFmtId="37" fontId="28" fillId="0" borderId="1" xfId="3" applyNumberFormat="1" applyFont="1" applyFill="1" applyBorder="1" applyAlignment="1" applyProtection="1">
      <alignment horizontal="center" vertical="center"/>
      <protection locked="0"/>
    </xf>
    <xf numFmtId="37" fontId="28" fillId="0" borderId="41" xfId="3" applyNumberFormat="1" applyFont="1" applyFill="1" applyBorder="1" applyAlignment="1" applyProtection="1">
      <alignment horizontal="center" vertical="center"/>
      <protection locked="0"/>
    </xf>
    <xf numFmtId="37" fontId="28" fillId="0" borderId="69" xfId="3" applyNumberFormat="1" applyFont="1" applyFill="1" applyBorder="1" applyAlignment="1" applyProtection="1">
      <alignment horizontal="center" vertical="center"/>
    </xf>
    <xf numFmtId="37" fontId="28" fillId="0" borderId="7" xfId="3" applyNumberFormat="1" applyFont="1" applyFill="1" applyBorder="1" applyAlignment="1" applyProtection="1">
      <alignment horizontal="center" vertical="center"/>
    </xf>
    <xf numFmtId="37" fontId="28" fillId="0" borderId="21" xfId="3" applyNumberFormat="1" applyFont="1" applyFill="1" applyBorder="1" applyAlignment="1" applyProtection="1">
      <alignment horizontal="center" vertical="center"/>
    </xf>
    <xf numFmtId="170" fontId="28" fillId="0" borderId="68" xfId="4" applyNumberFormat="1" applyFont="1" applyFill="1" applyBorder="1" applyAlignment="1" applyProtection="1">
      <alignment horizontal="center" vertical="center"/>
    </xf>
    <xf numFmtId="170" fontId="28" fillId="0" borderId="41" xfId="4" applyNumberFormat="1" applyFont="1" applyFill="1" applyBorder="1" applyAlignment="1" applyProtection="1">
      <alignment horizontal="center" vertical="center"/>
    </xf>
    <xf numFmtId="0" fontId="37" fillId="0" borderId="63" xfId="3" applyFont="1" applyFill="1" applyBorder="1" applyAlignment="1" applyProtection="1">
      <alignment horizontal="center" wrapText="1"/>
    </xf>
    <xf numFmtId="0" fontId="37" fillId="0" borderId="46" xfId="3" applyFont="1" applyFill="1" applyBorder="1" applyAlignment="1" applyProtection="1">
      <alignment horizontal="center" wrapText="1"/>
    </xf>
    <xf numFmtId="0" fontId="37" fillId="0" borderId="33" xfId="3" applyFont="1" applyFill="1" applyBorder="1" applyAlignment="1" applyProtection="1">
      <alignment horizontal="center" wrapText="1"/>
    </xf>
    <xf numFmtId="0" fontId="37" fillId="0" borderId="39" xfId="3" applyFont="1" applyFill="1" applyBorder="1" applyAlignment="1" applyProtection="1">
      <alignment horizontal="center" wrapText="1"/>
    </xf>
    <xf numFmtId="0" fontId="37" fillId="0" borderId="34" xfId="3" applyFont="1" applyFill="1" applyBorder="1" applyAlignment="1" applyProtection="1">
      <alignment horizontal="center" wrapText="1"/>
    </xf>
    <xf numFmtId="0" fontId="37" fillId="0" borderId="60" xfId="3" applyFont="1" applyFill="1" applyBorder="1" applyAlignment="1" applyProtection="1">
      <alignment horizontal="center" wrapText="1"/>
    </xf>
    <xf numFmtId="170" fontId="28" fillId="0" borderId="1" xfId="3" applyNumberFormat="1" applyFont="1" applyFill="1" applyBorder="1" applyAlignment="1" applyProtection="1">
      <alignment horizontal="center" vertical="center"/>
    </xf>
    <xf numFmtId="170" fontId="28" fillId="0" borderId="65" xfId="4" applyNumberFormat="1" applyFont="1" applyFill="1" applyBorder="1" applyAlignment="1" applyProtection="1">
      <alignment horizontal="center" vertical="center"/>
    </xf>
    <xf numFmtId="170" fontId="28" fillId="0" borderId="1" xfId="4" applyNumberFormat="1" applyFont="1" applyFill="1" applyBorder="1" applyAlignment="1" applyProtection="1">
      <alignment horizontal="center" vertical="center"/>
    </xf>
    <xf numFmtId="37" fontId="28" fillId="0" borderId="5" xfId="3" applyNumberFormat="1" applyFont="1" applyFill="1" applyBorder="1" applyAlignment="1" applyProtection="1">
      <alignment horizontal="center" vertical="center"/>
      <protection locked="0"/>
    </xf>
    <xf numFmtId="37" fontId="28" fillId="0" borderId="57" xfId="3" applyNumberFormat="1" applyFont="1" applyFill="1" applyBorder="1" applyAlignment="1" applyProtection="1">
      <alignment horizontal="center" vertical="center"/>
      <protection locked="0"/>
    </xf>
    <xf numFmtId="37" fontId="28" fillId="0" borderId="61" xfId="3" applyNumberFormat="1" applyFont="1" applyFill="1" applyBorder="1" applyAlignment="1" applyProtection="1">
      <alignment horizontal="center" vertical="center"/>
      <protection locked="0"/>
    </xf>
    <xf numFmtId="0" fontId="37" fillId="0" borderId="44" xfId="3" applyFont="1" applyFill="1" applyBorder="1" applyAlignment="1" applyProtection="1">
      <alignment horizontal="center" wrapText="1"/>
    </xf>
    <xf numFmtId="0" fontId="37" fillId="0" borderId="10" xfId="3" applyFont="1" applyFill="1" applyBorder="1" applyAlignment="1" applyProtection="1">
      <alignment horizontal="center" wrapText="1"/>
    </xf>
    <xf numFmtId="0" fontId="37" fillId="0" borderId="13" xfId="3" applyFont="1" applyFill="1" applyBorder="1" applyAlignment="1" applyProtection="1">
      <alignment horizontal="center" wrapText="1"/>
    </xf>
    <xf numFmtId="0" fontId="37" fillId="0" borderId="15" xfId="3" applyFont="1" applyFill="1" applyBorder="1" applyAlignment="1" applyProtection="1">
      <alignment horizontal="center" wrapText="1"/>
    </xf>
    <xf numFmtId="0" fontId="37" fillId="0" borderId="71" xfId="3" applyFont="1" applyFill="1" applyBorder="1" applyAlignment="1" applyProtection="1">
      <alignment horizontal="center" wrapText="1"/>
    </xf>
    <xf numFmtId="0" fontId="37" fillId="0" borderId="70" xfId="3" applyFont="1" applyFill="1" applyBorder="1" applyAlignment="1" applyProtection="1">
      <alignment horizontal="center" wrapText="1"/>
    </xf>
    <xf numFmtId="37" fontId="28" fillId="0" borderId="31" xfId="3" applyNumberFormat="1" applyFont="1" applyFill="1" applyBorder="1" applyAlignment="1" applyProtection="1">
      <alignment horizontal="center" vertical="center"/>
      <protection locked="0"/>
    </xf>
    <xf numFmtId="37" fontId="28" fillId="0" borderId="24" xfId="3" applyNumberFormat="1" applyFont="1" applyFill="1" applyBorder="1" applyAlignment="1" applyProtection="1">
      <alignment horizontal="center" vertical="center"/>
      <protection locked="0"/>
    </xf>
    <xf numFmtId="0" fontId="37" fillId="0" borderId="67" xfId="3" applyFont="1" applyFill="1" applyBorder="1" applyAlignment="1" applyProtection="1">
      <alignment horizontal="center" wrapText="1"/>
    </xf>
    <xf numFmtId="0" fontId="37" fillId="0" borderId="12" xfId="3" applyFont="1" applyFill="1" applyBorder="1" applyAlignment="1" applyProtection="1">
      <alignment horizontal="center" wrapText="1"/>
    </xf>
    <xf numFmtId="0" fontId="37" fillId="0" borderId="11" xfId="3" applyFont="1" applyFill="1" applyBorder="1" applyAlignment="1" applyProtection="1">
      <alignment horizontal="center" wrapText="1"/>
    </xf>
    <xf numFmtId="0" fontId="30" fillId="0" borderId="0" xfId="3" applyFont="1" applyBorder="1" applyAlignment="1" applyProtection="1">
      <alignment horizontal="center"/>
    </xf>
    <xf numFmtId="37" fontId="37" fillId="0" borderId="43" xfId="3" applyNumberFormat="1" applyFont="1" applyFill="1" applyBorder="1" applyAlignment="1" applyProtection="1">
      <alignment horizontal="center" vertical="center"/>
    </xf>
    <xf numFmtId="37" fontId="37" fillId="0" borderId="25" xfId="3" applyNumberFormat="1" applyFont="1" applyFill="1" applyBorder="1" applyAlignment="1" applyProtection="1">
      <alignment horizontal="center" vertical="center"/>
    </xf>
    <xf numFmtId="167" fontId="28" fillId="3" borderId="8" xfId="3" applyNumberFormat="1" applyFont="1" applyFill="1" applyBorder="1" applyAlignment="1" applyProtection="1">
      <alignment horizontal="left"/>
    </xf>
    <xf numFmtId="167" fontId="28" fillId="3" borderId="28" xfId="3" applyNumberFormat="1" applyFont="1" applyFill="1" applyBorder="1" applyAlignment="1" applyProtection="1">
      <alignment horizontal="left"/>
    </xf>
    <xf numFmtId="37" fontId="28" fillId="0" borderId="27" xfId="3" applyNumberFormat="1" applyFont="1" applyFill="1" applyBorder="1" applyAlignment="1" applyProtection="1">
      <alignment horizontal="center" vertical="center"/>
      <protection locked="0"/>
    </xf>
    <xf numFmtId="37" fontId="28" fillId="0" borderId="28" xfId="3" applyNumberFormat="1" applyFont="1" applyFill="1" applyBorder="1" applyAlignment="1" applyProtection="1">
      <alignment horizontal="center" vertical="center"/>
      <protection locked="0"/>
    </xf>
    <xf numFmtId="0" fontId="37" fillId="4" borderId="43" xfId="3" applyFont="1" applyFill="1" applyBorder="1" applyAlignment="1" applyProtection="1">
      <alignment horizontal="center" vertical="center"/>
    </xf>
    <xf numFmtId="0" fontId="37" fillId="4" borderId="6" xfId="3" applyFont="1" applyFill="1" applyBorder="1" applyAlignment="1" applyProtection="1">
      <alignment horizontal="center" vertical="center"/>
    </xf>
    <xf numFmtId="0" fontId="37" fillId="4" borderId="25" xfId="3" applyFont="1" applyFill="1" applyBorder="1" applyAlignment="1" applyProtection="1">
      <alignment horizontal="center" vertical="center"/>
    </xf>
    <xf numFmtId="0" fontId="37" fillId="0" borderId="9" xfId="3" applyFont="1" applyFill="1" applyBorder="1" applyAlignment="1" applyProtection="1">
      <alignment horizontal="center" vertical="center" wrapText="1"/>
    </xf>
    <xf numFmtId="0" fontId="37" fillId="0" borderId="10" xfId="3" applyFont="1" applyFill="1" applyBorder="1" applyAlignment="1" applyProtection="1">
      <alignment horizontal="center" vertical="center" wrapText="1"/>
    </xf>
    <xf numFmtId="0" fontId="37" fillId="0" borderId="0" xfId="3" applyFont="1" applyFill="1" applyBorder="1" applyAlignment="1" applyProtection="1">
      <alignment horizontal="center" vertical="center" wrapText="1"/>
    </xf>
    <xf numFmtId="0" fontId="37" fillId="0" borderId="12" xfId="3" applyFont="1" applyFill="1" applyBorder="1" applyAlignment="1" applyProtection="1">
      <alignment horizontal="center" vertical="center" wrapText="1"/>
    </xf>
    <xf numFmtId="167" fontId="28" fillId="3" borderId="27" xfId="3" applyNumberFormat="1" applyFont="1" applyFill="1" applyBorder="1" applyAlignment="1" applyProtection="1">
      <alignment horizontal="left"/>
    </xf>
    <xf numFmtId="0" fontId="37" fillId="3" borderId="5" xfId="3" applyFont="1" applyFill="1" applyBorder="1" applyAlignment="1" applyProtection="1">
      <alignment horizontal="left"/>
    </xf>
    <xf numFmtId="0" fontId="28" fillId="3" borderId="2" xfId="3" applyFont="1" applyFill="1" applyBorder="1" applyAlignment="1" applyProtection="1">
      <alignment horizontal="left"/>
    </xf>
    <xf numFmtId="0" fontId="37" fillId="3" borderId="27" xfId="3" applyFont="1" applyFill="1" applyBorder="1" applyAlignment="1" applyProtection="1">
      <alignment horizontal="left"/>
    </xf>
    <xf numFmtId="0" fontId="37" fillId="3" borderId="8" xfId="3" applyFont="1" applyFill="1" applyBorder="1" applyAlignment="1" applyProtection="1">
      <alignment horizontal="left"/>
    </xf>
    <xf numFmtId="37" fontId="28" fillId="0" borderId="17" xfId="3" applyNumberFormat="1" applyFont="1" applyFill="1" applyBorder="1" applyAlignment="1" applyProtection="1">
      <alignment horizontal="center" vertical="distributed"/>
      <protection locked="0"/>
    </xf>
    <xf numFmtId="37" fontId="28" fillId="0" borderId="4" xfId="3" applyNumberFormat="1" applyFont="1" applyFill="1" applyBorder="1" applyAlignment="1" applyProtection="1">
      <alignment horizontal="center" vertical="distributed"/>
      <protection locked="0"/>
    </xf>
    <xf numFmtId="0" fontId="37" fillId="0" borderId="44" xfId="3" applyFont="1" applyFill="1" applyBorder="1" applyAlignment="1" applyProtection="1">
      <alignment horizontal="center"/>
    </xf>
    <xf numFmtId="0" fontId="37" fillId="0" borderId="9" xfId="3" applyFont="1" applyFill="1" applyBorder="1" applyAlignment="1" applyProtection="1">
      <alignment horizontal="center"/>
    </xf>
    <xf numFmtId="0" fontId="37" fillId="0" borderId="10" xfId="3" applyFont="1" applyFill="1" applyBorder="1" applyAlignment="1" applyProtection="1">
      <alignment horizontal="center"/>
    </xf>
    <xf numFmtId="0" fontId="28" fillId="0" borderId="0" xfId="3" applyFont="1" applyBorder="1" applyAlignment="1" applyProtection="1">
      <alignment horizontal="center"/>
    </xf>
    <xf numFmtId="169" fontId="37" fillId="0" borderId="43" xfId="3" applyNumberFormat="1" applyFont="1" applyBorder="1" applyAlignment="1" applyProtection="1">
      <alignment horizontal="center" vertical="center" wrapText="1"/>
      <protection locked="0"/>
    </xf>
    <xf numFmtId="169" fontId="37" fillId="0" borderId="25" xfId="3" applyNumberFormat="1" applyFont="1" applyBorder="1" applyAlignment="1" applyProtection="1">
      <alignment horizontal="center" vertical="center" wrapText="1"/>
      <protection locked="0"/>
    </xf>
    <xf numFmtId="0" fontId="37" fillId="0" borderId="71" xfId="3" applyFont="1" applyBorder="1" applyAlignment="1" applyProtection="1">
      <alignment horizontal="center" vertical="center" wrapText="1"/>
    </xf>
    <xf numFmtId="0" fontId="37" fillId="0" borderId="67" xfId="3" applyFont="1" applyBorder="1" applyAlignment="1" applyProtection="1">
      <alignment horizontal="center" vertical="center" wrapText="1"/>
    </xf>
    <xf numFmtId="0" fontId="37" fillId="0" borderId="70" xfId="3" applyFont="1" applyBorder="1" applyAlignment="1" applyProtection="1">
      <alignment horizontal="center" vertical="center" wrapText="1"/>
    </xf>
    <xf numFmtId="42" fontId="28" fillId="2" borderId="3" xfId="3" applyNumberFormat="1" applyFont="1" applyFill="1" applyBorder="1" applyAlignment="1" applyProtection="1">
      <alignment horizontal="center" vertical="center" wrapText="1"/>
    </xf>
    <xf numFmtId="42" fontId="28" fillId="2" borderId="5" xfId="3" applyNumberFormat="1" applyFont="1" applyFill="1" applyBorder="1" applyAlignment="1" applyProtection="1">
      <alignment horizontal="center" vertical="center" wrapText="1"/>
    </xf>
    <xf numFmtId="0" fontId="37" fillId="0" borderId="43" xfId="3" applyFont="1" applyBorder="1" applyAlignment="1" applyProtection="1">
      <alignment horizontal="center" vertical="center" wrapText="1"/>
    </xf>
    <xf numFmtId="0" fontId="37" fillId="0" borderId="25" xfId="3" applyFont="1" applyBorder="1" applyAlignment="1" applyProtection="1">
      <alignment horizontal="center" vertical="center" wrapText="1"/>
    </xf>
    <xf numFmtId="0" fontId="37" fillId="0" borderId="74" xfId="3" applyFont="1" applyBorder="1" applyAlignment="1" applyProtection="1">
      <alignment horizontal="center" vertical="center" wrapText="1"/>
    </xf>
    <xf numFmtId="0" fontId="37" fillId="0" borderId="77" xfId="3" applyFont="1" applyBorder="1" applyAlignment="1" applyProtection="1">
      <alignment horizontal="center" vertical="center" wrapText="1"/>
    </xf>
    <xf numFmtId="0" fontId="37" fillId="0" borderId="78" xfId="3" applyFont="1" applyBorder="1" applyAlignment="1" applyProtection="1">
      <alignment horizontal="center" vertical="center" wrapText="1"/>
    </xf>
    <xf numFmtId="0" fontId="37" fillId="0" borderId="44" xfId="0" applyFont="1" applyBorder="1" applyAlignment="1" applyProtection="1">
      <alignment horizontal="center" vertical="center"/>
    </xf>
    <xf numFmtId="0" fontId="37" fillId="0" borderId="10" xfId="0" applyFont="1" applyBorder="1" applyAlignment="1" applyProtection="1">
      <alignment horizontal="center" vertical="center"/>
    </xf>
    <xf numFmtId="0" fontId="37" fillId="0" borderId="11" xfId="0" applyFont="1" applyBorder="1" applyAlignment="1" applyProtection="1">
      <alignment horizontal="center" vertical="center"/>
    </xf>
    <xf numFmtId="0" fontId="37" fillId="0" borderId="12" xfId="0" applyFont="1" applyBorder="1" applyAlignment="1" applyProtection="1">
      <alignment horizontal="center" vertical="center"/>
    </xf>
    <xf numFmtId="0" fontId="37" fillId="0" borderId="13" xfId="0" applyFont="1" applyBorder="1" applyAlignment="1" applyProtection="1">
      <alignment horizontal="center" vertical="center"/>
    </xf>
    <xf numFmtId="0" fontId="37" fillId="0" borderId="15" xfId="0" applyFont="1" applyBorder="1" applyAlignment="1" applyProtection="1">
      <alignment horizontal="center" vertical="center"/>
    </xf>
    <xf numFmtId="0" fontId="37" fillId="0" borderId="9" xfId="3" applyFont="1" applyBorder="1" applyAlignment="1" applyProtection="1">
      <alignment horizontal="center" vertical="center" wrapText="1"/>
    </xf>
    <xf numFmtId="0" fontId="37" fillId="0" borderId="0" xfId="3" applyFont="1" applyBorder="1" applyAlignment="1" applyProtection="1">
      <alignment horizontal="center" vertical="center" wrapText="1"/>
    </xf>
    <xf numFmtId="0" fontId="37" fillId="0" borderId="14" xfId="3" applyFont="1" applyBorder="1" applyAlignment="1" applyProtection="1">
      <alignment horizontal="center" vertical="center" wrapText="1"/>
    </xf>
    <xf numFmtId="0" fontId="30" fillId="0" borderId="0" xfId="3" applyFont="1" applyBorder="1" applyAlignment="1" applyProtection="1">
      <alignment horizontal="center" vertical="center" wrapText="1"/>
    </xf>
    <xf numFmtId="0" fontId="28" fillId="3" borderId="3" xfId="3" applyFont="1" applyFill="1" applyBorder="1" applyAlignment="1" applyProtection="1">
      <alignment horizontal="left" vertical="center"/>
    </xf>
    <xf numFmtId="0" fontId="28" fillId="3" borderId="5" xfId="3" applyFont="1" applyFill="1" applyBorder="1" applyAlignment="1" applyProtection="1">
      <alignment horizontal="left" vertical="center"/>
    </xf>
    <xf numFmtId="0" fontId="28" fillId="3" borderId="18" xfId="3" applyFont="1" applyFill="1" applyBorder="1" applyAlignment="1" applyProtection="1">
      <alignment horizontal="left" vertical="center"/>
    </xf>
    <xf numFmtId="167" fontId="28" fillId="3" borderId="5" xfId="3" applyNumberFormat="1" applyFont="1" applyFill="1" applyBorder="1" applyAlignment="1" applyProtection="1">
      <alignment horizontal="left" vertical="center" wrapText="1"/>
    </xf>
    <xf numFmtId="167" fontId="28" fillId="3" borderId="18" xfId="3" applyNumberFormat="1" applyFont="1" applyFill="1" applyBorder="1" applyAlignment="1" applyProtection="1">
      <alignment horizontal="left" vertical="center" wrapText="1"/>
    </xf>
    <xf numFmtId="167" fontId="28" fillId="3" borderId="3" xfId="3" applyNumberFormat="1" applyFont="1" applyFill="1" applyBorder="1" applyAlignment="1" applyProtection="1">
      <alignment horizontal="left" vertical="center" wrapText="1"/>
    </xf>
    <xf numFmtId="0" fontId="37" fillId="0" borderId="0" xfId="3" applyFont="1" applyBorder="1" applyAlignment="1" applyProtection="1">
      <alignment horizontal="left"/>
    </xf>
    <xf numFmtId="3" fontId="37" fillId="0" borderId="71" xfId="3" applyNumberFormat="1" applyFont="1" applyBorder="1" applyAlignment="1" applyProtection="1">
      <alignment horizontal="center" wrapText="1"/>
    </xf>
    <xf numFmtId="3" fontId="37" fillId="0" borderId="70" xfId="3" applyNumberFormat="1" applyFont="1" applyBorder="1" applyAlignment="1" applyProtection="1">
      <alignment horizontal="center" wrapText="1"/>
    </xf>
    <xf numFmtId="0" fontId="37" fillId="0" borderId="43" xfId="3" applyFont="1" applyBorder="1" applyAlignment="1" applyProtection="1">
      <alignment horizontal="center" wrapText="1"/>
    </xf>
    <xf numFmtId="0" fontId="37" fillId="0" borderId="6" xfId="3" applyFont="1" applyBorder="1" applyAlignment="1" applyProtection="1">
      <alignment horizontal="center" wrapText="1"/>
    </xf>
    <xf numFmtId="0" fontId="37" fillId="0" borderId="43" xfId="3" applyFont="1" applyBorder="1" applyAlignment="1" applyProtection="1">
      <alignment horizontal="center"/>
    </xf>
    <xf numFmtId="0" fontId="37" fillId="0" borderId="6" xfId="3" applyFont="1" applyBorder="1" applyAlignment="1" applyProtection="1">
      <alignment horizontal="center"/>
    </xf>
    <xf numFmtId="0" fontId="37" fillId="0" borderId="25" xfId="3" applyFont="1" applyBorder="1" applyAlignment="1" applyProtection="1">
      <alignment horizontal="center"/>
    </xf>
    <xf numFmtId="0" fontId="39" fillId="4" borderId="43" xfId="3" applyFont="1" applyFill="1" applyBorder="1" applyAlignment="1" applyProtection="1">
      <alignment horizontal="left" vertical="center"/>
    </xf>
    <xf numFmtId="0" fontId="39" fillId="4" borderId="6" xfId="3" applyFont="1" applyFill="1" applyBorder="1" applyAlignment="1" applyProtection="1">
      <alignment horizontal="left" vertical="center"/>
    </xf>
    <xf numFmtId="0" fontId="39" fillId="4" borderId="25" xfId="3" applyFont="1" applyFill="1" applyBorder="1" applyAlignment="1" applyProtection="1">
      <alignment horizontal="left" vertical="center"/>
    </xf>
    <xf numFmtId="0" fontId="36" fillId="0" borderId="6" xfId="10" applyFont="1" applyFill="1" applyBorder="1" applyProtection="1"/>
    <xf numFmtId="0" fontId="39" fillId="0" borderId="6" xfId="3" applyFont="1" applyFill="1" applyBorder="1" applyAlignment="1" applyProtection="1">
      <alignment horizontal="left"/>
    </xf>
    <xf numFmtId="1" fontId="30" fillId="0" borderId="19" xfId="3" applyNumberFormat="1" applyFont="1" applyBorder="1" applyAlignment="1" applyProtection="1">
      <alignment horizontal="center" vertical="center"/>
    </xf>
    <xf numFmtId="0" fontId="10" fillId="0" borderId="0" xfId="3" applyFont="1" applyBorder="1" applyAlignment="1" applyProtection="1">
      <alignment horizontal="center"/>
    </xf>
    <xf numFmtId="0" fontId="6" fillId="0" borderId="43" xfId="3" applyFont="1" applyBorder="1" applyAlignment="1" applyProtection="1">
      <alignment horizontal="center"/>
    </xf>
    <xf numFmtId="0" fontId="6" fillId="0" borderId="25" xfId="3" applyFont="1" applyBorder="1" applyAlignment="1" applyProtection="1">
      <alignment horizontal="center"/>
    </xf>
    <xf numFmtId="0" fontId="12" fillId="4" borderId="44" xfId="3" applyFont="1" applyFill="1" applyBorder="1" applyAlignment="1" applyProtection="1">
      <alignment horizontal="center" vertical="center" wrapText="1"/>
    </xf>
    <xf numFmtId="0" fontId="12" fillId="4" borderId="9" xfId="3" applyFont="1" applyFill="1" applyBorder="1" applyAlignment="1" applyProtection="1">
      <alignment horizontal="center" vertical="center" wrapText="1"/>
    </xf>
    <xf numFmtId="0" fontId="12" fillId="4" borderId="10" xfId="3" applyFont="1" applyFill="1" applyBorder="1" applyAlignment="1" applyProtection="1">
      <alignment horizontal="center" vertical="center" wrapText="1"/>
    </xf>
    <xf numFmtId="0" fontId="11" fillId="3" borderId="3" xfId="3" applyFont="1" applyFill="1" applyBorder="1" applyAlignment="1" applyProtection="1">
      <alignment horizontal="left"/>
    </xf>
    <xf numFmtId="0" fontId="11" fillId="3" borderId="5" xfId="3" applyFont="1" applyFill="1" applyBorder="1" applyAlignment="1" applyProtection="1">
      <alignment horizontal="left"/>
    </xf>
    <xf numFmtId="0" fontId="11" fillId="3" borderId="18" xfId="3" applyFont="1" applyFill="1" applyBorder="1" applyAlignment="1" applyProtection="1">
      <alignment horizontal="left"/>
    </xf>
    <xf numFmtId="167" fontId="11" fillId="3" borderId="3" xfId="3" applyNumberFormat="1" applyFont="1" applyFill="1" applyBorder="1" applyAlignment="1" applyProtection="1">
      <alignment horizontal="left"/>
    </xf>
    <xf numFmtId="167" fontId="11" fillId="3" borderId="5" xfId="3" applyNumberFormat="1" applyFont="1" applyFill="1" applyBorder="1" applyAlignment="1" applyProtection="1">
      <alignment horizontal="left"/>
    </xf>
    <xf numFmtId="167" fontId="11" fillId="3" borderId="18" xfId="3" applyNumberFormat="1" applyFont="1" applyFill="1" applyBorder="1" applyAlignment="1" applyProtection="1">
      <alignment horizontal="left"/>
    </xf>
    <xf numFmtId="0" fontId="7" fillId="0" borderId="43" xfId="3" applyFont="1" applyBorder="1" applyAlignment="1" applyProtection="1">
      <alignment horizontal="left" vertical="center" wrapText="1"/>
    </xf>
    <xf numFmtId="0" fontId="7" fillId="0" borderId="25" xfId="3" applyFont="1" applyBorder="1" applyAlignment="1" applyProtection="1">
      <alignment horizontal="left" vertical="center" wrapText="1"/>
    </xf>
    <xf numFmtId="0" fontId="6" fillId="0" borderId="32" xfId="3" applyBorder="1" applyAlignment="1" applyProtection="1">
      <alignment horizontal="left"/>
    </xf>
    <xf numFmtId="0" fontId="6" fillId="0" borderId="51" xfId="3" applyBorder="1" applyAlignment="1" applyProtection="1">
      <alignment horizontal="left"/>
    </xf>
    <xf numFmtId="0" fontId="6" fillId="0" borderId="32" xfId="3" applyFont="1" applyBorder="1" applyAlignment="1" applyProtection="1">
      <alignment horizontal="left"/>
      <protection locked="0"/>
    </xf>
    <xf numFmtId="0" fontId="6" fillId="0" borderId="51" xfId="3" applyBorder="1" applyAlignment="1" applyProtection="1">
      <alignment horizontal="left"/>
      <protection locked="0"/>
    </xf>
    <xf numFmtId="0" fontId="15" fillId="0" borderId="32" xfId="3" applyFont="1" applyBorder="1" applyAlignment="1" applyProtection="1">
      <alignment horizontal="left"/>
      <protection locked="0"/>
    </xf>
    <xf numFmtId="0" fontId="15" fillId="0" borderId="51" xfId="3" applyFont="1" applyBorder="1" applyAlignment="1" applyProtection="1">
      <alignment horizontal="left"/>
      <protection locked="0"/>
    </xf>
    <xf numFmtId="0" fontId="7" fillId="4" borderId="43" xfId="3" applyFont="1" applyFill="1" applyBorder="1" applyAlignment="1" applyProtection="1">
      <alignment horizontal="left" vertical="center" wrapText="1"/>
    </xf>
    <xf numFmtId="0" fontId="7" fillId="4" borderId="6" xfId="3" applyFont="1" applyFill="1" applyBorder="1" applyAlignment="1" applyProtection="1">
      <alignment horizontal="left" vertical="center" wrapText="1"/>
    </xf>
    <xf numFmtId="0" fontId="7" fillId="4" borderId="25" xfId="3" applyFont="1" applyFill="1" applyBorder="1" applyAlignment="1" applyProtection="1">
      <alignment horizontal="left" vertical="center" wrapText="1"/>
    </xf>
    <xf numFmtId="0" fontId="6" fillId="0" borderId="40" xfId="3" applyBorder="1" applyAlignment="1" applyProtection="1">
      <alignment horizontal="left"/>
    </xf>
    <xf numFmtId="0" fontId="6" fillId="0" borderId="62" xfId="3" applyBorder="1" applyAlignment="1" applyProtection="1">
      <alignment horizontal="left"/>
    </xf>
    <xf numFmtId="0" fontId="7" fillId="0" borderId="44" xfId="3" applyFont="1" applyBorder="1" applyAlignment="1" applyProtection="1">
      <alignment horizontal="left" vertical="center"/>
    </xf>
    <xf numFmtId="0" fontId="7" fillId="0" borderId="9" xfId="3" applyFont="1" applyBorder="1" applyAlignment="1" applyProtection="1">
      <alignment horizontal="left" vertical="center"/>
    </xf>
    <xf numFmtId="0" fontId="6" fillId="0" borderId="37" xfId="3" applyBorder="1" applyAlignment="1" applyProtection="1">
      <alignment horizontal="left"/>
    </xf>
    <xf numFmtId="0" fontId="6" fillId="0" borderId="54" xfId="3" applyBorder="1" applyAlignment="1" applyProtection="1">
      <alignment horizontal="left"/>
    </xf>
    <xf numFmtId="0" fontId="6" fillId="0" borderId="45" xfId="3" applyBorder="1" applyAlignment="1" applyProtection="1">
      <alignment horizontal="left"/>
    </xf>
    <xf numFmtId="0" fontId="6" fillId="0" borderId="50" xfId="3" applyBorder="1" applyAlignment="1" applyProtection="1">
      <alignment horizontal="left"/>
    </xf>
    <xf numFmtId="0" fontId="6" fillId="0" borderId="32" xfId="3" applyFont="1" applyBorder="1" applyAlignment="1" applyProtection="1">
      <alignment horizontal="left"/>
    </xf>
    <xf numFmtId="0" fontId="6" fillId="0" borderId="51" xfId="3" applyFont="1" applyBorder="1" applyAlignment="1" applyProtection="1">
      <alignment horizontal="left"/>
    </xf>
    <xf numFmtId="0" fontId="37" fillId="0" borderId="71" xfId="0" applyFont="1" applyBorder="1" applyAlignment="1" applyProtection="1">
      <alignment horizontal="center" wrapText="1"/>
    </xf>
    <xf numFmtId="0" fontId="37" fillId="0" borderId="70" xfId="0" applyFont="1" applyBorder="1" applyAlignment="1" applyProtection="1">
      <alignment horizontal="center" wrapText="1"/>
    </xf>
    <xf numFmtId="0" fontId="37" fillId="0" borderId="19" xfId="0" applyFont="1" applyBorder="1" applyAlignment="1" applyProtection="1">
      <alignment horizontal="center"/>
    </xf>
    <xf numFmtId="0" fontId="37" fillId="0" borderId="14" xfId="3" applyFont="1" applyFill="1" applyBorder="1" applyAlignment="1" applyProtection="1">
      <alignment horizontal="center" wrapText="1"/>
    </xf>
    <xf numFmtId="0" fontId="37" fillId="0" borderId="71" xfId="0" applyNumberFormat="1" applyFont="1" applyBorder="1" applyAlignment="1" applyProtection="1">
      <alignment horizontal="center" wrapText="1"/>
    </xf>
    <xf numFmtId="0" fontId="37" fillId="0" borderId="70" xfId="0" applyNumberFormat="1" applyFont="1" applyBorder="1" applyAlignment="1" applyProtection="1">
      <alignment horizontal="center" wrapText="1"/>
    </xf>
    <xf numFmtId="0" fontId="37" fillId="0" borderId="71" xfId="3" applyFont="1" applyBorder="1" applyAlignment="1" applyProtection="1">
      <alignment horizontal="center" vertical="center"/>
    </xf>
    <xf numFmtId="0" fontId="37" fillId="0" borderId="70" xfId="3" applyFont="1" applyBorder="1" applyAlignment="1" applyProtection="1">
      <alignment horizontal="center" vertical="center"/>
    </xf>
    <xf numFmtId="0" fontId="28" fillId="0" borderId="0" xfId="0" applyFont="1" applyBorder="1" applyAlignment="1" applyProtection="1">
      <alignment horizontal="center"/>
    </xf>
    <xf numFmtId="3" fontId="28" fillId="3" borderId="5" xfId="0" applyNumberFormat="1" applyFont="1" applyFill="1" applyBorder="1" applyAlignment="1" applyProtection="1">
      <alignment horizontal="left"/>
    </xf>
    <xf numFmtId="3" fontId="28" fillId="3" borderId="18" xfId="0" applyNumberFormat="1" applyFont="1" applyFill="1" applyBorder="1" applyAlignment="1" applyProtection="1">
      <alignment horizontal="left"/>
    </xf>
    <xf numFmtId="167" fontId="28" fillId="3" borderId="5" xfId="0" applyNumberFormat="1" applyFont="1" applyFill="1" applyBorder="1" applyAlignment="1" applyProtection="1">
      <alignment horizontal="left"/>
    </xf>
    <xf numFmtId="167" fontId="28" fillId="3" borderId="18" xfId="0" applyNumberFormat="1" applyFont="1" applyFill="1" applyBorder="1" applyAlignment="1" applyProtection="1">
      <alignment horizontal="left"/>
    </xf>
    <xf numFmtId="0" fontId="37" fillId="3" borderId="17" xfId="3" applyFont="1" applyFill="1" applyBorder="1" applyAlignment="1" applyProtection="1">
      <alignment horizontal="left"/>
    </xf>
    <xf numFmtId="0" fontId="37" fillId="3" borderId="19" xfId="3" applyFont="1" applyFill="1" applyBorder="1" applyAlignment="1" applyProtection="1">
      <alignment horizontal="left"/>
    </xf>
    <xf numFmtId="0" fontId="28" fillId="0" borderId="32" xfId="3" applyFont="1" applyBorder="1" applyAlignment="1" applyProtection="1">
      <alignment horizontal="left"/>
    </xf>
    <xf numFmtId="0" fontId="28" fillId="0" borderId="51" xfId="3" applyFont="1" applyBorder="1" applyAlignment="1" applyProtection="1">
      <alignment horizontal="left"/>
    </xf>
    <xf numFmtId="1" fontId="28" fillId="3" borderId="5" xfId="3" applyNumberFormat="1" applyFont="1" applyFill="1" applyBorder="1" applyAlignment="1" applyProtection="1">
      <alignment horizontal="left"/>
    </xf>
    <xf numFmtId="1" fontId="28" fillId="3" borderId="18" xfId="3" applyNumberFormat="1" applyFont="1" applyFill="1" applyBorder="1" applyAlignment="1" applyProtection="1">
      <alignment horizontal="left"/>
    </xf>
    <xf numFmtId="1" fontId="37" fillId="4" borderId="44" xfId="3" applyNumberFormat="1" applyFont="1" applyFill="1" applyBorder="1" applyAlignment="1" applyProtection="1">
      <alignment horizontal="center" vertical="center" wrapText="1"/>
    </xf>
    <xf numFmtId="1" fontId="37" fillId="4" borderId="9" xfId="3" applyNumberFormat="1" applyFont="1" applyFill="1" applyBorder="1" applyAlignment="1" applyProtection="1">
      <alignment horizontal="center" vertical="center" wrapText="1"/>
    </xf>
    <xf numFmtId="1" fontId="37" fillId="4" borderId="10" xfId="3" applyNumberFormat="1" applyFont="1" applyFill="1" applyBorder="1" applyAlignment="1" applyProtection="1">
      <alignment horizontal="center" vertical="center" wrapText="1"/>
    </xf>
    <xf numFmtId="0" fontId="37" fillId="0" borderId="43" xfId="3" applyFont="1" applyBorder="1" applyAlignment="1" applyProtection="1">
      <alignment horizontal="center" vertical="center"/>
    </xf>
    <xf numFmtId="0" fontId="37" fillId="0" borderId="25" xfId="3" applyFont="1" applyBorder="1" applyAlignment="1" applyProtection="1">
      <alignment horizontal="center" vertical="center"/>
    </xf>
    <xf numFmtId="0" fontId="37" fillId="0" borderId="44" xfId="3" applyFont="1" applyBorder="1" applyAlignment="1" applyProtection="1">
      <alignment horizontal="left"/>
    </xf>
    <xf numFmtId="0" fontId="37" fillId="0" borderId="10" xfId="3" applyFont="1" applyBorder="1" applyAlignment="1" applyProtection="1">
      <alignment horizontal="left"/>
    </xf>
    <xf numFmtId="0" fontId="37" fillId="0" borderId="13" xfId="3" applyFont="1" applyBorder="1" applyAlignment="1" applyProtection="1">
      <alignment horizontal="left"/>
    </xf>
    <xf numFmtId="0" fontId="37" fillId="0" borderId="15" xfId="3" applyFont="1" applyBorder="1" applyAlignment="1" applyProtection="1">
      <alignment horizontal="left"/>
    </xf>
    <xf numFmtId="1" fontId="37" fillId="0" borderId="71" xfId="3" applyNumberFormat="1" applyFont="1" applyBorder="1" applyAlignment="1" applyProtection="1">
      <alignment horizontal="center" wrapText="1"/>
    </xf>
    <xf numFmtId="1" fontId="37" fillId="0" borderId="70" xfId="3" applyNumberFormat="1" applyFont="1" applyBorder="1" applyAlignment="1" applyProtection="1">
      <alignment horizontal="center" wrapText="1"/>
    </xf>
    <xf numFmtId="0" fontId="37" fillId="4" borderId="43" xfId="3" applyFont="1" applyFill="1" applyBorder="1" applyAlignment="1" applyProtection="1">
      <alignment horizontal="left"/>
    </xf>
    <xf numFmtId="0" fontId="37" fillId="4" borderId="6" xfId="3" applyFont="1" applyFill="1" applyBorder="1" applyAlignment="1" applyProtection="1">
      <alignment horizontal="left"/>
    </xf>
    <xf numFmtId="0" fontId="37" fillId="4" borderId="25" xfId="3" applyFont="1" applyFill="1" applyBorder="1" applyAlignment="1" applyProtection="1">
      <alignment horizontal="left"/>
    </xf>
    <xf numFmtId="0" fontId="28" fillId="0" borderId="45" xfId="3" applyFont="1" applyBorder="1" applyAlignment="1" applyProtection="1">
      <alignment horizontal="left"/>
    </xf>
    <xf numFmtId="0" fontId="28" fillId="0" borderId="50" xfId="3" applyFont="1" applyBorder="1" applyAlignment="1" applyProtection="1">
      <alignment horizontal="left"/>
    </xf>
    <xf numFmtId="0" fontId="28" fillId="0" borderId="37" xfId="3" applyFont="1" applyBorder="1" applyAlignment="1" applyProtection="1">
      <alignment horizontal="left"/>
    </xf>
    <xf numFmtId="0" fontId="28" fillId="0" borderId="54" xfId="3" applyFont="1" applyBorder="1" applyAlignment="1" applyProtection="1">
      <alignment horizontal="left"/>
    </xf>
    <xf numFmtId="0" fontId="28" fillId="0" borderId="32" xfId="3" applyFont="1" applyBorder="1" applyAlignment="1" applyProtection="1">
      <alignment horizontal="left" indent="1"/>
    </xf>
    <xf numFmtId="0" fontId="28" fillId="0" borderId="51" xfId="3" applyFont="1" applyBorder="1" applyAlignment="1" applyProtection="1">
      <alignment horizontal="left" indent="1"/>
    </xf>
    <xf numFmtId="0" fontId="28" fillId="0" borderId="40" xfId="3" applyFont="1" applyBorder="1" applyAlignment="1" applyProtection="1">
      <alignment horizontal="left"/>
    </xf>
    <xf numFmtId="0" fontId="28" fillId="0" borderId="62" xfId="3" applyFont="1" applyBorder="1" applyAlignment="1" applyProtection="1">
      <alignment horizontal="left"/>
    </xf>
    <xf numFmtId="0" fontId="37" fillId="0" borderId="43" xfId="3" applyFont="1" applyBorder="1" applyAlignment="1" applyProtection="1">
      <alignment horizontal="left" vertical="center" indent="2"/>
    </xf>
    <xf numFmtId="0" fontId="37" fillId="0" borderId="25" xfId="3" applyFont="1" applyBorder="1" applyAlignment="1" applyProtection="1">
      <alignment horizontal="left" vertical="center" indent="2"/>
    </xf>
    <xf numFmtId="0" fontId="37" fillId="0" borderId="43" xfId="3" applyFont="1" applyBorder="1" applyAlignment="1" applyProtection="1">
      <alignment horizontal="left" vertical="center"/>
    </xf>
    <xf numFmtId="0" fontId="37" fillId="0" borderId="25" xfId="3" applyFont="1" applyBorder="1" applyAlignment="1" applyProtection="1">
      <alignment horizontal="left" vertical="center"/>
    </xf>
    <xf numFmtId="0" fontId="28" fillId="0" borderId="32" xfId="3" applyFont="1" applyBorder="1" applyAlignment="1" applyProtection="1">
      <alignment horizontal="left" wrapText="1"/>
    </xf>
    <xf numFmtId="0" fontId="28" fillId="0" borderId="51" xfId="3" applyFont="1" applyBorder="1" applyAlignment="1" applyProtection="1">
      <alignment horizontal="left" wrapText="1"/>
    </xf>
    <xf numFmtId="175" fontId="28" fillId="0" borderId="45" xfId="14" applyNumberFormat="1" applyFont="1" applyBorder="1" applyAlignment="1" applyProtection="1">
      <alignment horizontal="right"/>
    </xf>
    <xf numFmtId="175" fontId="28" fillId="0" borderId="50" xfId="14" applyNumberFormat="1" applyFont="1" applyBorder="1" applyAlignment="1" applyProtection="1">
      <alignment horizontal="right"/>
    </xf>
    <xf numFmtId="175" fontId="28" fillId="0" borderId="32" xfId="14" applyNumberFormat="1" applyFont="1" applyBorder="1" applyAlignment="1" applyProtection="1">
      <alignment horizontal="right"/>
      <protection locked="0"/>
    </xf>
    <xf numFmtId="175" fontId="28" fillId="0" borderId="51" xfId="14" applyNumberFormat="1" applyFont="1" applyBorder="1" applyAlignment="1" applyProtection="1">
      <alignment horizontal="right"/>
      <protection locked="0"/>
    </xf>
    <xf numFmtId="0" fontId="28" fillId="0" borderId="32" xfId="3" applyFont="1" applyBorder="1" applyAlignment="1" applyProtection="1">
      <alignment horizontal="left"/>
      <protection locked="0"/>
    </xf>
    <xf numFmtId="0" fontId="28" fillId="0" borderId="35" xfId="3" applyFont="1" applyBorder="1" applyAlignment="1" applyProtection="1">
      <alignment horizontal="left"/>
      <protection locked="0"/>
    </xf>
    <xf numFmtId="175" fontId="28" fillId="0" borderId="35" xfId="14" applyNumberFormat="1" applyFont="1" applyBorder="1" applyAlignment="1" applyProtection="1">
      <alignment horizontal="right"/>
      <protection locked="0"/>
    </xf>
    <xf numFmtId="175" fontId="28" fillId="0" borderId="36" xfId="14" applyNumberFormat="1" applyFont="1" applyBorder="1" applyAlignment="1" applyProtection="1">
      <alignment horizontal="right"/>
      <protection locked="0"/>
    </xf>
    <xf numFmtId="37" fontId="37" fillId="0" borderId="43" xfId="3" applyNumberFormat="1" applyFont="1" applyBorder="1" applyAlignment="1" applyProtection="1">
      <alignment horizontal="center" vertical="center"/>
    </xf>
    <xf numFmtId="37" fontId="37" fillId="0" borderId="25" xfId="3" applyNumberFormat="1" applyFont="1" applyBorder="1" applyAlignment="1" applyProtection="1">
      <alignment horizontal="center" vertical="center"/>
    </xf>
    <xf numFmtId="175" fontId="28" fillId="0" borderId="43" xfId="14" applyNumberFormat="1" applyFont="1" applyBorder="1" applyAlignment="1" applyProtection="1">
      <alignment horizontal="right"/>
    </xf>
    <xf numFmtId="175" fontId="28" fillId="0" borderId="25" xfId="14" applyNumberFormat="1" applyFont="1" applyBorder="1" applyAlignment="1" applyProtection="1">
      <alignment horizontal="right"/>
    </xf>
    <xf numFmtId="0" fontId="28" fillId="0" borderId="25" xfId="3" applyFont="1" applyBorder="1" applyAlignment="1" applyProtection="1">
      <alignment horizontal="left"/>
    </xf>
    <xf numFmtId="175" fontId="37" fillId="0" borderId="43" xfId="14" applyNumberFormat="1" applyFont="1" applyBorder="1" applyAlignment="1" applyProtection="1">
      <alignment horizontal="right"/>
    </xf>
    <xf numFmtId="175" fontId="37" fillId="0" borderId="25" xfId="14" applyNumberFormat="1" applyFont="1" applyBorder="1" applyAlignment="1" applyProtection="1">
      <alignment horizontal="right"/>
    </xf>
    <xf numFmtId="0" fontId="28" fillId="0" borderId="40" xfId="3" applyFont="1" applyBorder="1" applyAlignment="1" applyProtection="1">
      <alignment horizontal="left"/>
      <protection locked="0"/>
    </xf>
    <xf numFmtId="175" fontId="28" fillId="0" borderId="40" xfId="14" applyNumberFormat="1" applyFont="1" applyBorder="1" applyAlignment="1" applyProtection="1">
      <alignment horizontal="right"/>
      <protection locked="0"/>
    </xf>
    <xf numFmtId="175" fontId="28" fillId="0" borderId="62" xfId="14" applyNumberFormat="1" applyFont="1" applyBorder="1" applyAlignment="1" applyProtection="1">
      <alignment horizontal="right"/>
      <protection locked="0"/>
    </xf>
    <xf numFmtId="0" fontId="34" fillId="4" borderId="43" xfId="3" applyFont="1" applyFill="1" applyBorder="1" applyAlignment="1" applyProtection="1">
      <alignment horizontal="center" vertical="center" wrapText="1"/>
    </xf>
    <xf numFmtId="0" fontId="34" fillId="4" borderId="6" xfId="3" applyFont="1" applyFill="1" applyBorder="1" applyAlignment="1" applyProtection="1">
      <alignment horizontal="center" vertical="center" wrapText="1"/>
    </xf>
    <xf numFmtId="0" fontId="34" fillId="4" borderId="25" xfId="3" applyFont="1" applyFill="1" applyBorder="1" applyAlignment="1" applyProtection="1">
      <alignment horizontal="center" vertical="center" wrapText="1"/>
    </xf>
    <xf numFmtId="1" fontId="28" fillId="3" borderId="3" xfId="3" applyNumberFormat="1" applyFont="1" applyFill="1" applyBorder="1" applyAlignment="1" applyProtection="1">
      <alignment horizontal="left" vertical="center" wrapText="1"/>
    </xf>
    <xf numFmtId="1" fontId="28" fillId="3" borderId="18" xfId="3" applyNumberFormat="1" applyFont="1" applyFill="1" applyBorder="1" applyAlignment="1" applyProtection="1">
      <alignment horizontal="left" vertical="center" wrapText="1"/>
    </xf>
    <xf numFmtId="0" fontId="34" fillId="4" borderId="44" xfId="3" applyFont="1" applyFill="1" applyBorder="1" applyAlignment="1" applyProtection="1">
      <alignment horizontal="center" vertical="center" wrapText="1"/>
    </xf>
    <xf numFmtId="0" fontId="34" fillId="4" borderId="9" xfId="3" applyFont="1" applyFill="1" applyBorder="1" applyAlignment="1" applyProtection="1">
      <alignment horizontal="center" vertical="center" wrapText="1"/>
    </xf>
    <xf numFmtId="0" fontId="34" fillId="4" borderId="10" xfId="3" applyFont="1" applyFill="1" applyBorder="1" applyAlignment="1" applyProtection="1">
      <alignment horizontal="center" vertical="center" wrapText="1"/>
    </xf>
    <xf numFmtId="0" fontId="37" fillId="3" borderId="3" xfId="3" applyFont="1" applyFill="1" applyBorder="1" applyAlignment="1" applyProtection="1">
      <alignment horizontal="left" vertical="center" wrapText="1"/>
    </xf>
    <xf numFmtId="0" fontId="37" fillId="3" borderId="5" xfId="3" applyFont="1" applyFill="1" applyBorder="1" applyAlignment="1" applyProtection="1">
      <alignment horizontal="left" vertical="center" wrapText="1"/>
    </xf>
    <xf numFmtId="0" fontId="37" fillId="0" borderId="6" xfId="3" applyFont="1" applyFill="1" applyBorder="1" applyAlignment="1" applyProtection="1">
      <alignment horizontal="left"/>
    </xf>
    <xf numFmtId="0" fontId="37" fillId="0" borderId="0" xfId="3" applyFont="1" applyFill="1" applyBorder="1" applyAlignment="1" applyProtection="1">
      <alignment horizontal="left"/>
    </xf>
    <xf numFmtId="0" fontId="37" fillId="0" borderId="11" xfId="3" applyFont="1" applyFill="1" applyBorder="1" applyAlignment="1" applyProtection="1">
      <alignment horizontal="left"/>
    </xf>
    <xf numFmtId="0" fontId="35" fillId="0" borderId="0" xfId="0" applyFont="1" applyFill="1" applyBorder="1" applyProtection="1"/>
    <xf numFmtId="0" fontId="28" fillId="0" borderId="6" xfId="3" applyFont="1" applyFill="1" applyBorder="1" applyAlignment="1" applyProtection="1">
      <alignment horizontal="left"/>
    </xf>
    <xf numFmtId="0" fontId="28" fillId="0" borderId="6" xfId="5" applyFont="1" applyBorder="1" applyAlignment="1" applyProtection="1"/>
    <xf numFmtId="0" fontId="34" fillId="4" borderId="13" xfId="3" applyFont="1" applyFill="1" applyBorder="1" applyAlignment="1" applyProtection="1">
      <alignment horizontal="center" vertical="center" wrapText="1"/>
    </xf>
    <xf numFmtId="0" fontId="34" fillId="4" borderId="14" xfId="3" applyFont="1" applyFill="1" applyBorder="1" applyAlignment="1" applyProtection="1">
      <alignment horizontal="center" vertical="center" wrapText="1"/>
    </xf>
    <xf numFmtId="0" fontId="34" fillId="4" borderId="15" xfId="3" applyFont="1" applyFill="1" applyBorder="1" applyAlignment="1" applyProtection="1">
      <alignment horizontal="center" vertical="center" wrapText="1"/>
    </xf>
    <xf numFmtId="1" fontId="28" fillId="3" borderId="3" xfId="3" applyNumberFormat="1" applyFont="1" applyFill="1" applyBorder="1" applyAlignment="1" applyProtection="1">
      <alignment horizontal="left" vertical="center"/>
    </xf>
    <xf numFmtId="1" fontId="28" fillId="3" borderId="18" xfId="3" applyNumberFormat="1" applyFont="1" applyFill="1" applyBorder="1" applyAlignment="1" applyProtection="1">
      <alignment horizontal="left" vertical="center"/>
    </xf>
    <xf numFmtId="0" fontId="30" fillId="0" borderId="71" xfId="2" applyFont="1" applyBorder="1" applyAlignment="1" applyProtection="1">
      <alignment horizontal="center" wrapText="1"/>
    </xf>
    <xf numFmtId="0" fontId="30" fillId="0" borderId="70" xfId="2" applyFont="1" applyBorder="1" applyAlignment="1" applyProtection="1">
      <alignment horizontal="center" wrapText="1"/>
    </xf>
    <xf numFmtId="0" fontId="34" fillId="0" borderId="16" xfId="2" applyFont="1" applyFill="1" applyBorder="1" applyAlignment="1" applyProtection="1">
      <alignment horizontal="center"/>
    </xf>
    <xf numFmtId="0" fontId="30" fillId="0" borderId="71" xfId="2" applyFont="1" applyFill="1" applyBorder="1" applyAlignment="1" applyProtection="1">
      <alignment horizontal="center" wrapText="1"/>
    </xf>
    <xf numFmtId="0" fontId="30" fillId="0" borderId="70" xfId="2" applyFont="1" applyFill="1" applyBorder="1" applyAlignment="1" applyProtection="1">
      <alignment horizontal="center" wrapText="1"/>
    </xf>
    <xf numFmtId="0" fontId="28" fillId="3" borderId="5" xfId="2" applyFont="1" applyFill="1" applyBorder="1" applyAlignment="1" applyProtection="1">
      <alignment horizontal="left"/>
    </xf>
    <xf numFmtId="0" fontId="28" fillId="3" borderId="18" xfId="2" applyFont="1" applyFill="1" applyBorder="1" applyAlignment="1" applyProtection="1">
      <alignment horizontal="left"/>
    </xf>
    <xf numFmtId="167" fontId="28" fillId="3" borderId="5" xfId="2" applyNumberFormat="1" applyFont="1" applyFill="1" applyBorder="1" applyAlignment="1" applyProtection="1">
      <alignment horizontal="left"/>
    </xf>
    <xf numFmtId="167" fontId="28" fillId="3" borderId="18" xfId="2" applyNumberFormat="1" applyFont="1" applyFill="1" applyBorder="1" applyAlignment="1" applyProtection="1">
      <alignment horizontal="left"/>
    </xf>
    <xf numFmtId="0" fontId="30" fillId="0" borderId="0" xfId="2" applyFont="1" applyBorder="1" applyAlignment="1" applyProtection="1">
      <alignment horizontal="center"/>
    </xf>
    <xf numFmtId="0" fontId="34" fillId="4" borderId="43" xfId="2" applyFont="1" applyFill="1" applyBorder="1" applyAlignment="1" applyProtection="1">
      <alignment horizontal="center" vertical="center" wrapText="1"/>
    </xf>
    <xf numFmtId="0" fontId="34" fillId="4" borderId="6" xfId="2" applyFont="1" applyFill="1" applyBorder="1" applyAlignment="1" applyProtection="1">
      <alignment horizontal="center" vertical="center" wrapText="1"/>
    </xf>
    <xf numFmtId="0" fontId="34" fillId="4" borderId="25" xfId="2" applyFont="1" applyFill="1" applyBorder="1" applyAlignment="1" applyProtection="1">
      <alignment horizontal="center" vertical="center" wrapText="1"/>
    </xf>
    <xf numFmtId="0" fontId="11" fillId="0" borderId="43" xfId="0" applyFont="1" applyFill="1" applyBorder="1" applyAlignment="1" applyProtection="1">
      <alignment horizontal="right"/>
    </xf>
    <xf numFmtId="0" fontId="11" fillId="0" borderId="25" xfId="0" applyFont="1" applyFill="1" applyBorder="1" applyAlignment="1" applyProtection="1">
      <alignment horizontal="right"/>
    </xf>
    <xf numFmtId="0" fontId="17" fillId="0" borderId="44" xfId="0" applyFont="1" applyBorder="1" applyAlignment="1" applyProtection="1">
      <alignment horizontal="center" vertical="center" wrapText="1"/>
    </xf>
    <xf numFmtId="0" fontId="17" fillId="0" borderId="9" xfId="0" applyFont="1" applyBorder="1" applyAlignment="1" applyProtection="1">
      <alignment horizontal="center" vertical="center" wrapText="1"/>
    </xf>
    <xf numFmtId="0" fontId="17" fillId="0" borderId="10" xfId="0" applyFont="1" applyBorder="1" applyAlignment="1" applyProtection="1">
      <alignment horizontal="center" vertical="center" wrapText="1"/>
    </xf>
    <xf numFmtId="0" fontId="17" fillId="0" borderId="43" xfId="0" applyFont="1" applyBorder="1" applyAlignment="1" applyProtection="1">
      <alignment horizontal="center" vertical="center" wrapText="1"/>
    </xf>
    <xf numFmtId="0" fontId="17" fillId="0" borderId="6" xfId="0" applyFont="1" applyBorder="1" applyAlignment="1" applyProtection="1">
      <alignment horizontal="center" vertical="center" wrapText="1"/>
    </xf>
    <xf numFmtId="0" fontId="17" fillId="0" borderId="25" xfId="0" applyFont="1" applyBorder="1" applyAlignment="1" applyProtection="1">
      <alignment horizontal="center" vertical="center" wrapText="1"/>
    </xf>
    <xf numFmtId="0" fontId="17" fillId="0" borderId="0" xfId="2" applyFont="1" applyBorder="1" applyAlignment="1" applyProtection="1">
      <alignment horizontal="center"/>
    </xf>
    <xf numFmtId="0" fontId="7" fillId="0" borderId="8" xfId="2" applyFont="1" applyFill="1" applyBorder="1" applyAlignment="1" applyProtection="1">
      <alignment horizontal="center"/>
    </xf>
    <xf numFmtId="0" fontId="7" fillId="0" borderId="0" xfId="2" applyFont="1" applyFill="1" applyBorder="1" applyAlignment="1" applyProtection="1">
      <alignment horizontal="center"/>
    </xf>
    <xf numFmtId="0" fontId="17" fillId="4" borderId="13" xfId="2" applyFont="1" applyFill="1" applyBorder="1" applyAlignment="1" applyProtection="1">
      <alignment horizontal="center" vertical="center" wrapText="1"/>
    </xf>
    <xf numFmtId="0" fontId="17" fillId="4" borderId="14" xfId="2" applyFont="1" applyFill="1" applyBorder="1" applyAlignment="1" applyProtection="1">
      <alignment horizontal="center" vertical="center" wrapText="1"/>
    </xf>
    <xf numFmtId="0" fontId="17" fillId="4" borderId="15" xfId="2" applyFont="1" applyFill="1" applyBorder="1" applyAlignment="1" applyProtection="1">
      <alignment horizontal="center" vertical="center" wrapText="1"/>
    </xf>
    <xf numFmtId="0" fontId="11" fillId="3" borderId="3" xfId="2" applyFont="1" applyFill="1" applyBorder="1" applyAlignment="1" applyProtection="1">
      <alignment horizontal="left"/>
    </xf>
    <xf numFmtId="0" fontId="11" fillId="3" borderId="5" xfId="2" applyFont="1" applyFill="1" applyBorder="1" applyAlignment="1" applyProtection="1">
      <alignment horizontal="left"/>
    </xf>
    <xf numFmtId="167" fontId="11" fillId="3" borderId="3" xfId="2" applyNumberFormat="1" applyFont="1" applyFill="1" applyBorder="1" applyAlignment="1" applyProtection="1">
      <alignment horizontal="left"/>
    </xf>
    <xf numFmtId="167" fontId="11" fillId="3" borderId="5" xfId="2" applyNumberFormat="1" applyFont="1" applyFill="1" applyBorder="1" applyAlignment="1" applyProtection="1">
      <alignment horizontal="left"/>
    </xf>
    <xf numFmtId="0" fontId="17" fillId="4" borderId="44" xfId="2" applyFont="1" applyFill="1" applyBorder="1" applyAlignment="1" applyProtection="1">
      <alignment horizontal="center" vertical="center" wrapText="1"/>
    </xf>
    <xf numFmtId="0" fontId="17" fillId="4" borderId="9" xfId="2" applyFont="1" applyFill="1" applyBorder="1" applyAlignment="1" applyProtection="1">
      <alignment horizontal="center" vertical="center" wrapText="1"/>
    </xf>
    <xf numFmtId="0" fontId="17" fillId="4" borderId="10" xfId="2" applyFont="1" applyFill="1" applyBorder="1" applyAlignment="1" applyProtection="1">
      <alignment horizontal="center" vertical="center" wrapText="1"/>
    </xf>
    <xf numFmtId="0" fontId="11" fillId="3" borderId="18" xfId="2" applyFont="1" applyFill="1" applyBorder="1" applyAlignment="1" applyProtection="1">
      <alignment horizontal="left"/>
    </xf>
    <xf numFmtId="1" fontId="10" fillId="0" borderId="0" xfId="3" applyNumberFormat="1" applyFont="1" applyBorder="1" applyAlignment="1" applyProtection="1">
      <alignment horizontal="center" vertical="center"/>
    </xf>
    <xf numFmtId="0" fontId="26" fillId="7" borderId="43" xfId="8" applyFont="1" applyFill="1" applyBorder="1" applyAlignment="1" applyProtection="1">
      <alignment horizontal="center" vertical="top" wrapText="1"/>
    </xf>
    <xf numFmtId="0" fontId="26" fillId="7" borderId="6" xfId="8" applyFont="1" applyFill="1" applyBorder="1" applyAlignment="1" applyProtection="1">
      <alignment horizontal="center" vertical="top" wrapText="1"/>
    </xf>
    <xf numFmtId="0" fontId="26" fillId="7" borderId="25" xfId="8" applyFont="1" applyFill="1" applyBorder="1" applyAlignment="1" applyProtection="1">
      <alignment horizontal="center" vertical="top" wrapText="1"/>
    </xf>
    <xf numFmtId="0" fontId="11" fillId="3" borderId="2" xfId="3" applyNumberFormat="1" applyFont="1" applyFill="1" applyBorder="1" applyAlignment="1" applyProtection="1">
      <alignment horizontal="left"/>
    </xf>
    <xf numFmtId="167" fontId="11" fillId="3" borderId="2" xfId="3" applyNumberFormat="1" applyFont="1" applyFill="1" applyBorder="1" applyAlignment="1" applyProtection="1">
      <alignment horizontal="left"/>
    </xf>
    <xf numFmtId="0" fontId="25" fillId="0" borderId="44" xfId="9" applyFont="1" applyBorder="1" applyAlignment="1" applyProtection="1">
      <alignment horizontal="left" vertical="top" wrapText="1"/>
      <protection locked="0"/>
    </xf>
    <xf numFmtId="0" fontId="25" fillId="0" borderId="9" xfId="9" applyFont="1" applyBorder="1" applyAlignment="1" applyProtection="1">
      <alignment horizontal="left" vertical="top" wrapText="1"/>
      <protection locked="0"/>
    </xf>
    <xf numFmtId="0" fontId="25" fillId="0" borderId="10" xfId="9" applyFont="1" applyBorder="1" applyAlignment="1" applyProtection="1">
      <alignment horizontal="left" vertical="top" wrapText="1"/>
      <protection locked="0"/>
    </xf>
    <xf numFmtId="0" fontId="25" fillId="0" borderId="11" xfId="9" applyFont="1" applyBorder="1" applyAlignment="1" applyProtection="1">
      <alignment horizontal="left" vertical="top" wrapText="1"/>
      <protection locked="0"/>
    </xf>
    <xf numFmtId="0" fontId="25" fillId="0" borderId="0" xfId="9" applyFont="1" applyBorder="1" applyAlignment="1" applyProtection="1">
      <alignment horizontal="left" vertical="top" wrapText="1"/>
      <protection locked="0"/>
    </xf>
    <xf numFmtId="0" fontId="25" fillId="0" borderId="12" xfId="9" applyFont="1" applyBorder="1" applyAlignment="1" applyProtection="1">
      <alignment horizontal="left" vertical="top" wrapText="1"/>
      <protection locked="0"/>
    </xf>
    <xf numFmtId="0" fontId="25" fillId="0" borderId="13" xfId="9" applyFont="1" applyBorder="1" applyAlignment="1" applyProtection="1">
      <alignment horizontal="left" vertical="top" wrapText="1"/>
      <protection locked="0"/>
    </xf>
    <xf numFmtId="0" fontId="25" fillId="0" borderId="14" xfId="9" applyFont="1" applyBorder="1" applyAlignment="1" applyProtection="1">
      <alignment horizontal="left" vertical="top" wrapText="1"/>
      <protection locked="0"/>
    </xf>
    <xf numFmtId="0" fontId="25" fillId="0" borderId="15" xfId="9" applyFont="1" applyBorder="1" applyAlignment="1" applyProtection="1">
      <alignment horizontal="left" vertical="top" wrapText="1"/>
      <protection locked="0"/>
    </xf>
    <xf numFmtId="0" fontId="10" fillId="4" borderId="43" xfId="3" applyFont="1" applyFill="1" applyBorder="1" applyAlignment="1" applyProtection="1">
      <alignment horizontal="center" vertical="center"/>
    </xf>
    <xf numFmtId="0" fontId="10" fillId="4" borderId="6" xfId="3" applyFont="1" applyFill="1" applyBorder="1" applyAlignment="1" applyProtection="1">
      <alignment horizontal="center" vertical="center"/>
    </xf>
    <xf numFmtId="0" fontId="10" fillId="4" borderId="25" xfId="3" applyFont="1" applyFill="1" applyBorder="1" applyAlignment="1" applyProtection="1">
      <alignment horizontal="center" vertical="center"/>
    </xf>
    <xf numFmtId="0" fontId="9" fillId="4" borderId="43" xfId="3" applyFont="1" applyFill="1" applyBorder="1" applyAlignment="1" applyProtection="1">
      <alignment horizontal="left" vertical="center"/>
    </xf>
    <xf numFmtId="0" fontId="9" fillId="4" borderId="6" xfId="3" applyFont="1" applyFill="1" applyBorder="1" applyAlignment="1" applyProtection="1">
      <alignment horizontal="left" vertical="center"/>
    </xf>
    <xf numFmtId="0" fontId="9" fillId="4" borderId="43" xfId="3" applyFont="1" applyFill="1" applyBorder="1" applyAlignment="1" applyProtection="1">
      <alignment horizontal="center" vertical="center"/>
    </xf>
    <xf numFmtId="0" fontId="9" fillId="4" borderId="6" xfId="3" applyFont="1" applyFill="1" applyBorder="1" applyAlignment="1" applyProtection="1">
      <alignment horizontal="center" vertical="center"/>
    </xf>
    <xf numFmtId="0" fontId="9" fillId="4" borderId="25" xfId="3" applyFont="1" applyFill="1" applyBorder="1" applyAlignment="1" applyProtection="1">
      <alignment horizontal="center" vertical="center"/>
    </xf>
    <xf numFmtId="0" fontId="9" fillId="4" borderId="25" xfId="3" applyFont="1" applyFill="1" applyBorder="1" applyAlignment="1" applyProtection="1">
      <alignment horizontal="left" vertical="center"/>
    </xf>
    <xf numFmtId="44" fontId="25" fillId="0" borderId="3" xfId="9" applyNumberFormat="1" applyFont="1" applyBorder="1" applyAlignment="1" applyProtection="1">
      <alignment horizontal="right"/>
      <protection locked="0"/>
    </xf>
    <xf numFmtId="44" fontId="25" fillId="0" borderId="5" xfId="9" applyNumberFormat="1" applyFont="1" applyBorder="1" applyAlignment="1" applyProtection="1">
      <alignment horizontal="right"/>
      <protection locked="0"/>
    </xf>
    <xf numFmtId="44" fontId="25" fillId="0" borderId="32" xfId="9" applyNumberFormat="1" applyFont="1" applyFill="1" applyBorder="1" applyAlignment="1" applyProtection="1">
      <alignment horizontal="right"/>
      <protection locked="0"/>
    </xf>
    <xf numFmtId="44" fontId="25" fillId="0" borderId="18" xfId="9" applyNumberFormat="1" applyFont="1" applyFill="1" applyBorder="1" applyAlignment="1" applyProtection="1">
      <alignment horizontal="right"/>
      <protection locked="0"/>
    </xf>
    <xf numFmtId="44" fontId="25" fillId="0" borderId="32" xfId="9" applyNumberFormat="1" applyFont="1" applyBorder="1" applyAlignment="1" applyProtection="1">
      <alignment horizontal="right"/>
      <protection locked="0"/>
    </xf>
    <xf numFmtId="44" fontId="25" fillId="0" borderId="18" xfId="9" applyNumberFormat="1" applyFont="1" applyBorder="1" applyAlignment="1" applyProtection="1">
      <alignment horizontal="right"/>
      <protection locked="0"/>
    </xf>
    <xf numFmtId="44" fontId="25" fillId="0" borderId="57" xfId="9" applyNumberFormat="1" applyFont="1" applyBorder="1" applyAlignment="1" applyProtection="1">
      <alignment horizontal="right"/>
    </xf>
    <xf numFmtId="44" fontId="25" fillId="0" borderId="16" xfId="9" applyNumberFormat="1" applyFont="1" applyBorder="1" applyAlignment="1" applyProtection="1">
      <alignment horizontal="right"/>
    </xf>
    <xf numFmtId="0" fontId="25" fillId="0" borderId="9" xfId="9" applyFont="1" applyBorder="1" applyProtection="1"/>
    <xf numFmtId="0" fontId="25" fillId="0" borderId="0" xfId="9" applyFont="1" applyBorder="1" applyProtection="1"/>
    <xf numFmtId="0" fontId="10" fillId="0" borderId="0" xfId="9" applyFont="1" applyAlignment="1" applyProtection="1">
      <alignment horizontal="center" vertical="center"/>
    </xf>
    <xf numFmtId="0" fontId="25" fillId="0" borderId="35" xfId="9" applyFont="1" applyBorder="1" applyAlignment="1" applyProtection="1">
      <alignment horizontal="left"/>
    </xf>
    <xf numFmtId="0" fontId="25" fillId="0" borderId="16" xfId="9" applyFont="1" applyBorder="1" applyAlignment="1" applyProtection="1">
      <alignment horizontal="left"/>
    </xf>
    <xf numFmtId="0" fontId="25" fillId="0" borderId="36" xfId="9" applyFont="1" applyBorder="1" applyAlignment="1" applyProtection="1">
      <alignment horizontal="left"/>
    </xf>
    <xf numFmtId="0" fontId="25" fillId="0" borderId="32" xfId="9" applyFont="1" applyBorder="1" applyAlignment="1" applyProtection="1">
      <alignment horizontal="left"/>
    </xf>
    <xf numFmtId="0" fontId="25" fillId="0" borderId="5" xfId="9" applyFont="1" applyBorder="1" applyAlignment="1" applyProtection="1">
      <alignment horizontal="left"/>
    </xf>
    <xf numFmtId="0" fontId="25" fillId="0" borderId="51" xfId="9" applyFont="1" applyBorder="1" applyAlignment="1" applyProtection="1">
      <alignment horizontal="left"/>
    </xf>
    <xf numFmtId="0" fontId="25" fillId="0" borderId="32" xfId="9" applyFont="1" applyBorder="1" applyAlignment="1" applyProtection="1">
      <alignment horizontal="left"/>
      <protection locked="0"/>
    </xf>
    <xf numFmtId="0" fontId="25" fillId="0" borderId="5" xfId="9" applyFont="1" applyBorder="1" applyAlignment="1" applyProtection="1">
      <alignment horizontal="left"/>
      <protection locked="0"/>
    </xf>
    <xf numFmtId="0" fontId="25" fillId="0" borderId="51" xfId="9" applyFont="1" applyBorder="1" applyAlignment="1" applyProtection="1">
      <alignment horizontal="left"/>
      <protection locked="0"/>
    </xf>
    <xf numFmtId="0" fontId="17" fillId="3" borderId="3" xfId="3" applyFont="1" applyFill="1" applyBorder="1" applyAlignment="1" applyProtection="1">
      <alignment horizontal="left"/>
    </xf>
    <xf numFmtId="0" fontId="17" fillId="3" borderId="5" xfId="3" applyFont="1" applyFill="1" applyBorder="1" applyAlignment="1" applyProtection="1">
      <alignment horizontal="left"/>
    </xf>
    <xf numFmtId="0" fontId="11" fillId="3" borderId="2" xfId="3" applyFont="1" applyFill="1" applyBorder="1" applyAlignment="1" applyProtection="1">
      <alignment horizontal="left"/>
    </xf>
    <xf numFmtId="0" fontId="25" fillId="0" borderId="45" xfId="9" applyFont="1" applyBorder="1" applyAlignment="1" applyProtection="1">
      <alignment horizontal="left"/>
    </xf>
    <xf numFmtId="0" fontId="25" fillId="0" borderId="23" xfId="9" applyFont="1" applyBorder="1" applyAlignment="1" applyProtection="1">
      <alignment horizontal="left"/>
    </xf>
    <xf numFmtId="0" fontId="25" fillId="0" borderId="50" xfId="9" applyFont="1" applyBorder="1" applyAlignment="1" applyProtection="1">
      <alignment horizontal="left"/>
    </xf>
    <xf numFmtId="0" fontId="25" fillId="0" borderId="32" xfId="9" applyFont="1" applyBorder="1" applyProtection="1"/>
    <xf numFmtId="0" fontId="25" fillId="0" borderId="5" xfId="9" applyFont="1" applyBorder="1" applyProtection="1"/>
    <xf numFmtId="0" fontId="25" fillId="0" borderId="51" xfId="9" applyFont="1" applyBorder="1" applyProtection="1"/>
    <xf numFmtId="0" fontId="25" fillId="0" borderId="32" xfId="9" applyFont="1" applyBorder="1" applyAlignment="1" applyProtection="1"/>
    <xf numFmtId="0" fontId="25" fillId="0" borderId="5" xfId="9" applyFont="1" applyBorder="1" applyAlignment="1" applyProtection="1"/>
    <xf numFmtId="0" fontId="25" fillId="0" borderId="51" xfId="9" applyFont="1" applyBorder="1" applyAlignment="1" applyProtection="1"/>
    <xf numFmtId="0" fontId="25" fillId="0" borderId="6" xfId="9" applyFont="1" applyBorder="1" applyProtection="1"/>
    <xf numFmtId="0" fontId="25" fillId="0" borderId="6" xfId="9" applyFont="1" applyBorder="1" applyAlignment="1" applyProtection="1">
      <alignment horizontal="left"/>
    </xf>
    <xf numFmtId="0" fontId="25" fillId="0" borderId="6" xfId="9" applyFont="1" applyBorder="1" applyAlignment="1" applyProtection="1">
      <alignment horizontal="center"/>
    </xf>
    <xf numFmtId="0" fontId="9" fillId="4" borderId="43" xfId="3" applyFont="1" applyFill="1" applyBorder="1" applyAlignment="1" applyProtection="1">
      <alignment horizontal="center"/>
    </xf>
    <xf numFmtId="0" fontId="9" fillId="4" borderId="6" xfId="3" applyFont="1" applyFill="1" applyBorder="1" applyAlignment="1" applyProtection="1">
      <alignment horizontal="center"/>
    </xf>
    <xf numFmtId="0" fontId="9" fillId="4" borderId="25" xfId="3" applyFont="1" applyFill="1" applyBorder="1" applyAlignment="1" applyProtection="1">
      <alignment horizontal="center"/>
    </xf>
    <xf numFmtId="0" fontId="9" fillId="4" borderId="43" xfId="3" applyFont="1" applyFill="1" applyBorder="1" applyAlignment="1" applyProtection="1">
      <alignment horizontal="center" wrapText="1"/>
    </xf>
    <xf numFmtId="0" fontId="9" fillId="4" borderId="25" xfId="3" applyFont="1" applyFill="1" applyBorder="1" applyAlignment="1" applyProtection="1">
      <alignment horizontal="center" wrapText="1"/>
    </xf>
    <xf numFmtId="44" fontId="25" fillId="0" borderId="31" xfId="9" applyNumberFormat="1" applyFont="1" applyFill="1" applyBorder="1" applyAlignment="1" applyProtection="1">
      <alignment horizontal="right"/>
      <protection locked="0"/>
    </xf>
    <xf numFmtId="44" fontId="25" fillId="0" borderId="23" xfId="9" applyNumberFormat="1" applyFont="1" applyFill="1" applyBorder="1" applyAlignment="1" applyProtection="1">
      <alignment horizontal="right"/>
      <protection locked="0"/>
    </xf>
    <xf numFmtId="44" fontId="25" fillId="0" borderId="35" xfId="9" applyNumberFormat="1" applyFont="1" applyBorder="1" applyAlignment="1" applyProtection="1">
      <alignment horizontal="right"/>
    </xf>
    <xf numFmtId="44" fontId="25" fillId="0" borderId="61" xfId="9" applyNumberFormat="1" applyFont="1" applyBorder="1" applyAlignment="1" applyProtection="1">
      <alignment horizontal="right"/>
    </xf>
    <xf numFmtId="0" fontId="10" fillId="4" borderId="44" xfId="3" applyFont="1" applyFill="1" applyBorder="1" applyAlignment="1" applyProtection="1">
      <alignment horizontal="center" vertical="center"/>
    </xf>
    <xf numFmtId="0" fontId="10" fillId="4" borderId="9" xfId="3" applyFont="1" applyFill="1" applyBorder="1" applyAlignment="1" applyProtection="1">
      <alignment horizontal="center" vertical="center"/>
    </xf>
    <xf numFmtId="0" fontId="10" fillId="4" borderId="10" xfId="3" applyFont="1" applyFill="1" applyBorder="1" applyAlignment="1" applyProtection="1">
      <alignment horizontal="center" vertical="center"/>
    </xf>
    <xf numFmtId="0" fontId="10" fillId="4" borderId="13" xfId="3" applyFont="1" applyFill="1" applyBorder="1" applyAlignment="1" applyProtection="1">
      <alignment horizontal="center" vertical="center"/>
    </xf>
    <xf numFmtId="0" fontId="10" fillId="4" borderId="14" xfId="3" applyFont="1" applyFill="1" applyBorder="1" applyAlignment="1" applyProtection="1">
      <alignment horizontal="center" vertical="center"/>
    </xf>
    <xf numFmtId="0" fontId="10" fillId="4" borderId="15" xfId="3" applyFont="1" applyFill="1" applyBorder="1" applyAlignment="1" applyProtection="1">
      <alignment horizontal="center" vertical="center"/>
    </xf>
    <xf numFmtId="44" fontId="25" fillId="0" borderId="45" xfId="9" applyNumberFormat="1" applyFont="1" applyBorder="1" applyAlignment="1" applyProtection="1">
      <alignment horizontal="right"/>
      <protection locked="0"/>
    </xf>
    <xf numFmtId="44" fontId="25" fillId="0" borderId="24" xfId="9" applyNumberFormat="1" applyFont="1" applyBorder="1" applyAlignment="1" applyProtection="1">
      <alignment horizontal="right"/>
      <protection locked="0"/>
    </xf>
    <xf numFmtId="0" fontId="10" fillId="3" borderId="3" xfId="3" applyFont="1" applyFill="1" applyBorder="1" applyAlignment="1" applyProtection="1">
      <alignment horizontal="left"/>
    </xf>
    <xf numFmtId="0" fontId="10" fillId="3" borderId="5" xfId="3" applyFont="1" applyFill="1" applyBorder="1" applyAlignment="1" applyProtection="1">
      <alignment horizontal="left"/>
    </xf>
    <xf numFmtId="0" fontId="9" fillId="3" borderId="2" xfId="3" applyFont="1" applyFill="1" applyBorder="1" applyAlignment="1" applyProtection="1">
      <alignment horizontal="left"/>
    </xf>
    <xf numFmtId="0" fontId="10" fillId="4" borderId="43" xfId="3" applyFont="1" applyFill="1" applyBorder="1" applyAlignment="1" applyProtection="1">
      <alignment vertical="center"/>
    </xf>
    <xf numFmtId="0" fontId="10" fillId="4" borderId="6" xfId="3" applyFont="1" applyFill="1" applyBorder="1" applyAlignment="1" applyProtection="1">
      <alignment vertical="center"/>
    </xf>
    <xf numFmtId="0" fontId="10" fillId="4" borderId="25" xfId="3" applyFont="1" applyFill="1" applyBorder="1" applyAlignment="1" applyProtection="1">
      <alignment vertical="center"/>
    </xf>
    <xf numFmtId="167" fontId="9" fillId="3" borderId="2" xfId="3" applyNumberFormat="1" applyFont="1" applyFill="1" applyBorder="1" applyAlignment="1" applyProtection="1">
      <alignment horizontal="left"/>
    </xf>
    <xf numFmtId="0" fontId="9" fillId="3" borderId="3" xfId="3" applyFont="1" applyFill="1" applyBorder="1" applyAlignment="1" applyProtection="1">
      <alignment horizontal="left"/>
    </xf>
    <xf numFmtId="0" fontId="9" fillId="3" borderId="5" xfId="3" applyFont="1" applyFill="1" applyBorder="1" applyAlignment="1" applyProtection="1">
      <alignment horizontal="left"/>
    </xf>
    <xf numFmtId="0" fontId="9" fillId="3" borderId="18" xfId="3" applyFont="1" applyFill="1" applyBorder="1" applyAlignment="1" applyProtection="1">
      <alignment horizontal="left"/>
    </xf>
    <xf numFmtId="0" fontId="30" fillId="0" borderId="43" xfId="13" applyFont="1" applyBorder="1" applyAlignment="1" applyProtection="1"/>
    <xf numFmtId="0" fontId="30" fillId="0" borderId="6" xfId="13" applyFont="1" applyBorder="1" applyAlignment="1" applyProtection="1"/>
    <xf numFmtId="0" fontId="30" fillId="0" borderId="25" xfId="13" applyFont="1" applyBorder="1" applyAlignment="1" applyProtection="1"/>
    <xf numFmtId="0" fontId="29" fillId="0" borderId="9" xfId="13" applyFont="1" applyBorder="1" applyProtection="1"/>
    <xf numFmtId="0" fontId="25" fillId="0" borderId="9" xfId="13" applyFont="1" applyBorder="1" applyProtection="1"/>
    <xf numFmtId="0" fontId="10" fillId="4" borderId="43" xfId="3" applyFont="1" applyFill="1" applyBorder="1" applyAlignment="1" applyProtection="1">
      <alignment horizontal="center" vertical="center" wrapText="1"/>
    </xf>
    <xf numFmtId="0" fontId="10" fillId="4" borderId="6" xfId="3" applyFont="1" applyFill="1" applyBorder="1" applyAlignment="1" applyProtection="1">
      <alignment horizontal="center" vertical="center" wrapText="1"/>
    </xf>
    <xf numFmtId="0" fontId="10" fillId="4" borderId="25" xfId="3" applyFont="1" applyFill="1" applyBorder="1" applyAlignment="1" applyProtection="1">
      <alignment horizontal="center" vertical="center" wrapText="1"/>
    </xf>
    <xf numFmtId="0" fontId="10" fillId="4" borderId="69" xfId="3" applyFont="1" applyFill="1" applyBorder="1" applyAlignment="1" applyProtection="1">
      <alignment horizontal="center" vertical="center" wrapText="1"/>
    </xf>
    <xf numFmtId="0" fontId="10" fillId="4" borderId="21" xfId="3" applyFont="1" applyFill="1" applyBorder="1" applyAlignment="1" applyProtection="1">
      <alignment horizontal="center" vertical="center" wrapText="1"/>
    </xf>
    <xf numFmtId="174" fontId="25" fillId="0" borderId="63" xfId="0" applyNumberFormat="1" applyFont="1" applyBorder="1" applyAlignment="1" applyProtection="1">
      <alignment horizontal="left"/>
      <protection locked="0"/>
    </xf>
    <xf numFmtId="174" fontId="25" fillId="0" borderId="26" xfId="0" applyNumberFormat="1" applyFont="1" applyBorder="1" applyAlignment="1" applyProtection="1">
      <alignment horizontal="left"/>
      <protection locked="0"/>
    </xf>
    <xf numFmtId="0" fontId="25" fillId="0" borderId="44" xfId="13" applyFont="1" applyBorder="1" applyAlignment="1" applyProtection="1">
      <alignment horizontal="left" vertical="top" wrapText="1"/>
      <protection locked="0"/>
    </xf>
    <xf numFmtId="0" fontId="25" fillId="0" borderId="9" xfId="13" applyFont="1" applyBorder="1" applyAlignment="1" applyProtection="1">
      <alignment horizontal="left" vertical="top" wrapText="1"/>
      <protection locked="0"/>
    </xf>
    <xf numFmtId="0" fontId="25" fillId="0" borderId="10" xfId="13" applyFont="1" applyBorder="1" applyAlignment="1" applyProtection="1">
      <alignment horizontal="left" vertical="top" wrapText="1"/>
      <protection locked="0"/>
    </xf>
    <xf numFmtId="0" fontId="25" fillId="0" borderId="11" xfId="13" applyFont="1" applyBorder="1" applyAlignment="1" applyProtection="1">
      <alignment horizontal="left" vertical="top" wrapText="1"/>
      <protection locked="0"/>
    </xf>
    <xf numFmtId="0" fontId="25" fillId="0" borderId="0" xfId="13" applyFont="1" applyBorder="1" applyAlignment="1" applyProtection="1">
      <alignment horizontal="left" vertical="top" wrapText="1"/>
      <protection locked="0"/>
    </xf>
    <xf numFmtId="0" fontId="25" fillId="0" borderId="12" xfId="13" applyFont="1" applyBorder="1" applyAlignment="1" applyProtection="1">
      <alignment horizontal="left" vertical="top" wrapText="1"/>
      <protection locked="0"/>
    </xf>
    <xf numFmtId="0" fontId="25" fillId="0" borderId="13" xfId="13" applyFont="1" applyBorder="1" applyAlignment="1" applyProtection="1">
      <alignment horizontal="left" vertical="top" wrapText="1"/>
      <protection locked="0"/>
    </xf>
    <xf numFmtId="0" fontId="25" fillId="0" borderId="14" xfId="13" applyFont="1" applyBorder="1" applyAlignment="1" applyProtection="1">
      <alignment horizontal="left" vertical="top" wrapText="1"/>
      <protection locked="0"/>
    </xf>
    <xf numFmtId="0" fontId="25" fillId="0" borderId="15" xfId="13" applyFont="1" applyBorder="1" applyAlignment="1" applyProtection="1">
      <alignment horizontal="left" vertical="top" wrapText="1"/>
      <protection locked="0"/>
    </xf>
    <xf numFmtId="0" fontId="9" fillId="0" borderId="0" xfId="3" applyFont="1" applyFill="1" applyBorder="1" applyAlignment="1" applyProtection="1">
      <alignment horizontal="center" vertical="center"/>
    </xf>
    <xf numFmtId="0" fontId="9" fillId="0" borderId="13" xfId="3" applyFont="1" applyFill="1" applyBorder="1" applyAlignment="1" applyProtection="1">
      <alignment horizontal="center" vertical="center"/>
      <protection locked="0"/>
    </xf>
    <xf numFmtId="0" fontId="9" fillId="0" borderId="15" xfId="3" applyFont="1" applyFill="1" applyBorder="1" applyAlignment="1" applyProtection="1">
      <alignment horizontal="center" vertical="center"/>
      <protection locked="0"/>
    </xf>
    <xf numFmtId="169" fontId="9" fillId="0" borderId="43" xfId="3" applyNumberFormat="1" applyFont="1" applyFill="1" applyBorder="1" applyAlignment="1" applyProtection="1">
      <alignment horizontal="center" vertical="center"/>
      <protection locked="0"/>
    </xf>
    <xf numFmtId="169" fontId="9" fillId="0" borderId="25" xfId="3" applyNumberFormat="1" applyFont="1" applyFill="1" applyBorder="1" applyAlignment="1" applyProtection="1">
      <alignment horizontal="center" vertical="center"/>
      <protection locked="0"/>
    </xf>
    <xf numFmtId="3" fontId="9" fillId="0" borderId="43" xfId="3" applyNumberFormat="1" applyFont="1" applyFill="1" applyBorder="1" applyAlignment="1" applyProtection="1">
      <alignment horizontal="center" vertical="center"/>
      <protection locked="0"/>
    </xf>
    <xf numFmtId="3" fontId="9" fillId="0" borderId="25" xfId="3" applyNumberFormat="1" applyFont="1" applyFill="1" applyBorder="1" applyAlignment="1" applyProtection="1">
      <alignment horizontal="center" vertical="center"/>
      <protection locked="0"/>
    </xf>
    <xf numFmtId="44" fontId="25" fillId="0" borderId="26" xfId="0" applyNumberFormat="1" applyFont="1" applyBorder="1" applyAlignment="1" applyProtection="1">
      <alignment horizontal="right"/>
      <protection locked="0"/>
    </xf>
    <xf numFmtId="44" fontId="25" fillId="0" borderId="46" xfId="0" applyNumberFormat="1" applyFont="1" applyBorder="1" applyAlignment="1" applyProtection="1">
      <alignment horizontal="right"/>
      <protection locked="0"/>
    </xf>
    <xf numFmtId="0" fontId="9" fillId="0" borderId="0" xfId="3" applyFont="1" applyFill="1" applyBorder="1" applyAlignment="1" applyProtection="1">
      <alignment vertical="center"/>
    </xf>
    <xf numFmtId="0" fontId="9" fillId="0" borderId="14" xfId="3" applyFont="1" applyFill="1" applyBorder="1" applyAlignment="1" applyProtection="1">
      <alignment vertical="center"/>
    </xf>
    <xf numFmtId="0" fontId="10" fillId="0" borderId="43" xfId="3" applyFont="1" applyFill="1" applyBorder="1" applyAlignment="1" applyProtection="1">
      <alignment vertical="center"/>
    </xf>
    <xf numFmtId="0" fontId="10" fillId="0" borderId="6" xfId="3" applyFont="1" applyFill="1" applyBorder="1" applyAlignment="1" applyProtection="1">
      <alignment vertical="center"/>
    </xf>
    <xf numFmtId="0" fontId="10" fillId="0" borderId="25" xfId="3" applyFont="1" applyFill="1" applyBorder="1" applyAlignment="1" applyProtection="1">
      <alignment vertical="center"/>
    </xf>
    <xf numFmtId="174" fontId="25" fillId="0" borderId="33" xfId="0" applyNumberFormat="1" applyFont="1" applyBorder="1" applyAlignment="1" applyProtection="1">
      <alignment horizontal="left"/>
      <protection locked="0"/>
    </xf>
    <xf numFmtId="174" fontId="25" fillId="0" borderId="2" xfId="0" applyNumberFormat="1" applyFont="1" applyBorder="1" applyAlignment="1" applyProtection="1">
      <alignment horizontal="left"/>
      <protection locked="0"/>
    </xf>
    <xf numFmtId="44" fontId="25" fillId="0" borderId="2" xfId="0" applyNumberFormat="1" applyFont="1" applyBorder="1" applyAlignment="1" applyProtection="1">
      <alignment horizontal="right"/>
      <protection locked="0"/>
    </xf>
    <xf numFmtId="44" fontId="25" fillId="0" borderId="39" xfId="0" applyNumberFormat="1" applyFont="1" applyBorder="1" applyAlignment="1" applyProtection="1">
      <alignment horizontal="right"/>
      <protection locked="0"/>
    </xf>
    <xf numFmtId="174" fontId="25" fillId="0" borderId="34" xfId="0" applyNumberFormat="1" applyFont="1" applyBorder="1" applyAlignment="1" applyProtection="1">
      <alignment horizontal="left"/>
      <protection locked="0"/>
    </xf>
    <xf numFmtId="174" fontId="25" fillId="0" borderId="55" xfId="0" applyNumberFormat="1" applyFont="1" applyBorder="1" applyAlignment="1" applyProtection="1">
      <alignment horizontal="left"/>
      <protection locked="0"/>
    </xf>
    <xf numFmtId="44" fontId="25" fillId="0" borderId="55" xfId="0" applyNumberFormat="1" applyFont="1" applyBorder="1" applyAlignment="1" applyProtection="1">
      <alignment horizontal="right"/>
      <protection locked="0"/>
    </xf>
    <xf numFmtId="44" fontId="25" fillId="0" borderId="60" xfId="0" applyNumberFormat="1" applyFont="1" applyBorder="1" applyAlignment="1" applyProtection="1">
      <alignment horizontal="right"/>
      <protection locked="0"/>
    </xf>
    <xf numFmtId="167" fontId="11" fillId="3" borderId="18" xfId="2" applyNumberFormat="1" applyFont="1" applyFill="1" applyBorder="1" applyAlignment="1" applyProtection="1">
      <alignment horizontal="left"/>
    </xf>
    <xf numFmtId="0" fontId="10" fillId="0" borderId="19" xfId="2" applyFont="1" applyBorder="1" applyAlignment="1" applyProtection="1">
      <alignment horizontal="center"/>
    </xf>
    <xf numFmtId="0" fontId="13" fillId="0" borderId="8" xfId="0" applyFont="1" applyBorder="1" applyAlignment="1" applyProtection="1">
      <alignment horizontal="center"/>
    </xf>
  </cellXfs>
  <cellStyles count="24">
    <cellStyle name="Comma" xfId="1" builtinId="3"/>
    <cellStyle name="Comma 2" xfId="12" xr:uid="{00000000-0005-0000-0000-000001000000}"/>
    <cellStyle name="Currency" xfId="14" builtinId="4"/>
    <cellStyle name="Currency 2" xfId="6" xr:uid="{00000000-0005-0000-0000-000003000000}"/>
    <cellStyle name="Currency 3" xfId="7" xr:uid="{00000000-0005-0000-0000-000004000000}"/>
    <cellStyle name="Currency 4" xfId="21" xr:uid="{00000000-0005-0000-0000-000005000000}"/>
    <cellStyle name="Hyperlink" xfId="17" builtinId="8"/>
    <cellStyle name="Normal" xfId="0" builtinId="0"/>
    <cellStyle name="Normal 2" xfId="5" xr:uid="{00000000-0005-0000-0000-000008000000}"/>
    <cellStyle name="Normal 3" xfId="8" xr:uid="{00000000-0005-0000-0000-000009000000}"/>
    <cellStyle name="Normal 4" xfId="9" xr:uid="{00000000-0005-0000-0000-00000A000000}"/>
    <cellStyle name="Normal 4 2" xfId="15" xr:uid="{00000000-0005-0000-0000-00000B000000}"/>
    <cellStyle name="Normal 4 2 2" xfId="22" xr:uid="{00000000-0005-0000-0000-00000C000000}"/>
    <cellStyle name="Normal 4 3" xfId="18" xr:uid="{00000000-0005-0000-0000-00000D000000}"/>
    <cellStyle name="Normal 5" xfId="10" xr:uid="{00000000-0005-0000-0000-00000E000000}"/>
    <cellStyle name="Normal 5 2" xfId="19" xr:uid="{00000000-0005-0000-0000-00000F000000}"/>
    <cellStyle name="Normal 6" xfId="13" xr:uid="{00000000-0005-0000-0000-000010000000}"/>
    <cellStyle name="Normal 6 2" xfId="16" xr:uid="{00000000-0005-0000-0000-000011000000}"/>
    <cellStyle name="Normal 6 2 2" xfId="23" xr:uid="{00000000-0005-0000-0000-000012000000}"/>
    <cellStyle name="Normal 6 3" xfId="20" xr:uid="{00000000-0005-0000-0000-000013000000}"/>
    <cellStyle name="Normal_Book1" xfId="2" xr:uid="{00000000-0005-0000-0000-000014000000}"/>
    <cellStyle name="Normal_dec97nf" xfId="3" xr:uid="{00000000-0005-0000-0000-000015000000}"/>
    <cellStyle name="Percent" xfId="4" builtinId="5"/>
    <cellStyle name="Percent 2" xfId="11" xr:uid="{00000000-0005-0000-0000-000017000000}"/>
  </cellStyles>
  <dxfs count="8">
    <dxf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lor auto="1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</dxfs>
  <tableStyles count="0" defaultTableStyle="TableStyleMedium2" defaultPivotStyle="PivotStyleLight16"/>
  <colors>
    <mruColors>
      <color rgb="FF33CCCC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hs.iowa.gov/uniform%20cost%20report/2011/uniform%20cost%20report%2012-6-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johnso2\AppData\Local\Temp\Temp1_Nursing%20Facility%20Cost%20Report%20Template%2010-15%20with%20updates-Repaired.zip\uniform%20cost%20report%208-23-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 Data"/>
      <sheetName val="Cert"/>
      <sheetName val="Provider Identification"/>
      <sheetName val="Related Party"/>
      <sheetName val="Sch S HCBS"/>
      <sheetName val="Sch S HCBS ETP"/>
      <sheetName val="Sch S"/>
      <sheetName val="Sch A"/>
      <sheetName val="Sch B Part 1"/>
      <sheetName val="Sch B Part 2"/>
      <sheetName val="Sch B Part 3"/>
      <sheetName val="Sch C"/>
      <sheetName val="Sch D1A"/>
      <sheetName val="Sch D1B"/>
      <sheetName val="Sch D1C"/>
      <sheetName val="HCBS Sch D2A"/>
      <sheetName val="HCBS Sch D2B"/>
      <sheetName val="HCBS Sch D2C"/>
      <sheetName val="HCBS Sch D3A - Provider 1"/>
      <sheetName val="HCBS Sch D3B - Provider 1"/>
      <sheetName val="HCBS Sch D3C - Provider 1"/>
      <sheetName val="HAB Sch D2A"/>
      <sheetName val="HAB Sch D2B"/>
      <sheetName val="HAB Sch D2C"/>
      <sheetName val="HAB Sch D3A - Provider 1"/>
      <sheetName val="HAB Sch D3B - Provider 1"/>
      <sheetName val="HAB Sch D3C - Provider 1"/>
      <sheetName val="Schedule of adjustments"/>
      <sheetName val="HCBS Consumer"/>
      <sheetName val="HCBS Indirect Limit"/>
      <sheetName val="HCBS Rate Calc"/>
      <sheetName val="RCF Sch D2A"/>
      <sheetName val="RCF Sch D2B"/>
      <sheetName val="RCF Sch D2C"/>
      <sheetName val="ICF.MR Sch D2A"/>
      <sheetName val="ICF.MR Sch D2B"/>
      <sheetName val="ICF.MR Sch D2C"/>
      <sheetName val="CM Sch D2A"/>
      <sheetName val="CM Sch D2B"/>
      <sheetName val="CM Sch D2C"/>
      <sheetName val="CM Sch D3A - Provider 1"/>
      <sheetName val="CM Sch D3B - Provider 1"/>
      <sheetName val="CM Sch D3C - Provider 1"/>
      <sheetName val="Group Care Sch D2A"/>
      <sheetName val="Group Care Sch D2B"/>
      <sheetName val="Group Care Sch D2C"/>
      <sheetName val="Group Care Sch D3A - Provider 1"/>
      <sheetName val="Group Care Sch D3B - Provider 1"/>
      <sheetName val="Group Care Sch D3C - Provider 1"/>
      <sheetName val="CWES Sch D2A"/>
      <sheetName val="CWES Sch D2B"/>
      <sheetName val="CWES Sch D2C"/>
      <sheetName val="CWES Sch D3A - Provider 1"/>
      <sheetName val="CWES Sch D3B - Provider 1"/>
      <sheetName val="CWES Sch D3C - Provider 1"/>
      <sheetName val="NRS Sch D2A"/>
      <sheetName val="NRS Sch D2B"/>
      <sheetName val="NRS Sch D2C"/>
      <sheetName val="NRS Sch D3A - Provider 1"/>
      <sheetName val="NRS Sch D3B - Provider 1"/>
      <sheetName val="NRS Sch D3C - Provider 1"/>
      <sheetName val="PMIC Sch D2A"/>
      <sheetName val="PMIC Sch D2B"/>
      <sheetName val="PMIC Sch D2C"/>
      <sheetName val="PMIC Sch D3A - Provider 1"/>
      <sheetName val="PMIC Sch D3B - Provider 1"/>
      <sheetName val="PMIC Sch D3C - Provider 1"/>
      <sheetName val="CMHC Sch D2A"/>
      <sheetName val="CMHC Sch D2B"/>
      <sheetName val="CHMC Sch D2C"/>
      <sheetName val="HCBS Reconciliation"/>
      <sheetName val="Hab consumer"/>
      <sheetName val="G-1"/>
      <sheetName val="G-2"/>
      <sheetName val="time allocation"/>
      <sheetName val="Sch E"/>
      <sheetName val="Informational Data"/>
      <sheetName val="Sch F"/>
    </sheetNames>
    <sheetDataSet>
      <sheetData sheetId="0">
        <row r="1">
          <cell r="A1" t="str">
            <v>Yes</v>
          </cell>
          <cell r="B1" t="str">
            <v>January</v>
          </cell>
          <cell r="C1" t="str">
            <v>State</v>
          </cell>
          <cell r="D1" t="str">
            <v>Accrual</v>
          </cell>
          <cell r="E1" t="str">
            <v>Actual</v>
          </cell>
          <cell r="F1" t="str">
            <v>Consumer</v>
          </cell>
          <cell r="G1" t="str">
            <v>W1300</v>
          </cell>
          <cell r="I1" t="str">
            <v>W1204</v>
          </cell>
          <cell r="K1" t="str">
            <v>Contractor</v>
          </cell>
          <cell r="L1" t="str">
            <v>19-01 - Service</v>
          </cell>
          <cell r="N1" t="str">
            <v>5% Owner</v>
          </cell>
          <cell r="O1" t="str">
            <v>T1016</v>
          </cell>
          <cell r="P1" t="str">
            <v>Service D160</v>
          </cell>
          <cell r="R1" t="str">
            <v>Home and Community-Based Waiver Services (HCBS)</v>
          </cell>
        </row>
        <row r="2">
          <cell r="A2" t="str">
            <v>No</v>
          </cell>
          <cell r="B2" t="str">
            <v>February</v>
          </cell>
          <cell r="C2" t="str">
            <v>County</v>
          </cell>
          <cell r="D2" t="str">
            <v>Modified Cash</v>
          </cell>
          <cell r="E2" t="str">
            <v>Projected</v>
          </cell>
          <cell r="F2" t="str">
            <v>Code</v>
          </cell>
          <cell r="G2" t="str">
            <v>W1311</v>
          </cell>
          <cell r="I2" t="str">
            <v>W1205</v>
          </cell>
          <cell r="K2" t="str">
            <v>Employee</v>
          </cell>
          <cell r="L2" t="str">
            <v>19-91 - Maintenance</v>
          </cell>
          <cell r="N2" t="str">
            <v>Related Employee</v>
          </cell>
          <cell r="O2" t="str">
            <v>T1017</v>
          </cell>
          <cell r="P2" t="str">
            <v>Maintenance D190</v>
          </cell>
          <cell r="R2" t="str">
            <v>Residential Care Facility (RCF) and RCF for Peoples with Intellectual Disabilities (RCF/ID)</v>
          </cell>
        </row>
        <row r="3">
          <cell r="B3" t="str">
            <v>March</v>
          </cell>
          <cell r="C3" t="str">
            <v>Other</v>
          </cell>
          <cell r="D3" t="str">
            <v>Cash</v>
          </cell>
          <cell r="G3" t="str">
            <v>W1320</v>
          </cell>
          <cell r="I3" t="str">
            <v>W1206</v>
          </cell>
          <cell r="L3" t="str">
            <v>26-01 - Scattered Site</v>
          </cell>
          <cell r="N3" t="str">
            <v>Related Vendor</v>
          </cell>
          <cell r="P3" t="str">
            <v>Service D260</v>
          </cell>
          <cell r="R3" t="str">
            <v>Intermediate Care Facility for People with Intellectual Disabilities (ICF/ID)</v>
          </cell>
        </row>
        <row r="4">
          <cell r="B4" t="str">
            <v>April</v>
          </cell>
          <cell r="C4" t="str">
            <v>Church Operated</v>
          </cell>
          <cell r="G4" t="str">
            <v>W1401</v>
          </cell>
          <cell r="I4" t="str">
            <v>W1207</v>
          </cell>
          <cell r="L4" t="str">
            <v>26-02 - Scattered Site</v>
          </cell>
          <cell r="P4" t="str">
            <v>Maintenance D290</v>
          </cell>
          <cell r="R4" t="str">
            <v>Case Management (CM)</v>
          </cell>
        </row>
        <row r="5">
          <cell r="B5" t="str">
            <v>May</v>
          </cell>
          <cell r="C5" t="str">
            <v>Church Related</v>
          </cell>
          <cell r="G5" t="str">
            <v>W1421</v>
          </cell>
          <cell r="I5" t="str">
            <v>W1208</v>
          </cell>
          <cell r="L5" t="str">
            <v>26-04 - Cluster Site</v>
          </cell>
          <cell r="P5" t="str">
            <v>Service D360</v>
          </cell>
          <cell r="R5" t="str">
            <v>Community Mental Health Center Services (CMHC)</v>
          </cell>
        </row>
        <row r="6">
          <cell r="B6" t="str">
            <v>June</v>
          </cell>
          <cell r="C6" t="str">
            <v>Other Non-Profit</v>
          </cell>
          <cell r="G6">
            <v>0</v>
          </cell>
          <cell r="I6" t="str">
            <v>W4425</v>
          </cell>
          <cell r="L6" t="str">
            <v>26-05 - Cluster Site</v>
          </cell>
          <cell r="P6" t="str">
            <v>Maintenance D390</v>
          </cell>
          <cell r="R6" t="str">
            <v>Early Periodic Screening and Diagnostic Treatment (EPSDT)</v>
          </cell>
        </row>
        <row r="7">
          <cell r="B7" t="str">
            <v>July</v>
          </cell>
          <cell r="C7" t="str">
            <v>Individual</v>
          </cell>
          <cell r="G7" t="str">
            <v>W1432</v>
          </cell>
          <cell r="I7" t="str">
            <v>W1426</v>
          </cell>
          <cell r="L7" t="str">
            <v>26-11 - Scattered Site Group</v>
          </cell>
          <cell r="R7" t="str">
            <v>Foster Group Care Services (FGCS)</v>
          </cell>
        </row>
        <row r="8">
          <cell r="B8" t="str">
            <v>August</v>
          </cell>
          <cell r="C8" t="str">
            <v>Partnership</v>
          </cell>
          <cell r="G8" t="str">
            <v>W1433</v>
          </cell>
          <cell r="I8" t="str">
            <v>W1425</v>
          </cell>
          <cell r="L8" t="str">
            <v>26-14 - Scattered Site Group</v>
          </cell>
          <cell r="R8" t="str">
            <v>Child Welfare Emergency Services (CWES)</v>
          </cell>
        </row>
        <row r="9">
          <cell r="B9" t="str">
            <v>September</v>
          </cell>
          <cell r="C9" t="str">
            <v>Corporation</v>
          </cell>
          <cell r="G9" t="str">
            <v>W1518</v>
          </cell>
          <cell r="I9" t="str">
            <v>W1431</v>
          </cell>
          <cell r="L9" t="str">
            <v>26-16 - Scattered Site</v>
          </cell>
          <cell r="R9" t="str">
            <v>Neuro Rehabilitation Services (NRS)</v>
          </cell>
        </row>
        <row r="10">
          <cell r="B10" t="str">
            <v>October</v>
          </cell>
          <cell r="C10" t="str">
            <v>"S" Corporation</v>
          </cell>
          <cell r="G10" t="str">
            <v>W2502</v>
          </cell>
          <cell r="I10" t="str">
            <v>W1432</v>
          </cell>
          <cell r="L10" t="str">
            <v>26-61</v>
          </cell>
          <cell r="R10" t="str">
            <v>Psychiatric Medical Institution for Children (PMIC)</v>
          </cell>
        </row>
        <row r="11">
          <cell r="B11" t="str">
            <v>November</v>
          </cell>
          <cell r="C11" t="str">
            <v>LLC</v>
          </cell>
          <cell r="G11" t="str">
            <v>W2503</v>
          </cell>
          <cell r="I11" t="str">
            <v>W1433</v>
          </cell>
          <cell r="R11" t="str">
            <v>Habilitation Services (HAB)</v>
          </cell>
        </row>
        <row r="12">
          <cell r="B12" t="str">
            <v>December</v>
          </cell>
          <cell r="G12" t="str">
            <v>W2504</v>
          </cell>
          <cell r="I12" t="str">
            <v>W5021</v>
          </cell>
        </row>
        <row r="13">
          <cell r="G13" t="str">
            <v>W2505</v>
          </cell>
        </row>
        <row r="14">
          <cell r="G14" t="str">
            <v>W2510</v>
          </cell>
        </row>
        <row r="15">
          <cell r="G15" t="str">
            <v>W2521</v>
          </cell>
        </row>
        <row r="16">
          <cell r="G16" t="str">
            <v>W2522</v>
          </cell>
        </row>
        <row r="17">
          <cell r="G17" t="str">
            <v>W2523</v>
          </cell>
        </row>
        <row r="18">
          <cell r="G18" t="str">
            <v>W2524</v>
          </cell>
        </row>
        <row r="19">
          <cell r="G19" t="str">
            <v>W2525</v>
          </cell>
        </row>
        <row r="20">
          <cell r="G20" t="str">
            <v>W3246</v>
          </cell>
        </row>
        <row r="21">
          <cell r="G21" t="str">
            <v>W5021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 Data"/>
      <sheetName val="Cert"/>
      <sheetName val="Provider Identification"/>
      <sheetName val="Related Party"/>
      <sheetName val="Sch S HCBS"/>
      <sheetName val="Sch S HCBS ETP"/>
      <sheetName val="Sch S"/>
      <sheetName val="Sch A"/>
      <sheetName val="Sch B Part 1"/>
      <sheetName val="Sch B Part 2"/>
      <sheetName val="Sch B Part 3"/>
      <sheetName val="Sch C"/>
      <sheetName val="Sch D1A"/>
      <sheetName val="Sch D1B"/>
      <sheetName val="Sch D1C"/>
      <sheetName val="HCBS Sch D2A"/>
      <sheetName val="HCBS Sch D2B"/>
      <sheetName val="HCBS Sch D2C"/>
      <sheetName val="HCBS Sch D3A - Provider 1"/>
      <sheetName val="HCBS Sch D3B - Provider 1"/>
      <sheetName val="HCBS Sch D3C - Provider 1"/>
      <sheetName val="HAB Sch D2A"/>
      <sheetName val="HAB Sch D2B"/>
      <sheetName val="HAB Sch D2C"/>
      <sheetName val="HAB Sch D3A - Provider 1"/>
      <sheetName val="HAB Sch D3B - Provider 1"/>
      <sheetName val="HAB Sch D3C - Provider 1"/>
      <sheetName val="Schedule of adjustments"/>
      <sheetName val="HCBS Rate Calc"/>
      <sheetName val="RCF Sch D2A"/>
      <sheetName val="RCF Sch D2B"/>
      <sheetName val="RCF Sch D2C"/>
      <sheetName val="ICF.MR Sch D2A"/>
      <sheetName val="ICF.MR Sch D2B"/>
      <sheetName val="ICF.MR Sch D2C"/>
      <sheetName val="CM Sch D2A"/>
      <sheetName val="CM Sch D2B"/>
      <sheetName val="CM Sch D2C"/>
      <sheetName val="CM Sch D3A - Provider 1"/>
      <sheetName val="CM Sch D3B - Provider 1"/>
      <sheetName val="CM Sch D3C - Provider 1"/>
      <sheetName val="Group Care Sch D2A"/>
      <sheetName val="Group Care Sch D2B"/>
      <sheetName val="Group Care Sch D2C"/>
      <sheetName val="Group Care Sch D3A - Provider 1"/>
      <sheetName val="Group Care Sch D3B - Provider 1"/>
      <sheetName val="Group Care Sch D3C - Provider 1"/>
      <sheetName val="CWES Sch D2A"/>
      <sheetName val="CWES Sch D2B"/>
      <sheetName val="CWES Sch D2C"/>
      <sheetName val="CWES Sch D3A - Provider 1"/>
      <sheetName val="CWES Sch D3B - Provider 1"/>
      <sheetName val="CWES Sch D3C - Provider 1"/>
      <sheetName val="NRS Sch D2A"/>
      <sheetName val="NRS Sch D2B"/>
      <sheetName val="NRS Sch D2C"/>
      <sheetName val="NRS Sch D3A - Provider 1"/>
      <sheetName val="NRS Sch D3B - Provider 1"/>
      <sheetName val="NRS Sch D3C - Provider 1"/>
      <sheetName val="PMIC Sch D2A"/>
      <sheetName val="PMIC Sch D2B"/>
      <sheetName val="PMIC Sch D2C"/>
      <sheetName val="PMIC Sch D3A - Provider 1"/>
      <sheetName val="PMIC Sch D3B - Provider 1"/>
      <sheetName val="PMIC Sch D3C - Provider 1"/>
      <sheetName val="CMHC Sch D2A"/>
      <sheetName val="CMHC Sch D2B"/>
      <sheetName val="CHMC Sch D2C"/>
      <sheetName val="HCBS Indirect Limit"/>
      <sheetName val="HCBS Consumer"/>
      <sheetName val="HCBS Reconciliation"/>
      <sheetName val="Hab consumer"/>
      <sheetName val="G-1"/>
      <sheetName val="G-2"/>
      <sheetName val="time allocation"/>
      <sheetName val="Sch E"/>
      <sheetName val="Informational Data"/>
      <sheetName val="Sch F"/>
    </sheetNames>
    <sheetDataSet>
      <sheetData sheetId="0">
        <row r="1">
          <cell r="A1" t="str">
            <v>Yes</v>
          </cell>
          <cell r="B1" t="str">
            <v>January</v>
          </cell>
          <cell r="C1" t="str">
            <v>State</v>
          </cell>
          <cell r="D1" t="str">
            <v>Accrual</v>
          </cell>
          <cell r="E1" t="str">
            <v>Actual</v>
          </cell>
          <cell r="F1" t="str">
            <v>Consumer</v>
          </cell>
          <cell r="G1" t="str">
            <v>W1300</v>
          </cell>
          <cell r="I1" t="str">
            <v>W1204</v>
          </cell>
          <cell r="K1" t="str">
            <v>Contractor</v>
          </cell>
          <cell r="L1" t="str">
            <v>19-01 - Service</v>
          </cell>
          <cell r="N1" t="str">
            <v>5% Owner</v>
          </cell>
          <cell r="O1" t="str">
            <v>T1016</v>
          </cell>
          <cell r="P1" t="str">
            <v>Service D160</v>
          </cell>
          <cell r="R1" t="str">
            <v>Home and Community-Based Waiver Services (HCBS)</v>
          </cell>
        </row>
        <row r="2">
          <cell r="A2" t="str">
            <v>No</v>
          </cell>
          <cell r="B2" t="str">
            <v>February</v>
          </cell>
          <cell r="C2" t="str">
            <v>County</v>
          </cell>
          <cell r="D2" t="str">
            <v>Modified Cash</v>
          </cell>
          <cell r="E2" t="str">
            <v>Projected</v>
          </cell>
          <cell r="F2" t="str">
            <v>Code</v>
          </cell>
          <cell r="G2" t="str">
            <v>W1311</v>
          </cell>
          <cell r="I2" t="str">
            <v>W1205</v>
          </cell>
          <cell r="K2" t="str">
            <v>Employee</v>
          </cell>
          <cell r="L2" t="str">
            <v>19-91 - Maintenance</v>
          </cell>
          <cell r="N2" t="str">
            <v>Related Employee</v>
          </cell>
          <cell r="O2" t="str">
            <v>T1017</v>
          </cell>
          <cell r="P2" t="str">
            <v>Maintenance D190</v>
          </cell>
          <cell r="R2" t="str">
            <v>Residential Care Facility (RCF) and RCF for Peoples with Intellectual Disabilities (RCF/ID)</v>
          </cell>
        </row>
        <row r="3">
          <cell r="B3" t="str">
            <v>March</v>
          </cell>
          <cell r="C3" t="str">
            <v>Other</v>
          </cell>
          <cell r="D3" t="str">
            <v>Cash</v>
          </cell>
          <cell r="G3" t="str">
            <v>W1320</v>
          </cell>
          <cell r="I3" t="str">
            <v>W1206</v>
          </cell>
          <cell r="L3" t="str">
            <v>26-01 - Scattered Site</v>
          </cell>
          <cell r="N3" t="str">
            <v>Related Vendor</v>
          </cell>
          <cell r="P3" t="str">
            <v>Service D260</v>
          </cell>
          <cell r="R3" t="str">
            <v>Intermediate Care Facility for People with Intellectual Disabilities (ICF/ID)</v>
          </cell>
        </row>
        <row r="4">
          <cell r="B4" t="str">
            <v>April</v>
          </cell>
          <cell r="C4" t="str">
            <v>Church Operated</v>
          </cell>
          <cell r="G4" t="str">
            <v>W1401</v>
          </cell>
          <cell r="I4" t="str">
            <v>W1207</v>
          </cell>
          <cell r="L4" t="str">
            <v>26-02 - Scattered Site</v>
          </cell>
          <cell r="P4" t="str">
            <v>Maintenance D290</v>
          </cell>
          <cell r="R4" t="str">
            <v>Case Management (CM)</v>
          </cell>
        </row>
        <row r="5">
          <cell r="B5" t="str">
            <v>May</v>
          </cell>
          <cell r="C5" t="str">
            <v>Church Related</v>
          </cell>
          <cell r="G5" t="str">
            <v>W1421</v>
          </cell>
          <cell r="I5" t="str">
            <v>W1208</v>
          </cell>
          <cell r="L5" t="str">
            <v>26-04 - Cluster Site</v>
          </cell>
          <cell r="P5" t="str">
            <v>Service D360</v>
          </cell>
          <cell r="R5" t="str">
            <v>Community Mental Health Center Services (CMHC)</v>
          </cell>
        </row>
        <row r="6">
          <cell r="B6" t="str">
            <v>June</v>
          </cell>
          <cell r="C6" t="str">
            <v>Other Non-Profit</v>
          </cell>
          <cell r="G6">
            <v>0</v>
          </cell>
          <cell r="I6" t="str">
            <v>W4425</v>
          </cell>
          <cell r="L6" t="str">
            <v>26-05 - Cluster Site</v>
          </cell>
          <cell r="P6" t="str">
            <v>Maintenance D390</v>
          </cell>
          <cell r="R6" t="str">
            <v>Early Periodic Screening and Diagnostic Treatment (EPSDT)</v>
          </cell>
        </row>
        <row r="7">
          <cell r="B7" t="str">
            <v>July</v>
          </cell>
          <cell r="C7" t="str">
            <v>Individual</v>
          </cell>
          <cell r="G7" t="str">
            <v>W1432</v>
          </cell>
          <cell r="I7" t="str">
            <v>W1426</v>
          </cell>
          <cell r="L7" t="str">
            <v>26-11 - Scattered Site Group</v>
          </cell>
          <cell r="R7" t="str">
            <v>Foster Group Care Services (FGCS)</v>
          </cell>
        </row>
        <row r="8">
          <cell r="B8" t="str">
            <v>August</v>
          </cell>
          <cell r="C8" t="str">
            <v>Partnership</v>
          </cell>
          <cell r="G8" t="str">
            <v>W1433</v>
          </cell>
          <cell r="I8" t="str">
            <v>W1425</v>
          </cell>
          <cell r="L8" t="str">
            <v>26-14 - Scattered Site Group</v>
          </cell>
          <cell r="R8" t="str">
            <v>Child Welfare Emergency Services (CWES)</v>
          </cell>
        </row>
        <row r="9">
          <cell r="B9" t="str">
            <v>September</v>
          </cell>
          <cell r="C9" t="str">
            <v>Corporation</v>
          </cell>
          <cell r="G9" t="str">
            <v>W1518</v>
          </cell>
          <cell r="I9" t="str">
            <v>W1431</v>
          </cell>
          <cell r="L9" t="str">
            <v>26-16 - Scattered Site</v>
          </cell>
          <cell r="R9" t="str">
            <v>Neuro Rehabilitation Services (NRS)</v>
          </cell>
        </row>
        <row r="10">
          <cell r="B10" t="str">
            <v>October</v>
          </cell>
          <cell r="C10" t="str">
            <v>"S" Corporation</v>
          </cell>
          <cell r="G10" t="str">
            <v>W2502</v>
          </cell>
          <cell r="I10" t="str">
            <v>W1432</v>
          </cell>
          <cell r="L10" t="str">
            <v>26-61</v>
          </cell>
          <cell r="R10" t="str">
            <v>Psychiatric Medical Institution for Children (PMIC)</v>
          </cell>
        </row>
        <row r="11">
          <cell r="B11" t="str">
            <v>November</v>
          </cell>
          <cell r="C11" t="str">
            <v>LLC</v>
          </cell>
          <cell r="G11" t="str">
            <v>W2503</v>
          </cell>
          <cell r="I11" t="str">
            <v>W1433</v>
          </cell>
          <cell r="R11" t="str">
            <v>Habilitation Services (HAB)</v>
          </cell>
        </row>
        <row r="12">
          <cell r="B12" t="str">
            <v>December</v>
          </cell>
          <cell r="G12" t="str">
            <v>W2504</v>
          </cell>
          <cell r="I12" t="str">
            <v>W5021</v>
          </cell>
        </row>
        <row r="13">
          <cell r="G13" t="str">
            <v>W2505</v>
          </cell>
        </row>
        <row r="14">
          <cell r="G14" t="str">
            <v>W2510</v>
          </cell>
        </row>
        <row r="15">
          <cell r="G15" t="str">
            <v>W2521</v>
          </cell>
        </row>
        <row r="16">
          <cell r="G16" t="str">
            <v>W2522</v>
          </cell>
        </row>
        <row r="17">
          <cell r="G17" t="str">
            <v>W2523</v>
          </cell>
        </row>
        <row r="18">
          <cell r="G18" t="str">
            <v>W2524</v>
          </cell>
        </row>
        <row r="19">
          <cell r="G19" t="str">
            <v>W2525</v>
          </cell>
        </row>
        <row r="20">
          <cell r="G20" t="str">
            <v>W3246</v>
          </cell>
        </row>
        <row r="21">
          <cell r="G21" t="str">
            <v>W5021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Optionbutton_Control">
    <pageSetUpPr fitToPage="1"/>
  </sheetPr>
  <dimension ref="A1:T59"/>
  <sheetViews>
    <sheetView showGridLines="0" workbookViewId="0">
      <selection sqref="A1:N1"/>
    </sheetView>
  </sheetViews>
  <sheetFormatPr defaultColWidth="7.453125" defaultRowHeight="13.2" x14ac:dyDescent="0.25"/>
  <cols>
    <col min="1" max="1" width="5.08984375" style="88" customWidth="1"/>
    <col min="2" max="2" width="9.1796875" style="88" customWidth="1"/>
    <col min="3" max="3" width="7.1796875" style="88" customWidth="1"/>
    <col min="4" max="4" width="4.1796875" style="88" customWidth="1"/>
    <col min="5" max="5" width="5.81640625" style="88" customWidth="1"/>
    <col min="6" max="6" width="4.6328125" style="88" customWidth="1"/>
    <col min="7" max="7" width="10.6328125" style="88" customWidth="1"/>
    <col min="8" max="8" width="5.08984375" style="88" customWidth="1"/>
    <col min="9" max="9" width="1.81640625" style="88" customWidth="1"/>
    <col min="10" max="10" width="4.6328125" style="88" customWidth="1"/>
    <col min="11" max="11" width="9.1796875" style="88" customWidth="1"/>
    <col min="12" max="12" width="5.54296875" style="88" customWidth="1"/>
    <col min="13" max="13" width="2.453125" style="88" customWidth="1"/>
    <col min="14" max="14" width="12.453125" style="88" customWidth="1"/>
    <col min="15" max="16384" width="7.453125" style="88"/>
  </cols>
  <sheetData>
    <row r="1" spans="1:17" s="86" customFormat="1" ht="15.6" x14ac:dyDescent="0.3">
      <c r="A1" s="1387" t="s">
        <v>76</v>
      </c>
      <c r="B1" s="1387"/>
      <c r="C1" s="1387"/>
      <c r="D1" s="1387"/>
      <c r="E1" s="1387"/>
      <c r="F1" s="1387"/>
      <c r="G1" s="1387"/>
      <c r="H1" s="1387"/>
      <c r="I1" s="1387"/>
      <c r="J1" s="1387"/>
      <c r="K1" s="1387"/>
      <c r="L1" s="1387"/>
      <c r="M1" s="1387"/>
      <c r="N1" s="1387"/>
      <c r="Q1" s="87"/>
    </row>
    <row r="2" spans="1:17" s="86" customFormat="1" ht="15" customHeight="1" x14ac:dyDescent="0.3">
      <c r="A2" s="1387" t="s">
        <v>77</v>
      </c>
      <c r="B2" s="1387"/>
      <c r="C2" s="1387"/>
      <c r="D2" s="1387"/>
      <c r="E2" s="1387"/>
      <c r="F2" s="1387"/>
      <c r="G2" s="1387"/>
      <c r="H2" s="1387"/>
      <c r="I2" s="1387"/>
      <c r="J2" s="1387"/>
      <c r="K2" s="1387"/>
      <c r="L2" s="1387"/>
      <c r="M2" s="1387"/>
      <c r="N2" s="1387"/>
      <c r="Q2" s="87"/>
    </row>
    <row r="3" spans="1:17" ht="4.2" customHeight="1" thickBot="1" x14ac:dyDescent="0.35">
      <c r="A3" s="1388"/>
      <c r="B3" s="1388"/>
      <c r="C3" s="1388"/>
      <c r="D3" s="1388"/>
      <c r="E3" s="1388"/>
      <c r="F3" s="1388"/>
      <c r="G3" s="1388"/>
      <c r="H3" s="1388"/>
      <c r="I3" s="1388"/>
      <c r="J3" s="1388"/>
      <c r="K3" s="1388"/>
      <c r="L3" s="1388"/>
      <c r="M3" s="1388"/>
      <c r="N3" s="1388"/>
      <c r="Q3" s="87"/>
    </row>
    <row r="4" spans="1:17" s="89" customFormat="1" ht="12" customHeight="1" x14ac:dyDescent="0.3">
      <c r="A4" s="1321" t="s">
        <v>419</v>
      </c>
      <c r="B4" s="1322"/>
      <c r="C4" s="1322"/>
      <c r="D4" s="1322"/>
      <c r="E4" s="1322"/>
      <c r="F4" s="1322"/>
      <c r="G4" s="1322"/>
      <c r="H4" s="1322"/>
      <c r="I4" s="1357"/>
      <c r="J4" s="1330" t="s">
        <v>420</v>
      </c>
      <c r="K4" s="1330"/>
      <c r="L4" s="1330"/>
      <c r="M4" s="1330"/>
      <c r="N4" s="1331"/>
      <c r="Q4" s="87"/>
    </row>
    <row r="5" spans="1:17" s="90" customFormat="1" ht="15" customHeight="1" x14ac:dyDescent="0.3">
      <c r="A5" s="1348"/>
      <c r="B5" s="1349"/>
      <c r="C5" s="1349"/>
      <c r="D5" s="1349"/>
      <c r="E5" s="1349"/>
      <c r="F5" s="1349"/>
      <c r="G5" s="1349"/>
      <c r="H5" s="1349"/>
      <c r="I5" s="1350"/>
      <c r="J5" s="1378"/>
      <c r="K5" s="1379"/>
      <c r="L5" s="1379"/>
      <c r="M5" s="1379"/>
      <c r="N5" s="1380"/>
      <c r="Q5" s="87"/>
    </row>
    <row r="6" spans="1:17" s="89" customFormat="1" ht="12" customHeight="1" x14ac:dyDescent="0.3">
      <c r="A6" s="1082"/>
      <c r="B6" s="612"/>
      <c r="C6" s="612"/>
      <c r="D6" s="612"/>
      <c r="E6" s="612"/>
      <c r="F6" s="612"/>
      <c r="G6" s="612"/>
      <c r="H6" s="612"/>
      <c r="I6" s="214"/>
      <c r="J6" s="612" t="s">
        <v>726</v>
      </c>
      <c r="K6" s="612"/>
      <c r="L6" s="1384"/>
      <c r="M6" s="1385"/>
      <c r="N6" s="1386"/>
      <c r="Q6" s="87"/>
    </row>
    <row r="7" spans="1:17" s="89" customFormat="1" ht="12" customHeight="1" x14ac:dyDescent="0.3">
      <c r="A7" s="1298" t="s">
        <v>193</v>
      </c>
      <c r="B7" s="1285"/>
      <c r="C7" s="1285"/>
      <c r="D7" s="1285"/>
      <c r="E7" s="1285"/>
      <c r="F7" s="1285"/>
      <c r="G7" s="1285"/>
      <c r="H7" s="1285"/>
      <c r="I7" s="1285"/>
      <c r="J7" s="1285"/>
      <c r="K7" s="1285"/>
      <c r="L7" s="1285"/>
      <c r="M7" s="1285"/>
      <c r="N7" s="1286"/>
      <c r="Q7" s="87"/>
    </row>
    <row r="8" spans="1:17" s="89" customFormat="1" ht="12" customHeight="1" x14ac:dyDescent="0.3">
      <c r="A8" s="1261" t="s">
        <v>421</v>
      </c>
      <c r="B8" s="1262"/>
      <c r="C8" s="1262"/>
      <c r="D8" s="1262"/>
      <c r="E8" s="1262"/>
      <c r="F8" s="1284" t="s">
        <v>422</v>
      </c>
      <c r="G8" s="1285"/>
      <c r="H8" s="1285"/>
      <c r="I8" s="1285"/>
      <c r="J8" s="1285"/>
      <c r="K8" s="1326" t="s">
        <v>207</v>
      </c>
      <c r="L8" s="1283"/>
      <c r="M8" s="1284" t="s">
        <v>423</v>
      </c>
      <c r="N8" s="1286"/>
      <c r="O8" s="91"/>
      <c r="Q8" s="87"/>
    </row>
    <row r="9" spans="1:17" s="89" customFormat="1" ht="15" customHeight="1" x14ac:dyDescent="0.3">
      <c r="A9" s="1383"/>
      <c r="B9" s="1376"/>
      <c r="C9" s="1376"/>
      <c r="D9" s="1376"/>
      <c r="E9" s="1377"/>
      <c r="F9" s="1375"/>
      <c r="G9" s="1376"/>
      <c r="H9" s="1376"/>
      <c r="I9" s="1376"/>
      <c r="J9" s="1377"/>
      <c r="K9" s="1375"/>
      <c r="L9" s="1377"/>
      <c r="M9" s="1381"/>
      <c r="N9" s="1382"/>
      <c r="O9" s="91"/>
      <c r="Q9" s="87"/>
    </row>
    <row r="10" spans="1:17" s="89" customFormat="1" ht="12" customHeight="1" x14ac:dyDescent="0.3">
      <c r="A10" s="1298" t="s">
        <v>78</v>
      </c>
      <c r="B10" s="1285"/>
      <c r="C10" s="1285"/>
      <c r="D10" s="1285"/>
      <c r="E10" s="1285"/>
      <c r="F10" s="1285"/>
      <c r="G10" s="1285"/>
      <c r="H10" s="1285"/>
      <c r="I10" s="1285"/>
      <c r="J10" s="1304"/>
      <c r="K10" s="1285" t="s">
        <v>261</v>
      </c>
      <c r="L10" s="1285"/>
      <c r="M10" s="1285"/>
      <c r="N10" s="1286"/>
      <c r="Q10" s="87"/>
    </row>
    <row r="11" spans="1:17" s="89" customFormat="1" ht="15" customHeight="1" x14ac:dyDescent="0.3">
      <c r="A11" s="1335" t="s">
        <v>110</v>
      </c>
      <c r="B11" s="1314"/>
      <c r="C11" s="1369"/>
      <c r="D11" s="1369"/>
      <c r="E11" s="1369"/>
      <c r="F11" s="1313" t="s">
        <v>88</v>
      </c>
      <c r="G11" s="1314"/>
      <c r="H11" s="1372"/>
      <c r="I11" s="1373"/>
      <c r="J11" s="1374"/>
      <c r="K11" s="1370"/>
      <c r="L11" s="1296"/>
      <c r="M11" s="1296"/>
      <c r="N11" s="1371"/>
      <c r="Q11" s="87"/>
    </row>
    <row r="12" spans="1:17" s="89" customFormat="1" ht="12" customHeight="1" x14ac:dyDescent="0.3">
      <c r="A12" s="1282" t="s">
        <v>482</v>
      </c>
      <c r="B12" s="1283"/>
      <c r="C12" s="1283"/>
      <c r="D12" s="1283"/>
      <c r="E12" s="1283"/>
      <c r="F12" s="1283"/>
      <c r="G12" s="1283"/>
      <c r="H12" s="1283"/>
      <c r="I12" s="1283"/>
      <c r="J12" s="1283"/>
      <c r="K12" s="1283"/>
      <c r="L12" s="1284" t="s">
        <v>483</v>
      </c>
      <c r="M12" s="1285"/>
      <c r="N12" s="1286"/>
      <c r="Q12" s="87"/>
    </row>
    <row r="13" spans="1:17" s="89" customFormat="1" ht="15" customHeight="1" x14ac:dyDescent="0.3">
      <c r="A13" s="1366" t="s">
        <v>69</v>
      </c>
      <c r="B13" s="1367"/>
      <c r="C13" s="610"/>
      <c r="D13" s="1368" t="s">
        <v>278</v>
      </c>
      <c r="E13" s="1367"/>
      <c r="F13" s="610"/>
      <c r="G13" s="1360"/>
      <c r="H13" s="1361"/>
      <c r="I13" s="1361"/>
      <c r="J13" s="1361"/>
      <c r="K13" s="1362"/>
      <c r="L13" s="1363"/>
      <c r="M13" s="1364"/>
      <c r="N13" s="1365"/>
      <c r="O13" s="92"/>
      <c r="Q13" s="87"/>
    </row>
    <row r="14" spans="1:17" s="89" customFormat="1" ht="12" customHeight="1" x14ac:dyDescent="0.3">
      <c r="A14" s="1298" t="s">
        <v>501</v>
      </c>
      <c r="B14" s="1285"/>
      <c r="C14" s="1285"/>
      <c r="D14" s="1285"/>
      <c r="E14" s="1285"/>
      <c r="F14" s="1285"/>
      <c r="G14" s="1285"/>
      <c r="H14" s="1285"/>
      <c r="I14" s="1285"/>
      <c r="J14" s="1285"/>
      <c r="K14" s="1285"/>
      <c r="L14" s="1283"/>
      <c r="M14" s="1283"/>
      <c r="N14" s="1287"/>
      <c r="Q14" s="87"/>
    </row>
    <row r="15" spans="1:17" s="89" customFormat="1" ht="15" customHeight="1" thickBot="1" x14ac:dyDescent="0.35">
      <c r="A15" s="1358" t="s">
        <v>502</v>
      </c>
      <c r="B15" s="1359"/>
      <c r="C15" s="1053"/>
      <c r="D15" s="1340" t="s">
        <v>503</v>
      </c>
      <c r="E15" s="1341"/>
      <c r="F15" s="611"/>
      <c r="G15" s="1340" t="s">
        <v>504</v>
      </c>
      <c r="H15" s="1341"/>
      <c r="I15" s="1324"/>
      <c r="J15" s="1325"/>
      <c r="K15" s="1083"/>
      <c r="L15" s="1054"/>
      <c r="M15" s="1054"/>
      <c r="N15" s="1084"/>
      <c r="O15" s="92"/>
      <c r="Q15" s="87"/>
    </row>
    <row r="16" spans="1:17" s="93" customFormat="1" ht="12" customHeight="1" x14ac:dyDescent="0.2">
      <c r="A16" s="1345" t="s">
        <v>424</v>
      </c>
      <c r="B16" s="1346"/>
      <c r="C16" s="1346"/>
      <c r="D16" s="1346"/>
      <c r="E16" s="1346"/>
      <c r="F16" s="1346"/>
      <c r="G16" s="1346"/>
      <c r="H16" s="1346"/>
      <c r="I16" s="1346"/>
      <c r="J16" s="1346"/>
      <c r="K16" s="1346"/>
      <c r="L16" s="1346"/>
      <c r="M16" s="1346"/>
      <c r="N16" s="1347"/>
      <c r="Q16" s="89"/>
    </row>
    <row r="17" spans="1:20" s="89" customFormat="1" ht="12" customHeight="1" x14ac:dyDescent="0.2">
      <c r="A17" s="1298" t="s">
        <v>79</v>
      </c>
      <c r="B17" s="1285"/>
      <c r="C17" s="1285"/>
      <c r="D17" s="1284" t="s">
        <v>80</v>
      </c>
      <c r="E17" s="1285"/>
      <c r="F17" s="1285"/>
      <c r="G17" s="1285"/>
      <c r="H17" s="1285"/>
      <c r="I17" s="1284" t="s">
        <v>53</v>
      </c>
      <c r="J17" s="1285"/>
      <c r="K17" s="1285"/>
      <c r="L17" s="1285"/>
      <c r="M17" s="1285"/>
      <c r="N17" s="1286"/>
      <c r="Q17" s="93"/>
    </row>
    <row r="18" spans="1:20" s="89" customFormat="1" ht="10.95" customHeight="1" x14ac:dyDescent="0.25">
      <c r="A18" s="94"/>
      <c r="B18" s="464"/>
      <c r="C18" s="1086"/>
      <c r="D18" s="150"/>
      <c r="E18" s="464"/>
      <c r="F18" s="464"/>
      <c r="G18" s="464"/>
      <c r="H18" s="104"/>
      <c r="I18" s="97"/>
      <c r="J18" s="104"/>
      <c r="K18" s="104"/>
      <c r="L18" s="104"/>
      <c r="M18" s="104"/>
      <c r="N18" s="102"/>
      <c r="T18" s="91"/>
    </row>
    <row r="19" spans="1:20" s="89" customFormat="1" ht="10.95" customHeight="1" x14ac:dyDescent="0.25">
      <c r="A19" s="98"/>
      <c r="B19" s="99" t="s">
        <v>207</v>
      </c>
      <c r="C19" s="96"/>
      <c r="D19" s="1087"/>
      <c r="E19" s="99" t="s">
        <v>262</v>
      </c>
      <c r="F19" s="464"/>
      <c r="G19" s="464"/>
      <c r="H19" s="104"/>
      <c r="I19" s="1085"/>
      <c r="J19" s="469"/>
      <c r="K19" s="99" t="s">
        <v>264</v>
      </c>
      <c r="L19" s="469"/>
      <c r="M19" s="99" t="s">
        <v>270</v>
      </c>
      <c r="N19" s="102"/>
      <c r="T19" s="91"/>
    </row>
    <row r="20" spans="1:20" s="89" customFormat="1" ht="10.95" customHeight="1" x14ac:dyDescent="0.25">
      <c r="A20" s="103"/>
      <c r="B20" s="99"/>
      <c r="C20" s="464"/>
      <c r="D20" s="1088"/>
      <c r="E20" s="99"/>
      <c r="F20" s="464"/>
      <c r="G20" s="464"/>
      <c r="H20" s="104"/>
      <c r="I20" s="101"/>
      <c r="J20" s="464"/>
      <c r="K20" s="99"/>
      <c r="L20" s="104"/>
      <c r="M20" s="104"/>
      <c r="N20" s="102"/>
    </row>
    <row r="21" spans="1:20" s="89" customFormat="1" ht="10.95" customHeight="1" x14ac:dyDescent="0.25">
      <c r="A21" s="98"/>
      <c r="B21" s="99" t="s">
        <v>261</v>
      </c>
      <c r="C21" s="464"/>
      <c r="D21" s="469"/>
      <c r="E21" s="99" t="s">
        <v>268</v>
      </c>
      <c r="F21" s="464"/>
      <c r="G21" s="464"/>
      <c r="H21" s="100"/>
      <c r="I21" s="104"/>
      <c r="J21" s="469"/>
      <c r="K21" s="99" t="s">
        <v>265</v>
      </c>
      <c r="L21" s="469"/>
      <c r="M21" s="99" t="s">
        <v>269</v>
      </c>
      <c r="N21" s="102"/>
    </row>
    <row r="22" spans="1:20" s="89" customFormat="1" ht="10.95" customHeight="1" x14ac:dyDescent="0.25">
      <c r="A22" s="103"/>
      <c r="B22" s="99"/>
      <c r="C22" s="96"/>
      <c r="D22" s="464"/>
      <c r="E22" s="99"/>
      <c r="F22" s="464"/>
      <c r="G22" s="464"/>
      <c r="H22" s="100"/>
      <c r="I22" s="104"/>
      <c r="J22" s="464"/>
      <c r="K22" s="99"/>
      <c r="L22" s="104"/>
      <c r="M22" s="104"/>
      <c r="N22" s="102"/>
    </row>
    <row r="23" spans="1:20" s="89" customFormat="1" ht="10.95" customHeight="1" x14ac:dyDescent="0.25">
      <c r="A23" s="98"/>
      <c r="B23" s="99" t="s">
        <v>267</v>
      </c>
      <c r="C23" s="96"/>
      <c r="D23" s="1087"/>
      <c r="E23" s="99" t="s">
        <v>263</v>
      </c>
      <c r="F23" s="464"/>
      <c r="G23" s="464"/>
      <c r="H23" s="104"/>
      <c r="I23" s="1085"/>
      <c r="J23" s="469"/>
      <c r="K23" s="99" t="s">
        <v>266</v>
      </c>
      <c r="L23" s="469"/>
      <c r="M23" s="99" t="s">
        <v>271</v>
      </c>
      <c r="N23" s="102"/>
    </row>
    <row r="24" spans="1:20" s="89" customFormat="1" ht="10.95" customHeight="1" x14ac:dyDescent="0.25">
      <c r="A24" s="103"/>
      <c r="B24" s="464"/>
      <c r="C24" s="464"/>
      <c r="D24" s="97"/>
      <c r="E24" s="464"/>
      <c r="F24" s="464"/>
      <c r="G24" s="464"/>
      <c r="H24" s="100"/>
      <c r="I24" s="104"/>
      <c r="J24" s="104"/>
      <c r="K24" s="104"/>
      <c r="L24" s="104"/>
      <c r="M24" s="104"/>
      <c r="N24" s="102"/>
    </row>
    <row r="25" spans="1:20" s="89" customFormat="1" ht="4.5" customHeight="1" thickBot="1" x14ac:dyDescent="0.3">
      <c r="A25" s="105"/>
      <c r="B25" s="106"/>
      <c r="C25" s="107"/>
      <c r="D25" s="106"/>
      <c r="E25" s="106"/>
      <c r="F25" s="106"/>
      <c r="G25" s="106"/>
      <c r="H25" s="109"/>
      <c r="I25" s="108"/>
      <c r="J25" s="109"/>
      <c r="K25" s="109"/>
      <c r="L25" s="109"/>
      <c r="M25" s="109"/>
      <c r="N25" s="110"/>
    </row>
    <row r="26" spans="1:20" s="90" customFormat="1" ht="12" customHeight="1" x14ac:dyDescent="0.2">
      <c r="A26" s="1089" t="s">
        <v>111</v>
      </c>
      <c r="B26" s="1356" t="s">
        <v>51</v>
      </c>
      <c r="C26" s="1322"/>
      <c r="D26" s="1322"/>
      <c r="E26" s="1322"/>
      <c r="F26" s="1322"/>
      <c r="G26" s="1357"/>
      <c r="H26" s="1330" t="s">
        <v>258</v>
      </c>
      <c r="I26" s="1330"/>
      <c r="J26" s="1330"/>
      <c r="K26" s="1330"/>
      <c r="L26" s="1330"/>
      <c r="M26" s="1330"/>
      <c r="N26" s="1331"/>
    </row>
    <row r="27" spans="1:20" s="89" customFormat="1" ht="15" customHeight="1" x14ac:dyDescent="0.2">
      <c r="A27" s="111">
        <v>1</v>
      </c>
      <c r="B27" s="1338" t="s">
        <v>52</v>
      </c>
      <c r="C27" s="1337"/>
      <c r="D27" s="1337"/>
      <c r="E27" s="1337"/>
      <c r="F27" s="1337"/>
      <c r="G27" s="1339"/>
      <c r="H27" s="1327"/>
      <c r="I27" s="1328"/>
      <c r="J27" s="1328"/>
      <c r="K27" s="1328"/>
      <c r="L27" s="1328"/>
      <c r="M27" s="1328"/>
      <c r="N27" s="1329"/>
    </row>
    <row r="28" spans="1:20" s="89" customFormat="1" ht="15" customHeight="1" x14ac:dyDescent="0.2">
      <c r="A28" s="112">
        <v>2</v>
      </c>
      <c r="B28" s="1337" t="s">
        <v>710</v>
      </c>
      <c r="C28" s="1337"/>
      <c r="D28" s="1337"/>
      <c r="E28" s="1337"/>
      <c r="F28" s="1337"/>
      <c r="G28" s="1337"/>
      <c r="H28" s="1327"/>
      <c r="I28" s="1328"/>
      <c r="J28" s="1328"/>
      <c r="K28" s="1328"/>
      <c r="L28" s="1328"/>
      <c r="M28" s="1328"/>
      <c r="N28" s="1329"/>
    </row>
    <row r="29" spans="1:20" s="89" customFormat="1" ht="15" customHeight="1" x14ac:dyDescent="0.2">
      <c r="A29" s="111">
        <v>3</v>
      </c>
      <c r="B29" s="1338" t="s">
        <v>711</v>
      </c>
      <c r="C29" s="1337"/>
      <c r="D29" s="1337"/>
      <c r="E29" s="1337"/>
      <c r="F29" s="1337"/>
      <c r="G29" s="1339"/>
      <c r="H29" s="1328"/>
      <c r="I29" s="1328"/>
      <c r="J29" s="1328"/>
      <c r="K29" s="1328"/>
      <c r="L29" s="1328"/>
      <c r="M29" s="1328"/>
      <c r="N29" s="1329"/>
    </row>
    <row r="30" spans="1:20" s="89" customFormat="1" ht="15" customHeight="1" x14ac:dyDescent="0.2">
      <c r="A30" s="112">
        <v>4</v>
      </c>
      <c r="B30" s="1337" t="s">
        <v>83</v>
      </c>
      <c r="C30" s="1337"/>
      <c r="D30" s="1337"/>
      <c r="E30" s="1337"/>
      <c r="F30" s="1337"/>
      <c r="G30" s="1337"/>
      <c r="H30" s="1327"/>
      <c r="I30" s="1328"/>
      <c r="J30" s="1328"/>
      <c r="K30" s="1328"/>
      <c r="L30" s="1328"/>
      <c r="M30" s="1328"/>
      <c r="N30" s="1329"/>
    </row>
    <row r="31" spans="1:20" s="89" customFormat="1" ht="15" customHeight="1" x14ac:dyDescent="0.2">
      <c r="A31" s="111">
        <v>5</v>
      </c>
      <c r="B31" s="1338" t="s">
        <v>260</v>
      </c>
      <c r="C31" s="1337"/>
      <c r="D31" s="1337"/>
      <c r="E31" s="1337"/>
      <c r="F31" s="1337"/>
      <c r="G31" s="1339"/>
      <c r="H31" s="1328"/>
      <c r="I31" s="1328"/>
      <c r="J31" s="1328"/>
      <c r="K31" s="1328"/>
      <c r="L31" s="1328"/>
      <c r="M31" s="1328"/>
      <c r="N31" s="1329"/>
    </row>
    <row r="32" spans="1:20" s="89" customFormat="1" ht="15" customHeight="1" thickBot="1" x14ac:dyDescent="0.25">
      <c r="A32" s="616">
        <v>6</v>
      </c>
      <c r="B32" s="1354" t="s">
        <v>81</v>
      </c>
      <c r="C32" s="1355"/>
      <c r="D32" s="1355"/>
      <c r="E32" s="1355"/>
      <c r="F32" s="1355"/>
      <c r="G32" s="1355"/>
      <c r="H32" s="1351"/>
      <c r="I32" s="1352"/>
      <c r="J32" s="1352"/>
      <c r="K32" s="1352"/>
      <c r="L32" s="1352"/>
      <c r="M32" s="1352"/>
      <c r="N32" s="1353"/>
    </row>
    <row r="33" spans="1:16" s="89" customFormat="1" ht="12" customHeight="1" x14ac:dyDescent="0.2">
      <c r="A33" s="1342" t="s">
        <v>558</v>
      </c>
      <c r="B33" s="1343"/>
      <c r="C33" s="1343"/>
      <c r="D33" s="1343"/>
      <c r="E33" s="1343"/>
      <c r="F33" s="1343"/>
      <c r="G33" s="1343"/>
      <c r="H33" s="1343"/>
      <c r="I33" s="1343"/>
      <c r="J33" s="1343"/>
      <c r="K33" s="1343"/>
      <c r="L33" s="1343"/>
      <c r="M33" s="1343"/>
      <c r="N33" s="1344"/>
    </row>
    <row r="34" spans="1:16" ht="27.75" customHeight="1" thickBot="1" x14ac:dyDescent="0.3">
      <c r="A34" s="1291" t="s">
        <v>573</v>
      </c>
      <c r="B34" s="1292"/>
      <c r="C34" s="1292"/>
      <c r="D34" s="1292"/>
      <c r="E34" s="1292"/>
      <c r="F34" s="1292"/>
      <c r="G34" s="1292"/>
      <c r="H34" s="1292"/>
      <c r="I34" s="1292"/>
      <c r="J34" s="1292"/>
      <c r="K34" s="1292"/>
      <c r="L34" s="1292"/>
      <c r="M34" s="1292"/>
      <c r="N34" s="1293"/>
      <c r="P34" s="113"/>
    </row>
    <row r="35" spans="1:16" s="89" customFormat="1" ht="12" customHeight="1" x14ac:dyDescent="0.2">
      <c r="A35" s="1267" t="s">
        <v>559</v>
      </c>
      <c r="B35" s="1268"/>
      <c r="C35" s="1268"/>
      <c r="D35" s="1268"/>
      <c r="E35" s="1268"/>
      <c r="F35" s="1268"/>
      <c r="G35" s="1268"/>
      <c r="H35" s="1268"/>
      <c r="I35" s="1268"/>
      <c r="J35" s="1268"/>
      <c r="K35" s="1268"/>
      <c r="L35" s="1268"/>
      <c r="M35" s="1268"/>
      <c r="N35" s="1269"/>
    </row>
    <row r="36" spans="1:16" s="89" customFormat="1" ht="40.5" customHeight="1" x14ac:dyDescent="0.2">
      <c r="A36" s="1270" t="s">
        <v>561</v>
      </c>
      <c r="B36" s="1271"/>
      <c r="C36" s="1271"/>
      <c r="D36" s="1271"/>
      <c r="E36" s="1271"/>
      <c r="F36" s="1271"/>
      <c r="G36" s="1271"/>
      <c r="H36" s="1271"/>
      <c r="I36" s="1271"/>
      <c r="J36" s="1271"/>
      <c r="K36" s="1271"/>
      <c r="L36" s="1271"/>
      <c r="M36" s="1271"/>
      <c r="N36" s="1272"/>
    </row>
    <row r="37" spans="1:16" s="89" customFormat="1" ht="12" customHeight="1" x14ac:dyDescent="0.2">
      <c r="A37" s="1335" t="s">
        <v>123</v>
      </c>
      <c r="B37" s="1336"/>
      <c r="C37" s="1336"/>
      <c r="D37" s="1336"/>
      <c r="E37" s="1336"/>
      <c r="F37" s="1336"/>
      <c r="G37" s="1336"/>
      <c r="H37" s="1336"/>
      <c r="I37" s="1336"/>
      <c r="J37" s="1326" t="s">
        <v>85</v>
      </c>
      <c r="K37" s="1283"/>
      <c r="L37" s="1283"/>
      <c r="M37" s="1283"/>
      <c r="N37" s="1287"/>
    </row>
    <row r="38" spans="1:16" s="89" customFormat="1" ht="15" customHeight="1" x14ac:dyDescent="0.2">
      <c r="A38" s="1332"/>
      <c r="B38" s="1333"/>
      <c r="C38" s="1333"/>
      <c r="D38" s="1333"/>
      <c r="E38" s="1333"/>
      <c r="F38" s="1333"/>
      <c r="G38" s="1333"/>
      <c r="H38" s="1333"/>
      <c r="I38" s="1334"/>
      <c r="J38" s="1279"/>
      <c r="K38" s="1280"/>
      <c r="L38" s="1280"/>
      <c r="M38" s="1280"/>
      <c r="N38" s="1281"/>
    </row>
    <row r="39" spans="1:16" s="89" customFormat="1" ht="15" customHeight="1" x14ac:dyDescent="0.2">
      <c r="A39" s="1282" t="s">
        <v>124</v>
      </c>
      <c r="B39" s="1283"/>
      <c r="C39" s="1283"/>
      <c r="D39" s="1283"/>
      <c r="E39" s="1283"/>
      <c r="F39" s="1283"/>
      <c r="G39" s="1283"/>
      <c r="H39" s="1283"/>
      <c r="I39" s="1294"/>
      <c r="J39" s="1326" t="s">
        <v>84</v>
      </c>
      <c r="K39" s="1283"/>
      <c r="L39" s="1283"/>
      <c r="M39" s="1283"/>
      <c r="N39" s="1287"/>
    </row>
    <row r="40" spans="1:16" s="89" customFormat="1" ht="15" customHeight="1" x14ac:dyDescent="0.2">
      <c r="A40" s="1295"/>
      <c r="B40" s="1296"/>
      <c r="C40" s="1296"/>
      <c r="D40" s="1296"/>
      <c r="E40" s="1296"/>
      <c r="F40" s="1296"/>
      <c r="G40" s="1296"/>
      <c r="H40" s="1296"/>
      <c r="I40" s="1297"/>
      <c r="J40" s="1276"/>
      <c r="K40" s="1277"/>
      <c r="L40" s="1277"/>
      <c r="M40" s="1277"/>
      <c r="N40" s="1278"/>
    </row>
    <row r="41" spans="1:16" s="89" customFormat="1" ht="12" customHeight="1" x14ac:dyDescent="0.2">
      <c r="A41" s="1298" t="s">
        <v>273</v>
      </c>
      <c r="B41" s="1285"/>
      <c r="C41" s="1285"/>
      <c r="D41" s="1285"/>
      <c r="E41" s="1285"/>
      <c r="F41" s="1285"/>
      <c r="G41" s="1285"/>
      <c r="H41" s="1285"/>
      <c r="I41" s="1285"/>
      <c r="J41" s="1285"/>
      <c r="K41" s="1285"/>
      <c r="L41" s="1285"/>
      <c r="M41" s="1285"/>
      <c r="N41" s="1286"/>
    </row>
    <row r="42" spans="1:16" s="89" customFormat="1" ht="15" customHeight="1" x14ac:dyDescent="0.25">
      <c r="A42" s="1288"/>
      <c r="B42" s="1289"/>
      <c r="C42" s="1289"/>
      <c r="D42" s="1289"/>
      <c r="E42" s="1289"/>
      <c r="F42" s="1289"/>
      <c r="G42" s="1289"/>
      <c r="H42" s="1289"/>
      <c r="I42" s="1289"/>
      <c r="J42" s="1289"/>
      <c r="K42" s="1289"/>
      <c r="L42" s="1289"/>
      <c r="M42" s="1289"/>
      <c r="N42" s="1290"/>
    </row>
    <row r="43" spans="1:16" s="89" customFormat="1" ht="12" customHeight="1" x14ac:dyDescent="0.2">
      <c r="A43" s="1261" t="s">
        <v>0</v>
      </c>
      <c r="B43" s="1262"/>
      <c r="C43" s="1262"/>
      <c r="D43" s="1262"/>
      <c r="E43" s="1262"/>
      <c r="F43" s="1262"/>
      <c r="G43" s="1262"/>
      <c r="H43" s="1262"/>
      <c r="I43" s="1262"/>
      <c r="J43" s="1262"/>
      <c r="K43" s="1262"/>
      <c r="L43" s="1262"/>
      <c r="M43" s="1262"/>
      <c r="N43" s="1263"/>
    </row>
    <row r="44" spans="1:16" s="89" customFormat="1" ht="15" customHeight="1" thickBot="1" x14ac:dyDescent="0.3">
      <c r="A44" s="1264"/>
      <c r="B44" s="1265"/>
      <c r="C44" s="1265"/>
      <c r="D44" s="1265"/>
      <c r="E44" s="1265"/>
      <c r="F44" s="1265"/>
      <c r="G44" s="1265"/>
      <c r="H44" s="1265"/>
      <c r="I44" s="1265"/>
      <c r="J44" s="1265"/>
      <c r="K44" s="1265"/>
      <c r="L44" s="1265"/>
      <c r="M44" s="1265"/>
      <c r="N44" s="1266"/>
    </row>
    <row r="45" spans="1:16" s="89" customFormat="1" ht="12" customHeight="1" x14ac:dyDescent="0.2">
      <c r="A45" s="1267" t="s">
        <v>560</v>
      </c>
      <c r="B45" s="1268"/>
      <c r="C45" s="1268"/>
      <c r="D45" s="1268"/>
      <c r="E45" s="1268"/>
      <c r="F45" s="1268"/>
      <c r="G45" s="1268"/>
      <c r="H45" s="1268"/>
      <c r="I45" s="1268"/>
      <c r="J45" s="1268"/>
      <c r="K45" s="1268"/>
      <c r="L45" s="1268"/>
      <c r="M45" s="1268"/>
      <c r="N45" s="1269"/>
    </row>
    <row r="46" spans="1:16" s="89" customFormat="1" ht="72" customHeight="1" x14ac:dyDescent="0.2">
      <c r="A46" s="1270" t="s">
        <v>574</v>
      </c>
      <c r="B46" s="1271"/>
      <c r="C46" s="1271"/>
      <c r="D46" s="1271"/>
      <c r="E46" s="1271"/>
      <c r="F46" s="1271"/>
      <c r="G46" s="1271"/>
      <c r="H46" s="1271"/>
      <c r="I46" s="1271"/>
      <c r="J46" s="1271"/>
      <c r="K46" s="1271"/>
      <c r="L46" s="1271"/>
      <c r="M46" s="1271"/>
      <c r="N46" s="1272"/>
    </row>
    <row r="47" spans="1:16" s="89" customFormat="1" ht="12" customHeight="1" x14ac:dyDescent="0.2">
      <c r="A47" s="1282" t="s">
        <v>125</v>
      </c>
      <c r="B47" s="1283"/>
      <c r="C47" s="1283"/>
      <c r="D47" s="1283"/>
      <c r="E47" s="1283"/>
      <c r="F47" s="1283"/>
      <c r="G47" s="1283"/>
      <c r="H47" s="1283"/>
      <c r="I47" s="1294"/>
      <c r="J47" s="1262" t="s">
        <v>85</v>
      </c>
      <c r="K47" s="1262"/>
      <c r="L47" s="1262"/>
      <c r="M47" s="1262"/>
      <c r="N47" s="1263"/>
    </row>
    <row r="48" spans="1:16" s="89" customFormat="1" ht="15" customHeight="1" x14ac:dyDescent="0.2">
      <c r="A48" s="1273"/>
      <c r="B48" s="1274"/>
      <c r="C48" s="1274"/>
      <c r="D48" s="1274"/>
      <c r="E48" s="1274"/>
      <c r="F48" s="1274"/>
      <c r="G48" s="1274"/>
      <c r="H48" s="1274"/>
      <c r="I48" s="1275"/>
      <c r="J48" s="1279"/>
      <c r="K48" s="1280"/>
      <c r="L48" s="1280"/>
      <c r="M48" s="1280"/>
      <c r="N48" s="1281"/>
    </row>
    <row r="49" spans="1:18" ht="12" customHeight="1" x14ac:dyDescent="0.25">
      <c r="A49" s="1282" t="s">
        <v>126</v>
      </c>
      <c r="B49" s="1283"/>
      <c r="C49" s="1283"/>
      <c r="D49" s="1283"/>
      <c r="E49" s="1283"/>
      <c r="F49" s="1283"/>
      <c r="G49" s="1283"/>
      <c r="H49" s="1283"/>
      <c r="I49" s="1283"/>
      <c r="J49" s="1284" t="s">
        <v>84</v>
      </c>
      <c r="K49" s="1285"/>
      <c r="L49" s="1285"/>
      <c r="M49" s="1285"/>
      <c r="N49" s="1286"/>
      <c r="O49" s="114"/>
      <c r="P49" s="114"/>
      <c r="Q49" s="89"/>
      <c r="R49" s="114"/>
    </row>
    <row r="50" spans="1:18" ht="15" customHeight="1" x14ac:dyDescent="0.25">
      <c r="A50" s="1273"/>
      <c r="B50" s="1274"/>
      <c r="C50" s="1274"/>
      <c r="D50" s="1274"/>
      <c r="E50" s="1274"/>
      <c r="F50" s="1274"/>
      <c r="G50" s="1274"/>
      <c r="H50" s="1274"/>
      <c r="I50" s="1275"/>
      <c r="J50" s="1276"/>
      <c r="K50" s="1277"/>
      <c r="L50" s="1277"/>
      <c r="M50" s="1277"/>
      <c r="N50" s="1278"/>
      <c r="Q50" s="114"/>
    </row>
    <row r="51" spans="1:18" s="89" customFormat="1" ht="12" customHeight="1" x14ac:dyDescent="0.2">
      <c r="A51" s="1282" t="s">
        <v>273</v>
      </c>
      <c r="B51" s="1283"/>
      <c r="C51" s="1283"/>
      <c r="D51" s="1283"/>
      <c r="E51" s="1283"/>
      <c r="F51" s="1283"/>
      <c r="G51" s="1283"/>
      <c r="H51" s="1283"/>
      <c r="I51" s="1283"/>
      <c r="J51" s="1283"/>
      <c r="K51" s="1283"/>
      <c r="L51" s="1283"/>
      <c r="M51" s="1283"/>
      <c r="N51" s="1287"/>
    </row>
    <row r="52" spans="1:18" s="89" customFormat="1" ht="15" customHeight="1" x14ac:dyDescent="0.25">
      <c r="A52" s="1288"/>
      <c r="B52" s="1289"/>
      <c r="C52" s="1289"/>
      <c r="D52" s="1289"/>
      <c r="E52" s="1289"/>
      <c r="F52" s="1289"/>
      <c r="G52" s="1289"/>
      <c r="H52" s="1289"/>
      <c r="I52" s="1289"/>
      <c r="J52" s="1289"/>
      <c r="K52" s="1289"/>
      <c r="L52" s="1289"/>
      <c r="M52" s="1289"/>
      <c r="N52" s="1290"/>
    </row>
    <row r="53" spans="1:18" s="89" customFormat="1" ht="12" customHeight="1" x14ac:dyDescent="0.2">
      <c r="A53" s="1261" t="s">
        <v>54</v>
      </c>
      <c r="B53" s="1262"/>
      <c r="C53" s="1262"/>
      <c r="D53" s="1262"/>
      <c r="E53" s="1262"/>
      <c r="F53" s="1262"/>
      <c r="G53" s="1262"/>
      <c r="H53" s="1262"/>
      <c r="I53" s="1262"/>
      <c r="J53" s="1262"/>
      <c r="K53" s="1262"/>
      <c r="L53" s="1262"/>
      <c r="M53" s="1262"/>
      <c r="N53" s="1263"/>
      <c r="O53" s="92"/>
    </row>
    <row r="54" spans="1:18" ht="13.8" thickBot="1" x14ac:dyDescent="0.3">
      <c r="A54" s="1264"/>
      <c r="B54" s="1265"/>
      <c r="C54" s="1265"/>
      <c r="D54" s="1265"/>
      <c r="E54" s="1265"/>
      <c r="F54" s="1265"/>
      <c r="G54" s="1265"/>
      <c r="H54" s="1265"/>
      <c r="I54" s="1265"/>
      <c r="J54" s="1265"/>
      <c r="K54" s="1265"/>
      <c r="L54" s="1265"/>
      <c r="M54" s="1265"/>
      <c r="N54" s="1266"/>
    </row>
    <row r="55" spans="1:18" x14ac:dyDescent="0.25">
      <c r="A55" s="1321" t="s">
        <v>475</v>
      </c>
      <c r="B55" s="1322"/>
      <c r="C55" s="1322"/>
      <c r="D55" s="1322"/>
      <c r="E55" s="1322"/>
      <c r="F55" s="1322"/>
      <c r="G55" s="1322"/>
      <c r="H55" s="1322"/>
      <c r="I55" s="1322"/>
      <c r="J55" s="1322"/>
      <c r="K55" s="1322"/>
      <c r="L55" s="1322"/>
      <c r="M55" s="1322"/>
      <c r="N55" s="1323"/>
    </row>
    <row r="56" spans="1:18" x14ac:dyDescent="0.25">
      <c r="A56" s="1261" t="s">
        <v>272</v>
      </c>
      <c r="B56" s="1262"/>
      <c r="C56" s="1318"/>
      <c r="D56" s="1319"/>
      <c r="E56" s="1319"/>
      <c r="F56" s="1319"/>
      <c r="G56" s="1319"/>
      <c r="H56" s="1319"/>
      <c r="I56" s="1320"/>
      <c r="J56" s="1313" t="s">
        <v>84</v>
      </c>
      <c r="K56" s="1314"/>
      <c r="L56" s="1315"/>
      <c r="M56" s="1316"/>
      <c r="N56" s="1317"/>
    </row>
    <row r="57" spans="1:18" x14ac:dyDescent="0.25">
      <c r="A57" s="1298" t="s">
        <v>124</v>
      </c>
      <c r="B57" s="1304"/>
      <c r="C57" s="1305"/>
      <c r="D57" s="1305"/>
      <c r="E57" s="1305"/>
      <c r="F57" s="1305"/>
      <c r="G57" s="1305"/>
      <c r="H57" s="1305"/>
      <c r="I57" s="1305"/>
      <c r="J57" s="115" t="s">
        <v>273</v>
      </c>
      <c r="K57" s="1306"/>
      <c r="L57" s="1307"/>
      <c r="M57" s="1307"/>
      <c r="N57" s="1308"/>
    </row>
    <row r="58" spans="1:18" x14ac:dyDescent="0.25">
      <c r="A58" s="1298" t="s">
        <v>774</v>
      </c>
      <c r="B58" s="1304"/>
      <c r="C58" s="1309"/>
      <c r="D58" s="1310"/>
      <c r="E58" s="1310"/>
      <c r="F58" s="1310"/>
      <c r="G58" s="1310"/>
      <c r="H58" s="1310"/>
      <c r="I58" s="1310"/>
      <c r="J58" s="1311"/>
      <c r="K58" s="1310"/>
      <c r="L58" s="1310"/>
      <c r="M58" s="1310"/>
      <c r="N58" s="1312"/>
    </row>
    <row r="59" spans="1:18" ht="13.8" thickBot="1" x14ac:dyDescent="0.3">
      <c r="A59" s="1302" t="s">
        <v>274</v>
      </c>
      <c r="B59" s="1303"/>
      <c r="C59" s="1299"/>
      <c r="D59" s="1300"/>
      <c r="E59" s="1300"/>
      <c r="F59" s="1300"/>
      <c r="G59" s="1300"/>
      <c r="H59" s="1300"/>
      <c r="I59" s="1300"/>
      <c r="J59" s="1300"/>
      <c r="K59" s="1300"/>
      <c r="L59" s="1300"/>
      <c r="M59" s="1300"/>
      <c r="N59" s="1301"/>
    </row>
  </sheetData>
  <sheetProtection algorithmName="SHA-512" hashValue="HRHaH3TGuS8i7+MuuHdzipdyqnjYNa1BT/l1QTZp5hlBWwrL55ofSVp8V0tD4U0pPQSvRuGAjEeYQ6Lso3Q8Iw==" saltValue="+hpugjSyVYhYS51KGskY3g==" spinCount="100000" sheet="1"/>
  <mergeCells count="96">
    <mergeCell ref="L6:N6"/>
    <mergeCell ref="A1:N1"/>
    <mergeCell ref="A2:N2"/>
    <mergeCell ref="A3:N3"/>
    <mergeCell ref="K10:N10"/>
    <mergeCell ref="A7:N7"/>
    <mergeCell ref="A10:J10"/>
    <mergeCell ref="C11:E11"/>
    <mergeCell ref="F11:G11"/>
    <mergeCell ref="K11:N11"/>
    <mergeCell ref="H11:J11"/>
    <mergeCell ref="J4:N4"/>
    <mergeCell ref="M8:N8"/>
    <mergeCell ref="F9:J9"/>
    <mergeCell ref="J5:N5"/>
    <mergeCell ref="K9:L9"/>
    <mergeCell ref="M9:N9"/>
    <mergeCell ref="A9:E9"/>
    <mergeCell ref="A11:B11"/>
    <mergeCell ref="A4:I4"/>
    <mergeCell ref="F8:J8"/>
    <mergeCell ref="K8:L8"/>
    <mergeCell ref="A8:E8"/>
    <mergeCell ref="A15:B15"/>
    <mergeCell ref="G13:K13"/>
    <mergeCell ref="L13:N13"/>
    <mergeCell ref="A14:K14"/>
    <mergeCell ref="L14:N14"/>
    <mergeCell ref="A13:B13"/>
    <mergeCell ref="D13:E13"/>
    <mergeCell ref="A33:N33"/>
    <mergeCell ref="L12:N12"/>
    <mergeCell ref="A16:N16"/>
    <mergeCell ref="A5:I5"/>
    <mergeCell ref="A12:K12"/>
    <mergeCell ref="H32:N32"/>
    <mergeCell ref="B32:G32"/>
    <mergeCell ref="B29:G29"/>
    <mergeCell ref="H29:N29"/>
    <mergeCell ref="H30:N30"/>
    <mergeCell ref="B30:G30"/>
    <mergeCell ref="I17:N17"/>
    <mergeCell ref="A17:C17"/>
    <mergeCell ref="B27:G27"/>
    <mergeCell ref="B26:G26"/>
    <mergeCell ref="D17:H17"/>
    <mergeCell ref="A55:N55"/>
    <mergeCell ref="I15:J15"/>
    <mergeCell ref="A39:I39"/>
    <mergeCell ref="J39:N39"/>
    <mergeCell ref="H27:N27"/>
    <mergeCell ref="H26:N26"/>
    <mergeCell ref="H31:N31"/>
    <mergeCell ref="J38:N38"/>
    <mergeCell ref="A38:I38"/>
    <mergeCell ref="A37:I37"/>
    <mergeCell ref="J37:N37"/>
    <mergeCell ref="B28:G28"/>
    <mergeCell ref="H28:N28"/>
    <mergeCell ref="B31:G31"/>
    <mergeCell ref="D15:E15"/>
    <mergeCell ref="G15:H15"/>
    <mergeCell ref="C59:N59"/>
    <mergeCell ref="A59:B59"/>
    <mergeCell ref="A56:B56"/>
    <mergeCell ref="A57:B57"/>
    <mergeCell ref="C57:I57"/>
    <mergeCell ref="K57:N57"/>
    <mergeCell ref="A58:B58"/>
    <mergeCell ref="C58:N58"/>
    <mergeCell ref="J56:K56"/>
    <mergeCell ref="L56:N56"/>
    <mergeCell ref="C56:I56"/>
    <mergeCell ref="A36:N36"/>
    <mergeCell ref="A34:N34"/>
    <mergeCell ref="A47:I47"/>
    <mergeCell ref="J47:N47"/>
    <mergeCell ref="A43:N43"/>
    <mergeCell ref="A44:N44"/>
    <mergeCell ref="A35:N35"/>
    <mergeCell ref="A40:I40"/>
    <mergeCell ref="J40:N40"/>
    <mergeCell ref="A41:N41"/>
    <mergeCell ref="A42:N42"/>
    <mergeCell ref="A53:N53"/>
    <mergeCell ref="A54:N54"/>
    <mergeCell ref="A45:N45"/>
    <mergeCell ref="A46:N46"/>
    <mergeCell ref="A50:I50"/>
    <mergeCell ref="J50:N50"/>
    <mergeCell ref="A48:I48"/>
    <mergeCell ref="J48:N48"/>
    <mergeCell ref="A49:I49"/>
    <mergeCell ref="J49:N49"/>
    <mergeCell ref="A51:N51"/>
    <mergeCell ref="A52:N52"/>
  </mergeCells>
  <phoneticPr fontId="0" type="noConversion"/>
  <conditionalFormatting sqref="A5:I5">
    <cfRule type="cellIs" priority="3" stopIfTrue="1" operator="greaterThan">
      <formula>100</formula>
    </cfRule>
  </conditionalFormatting>
  <conditionalFormatting sqref="H27:N27">
    <cfRule type="cellIs" priority="4" stopIfTrue="1" operator="lessThan">
      <formula>1000000</formula>
    </cfRule>
  </conditionalFormatting>
  <conditionalFormatting sqref="J5:N5">
    <cfRule type="cellIs" dxfId="7" priority="1" operator="notEqual">
      <formula>0</formula>
    </cfRule>
  </conditionalFormatting>
  <printOptions horizontalCentered="1"/>
  <pageMargins left="0.5" right="0.25" top="0.25" bottom="0.57999999999999996" header="0.25" footer="0.25"/>
  <pageSetup scale="86" orientation="portrait" r:id="rId1"/>
  <headerFooter alignWithMargins="0">
    <oddFooter>&amp;L&amp;8 470-0030 (Rev. 02/23)&amp;C&amp;8&amp;P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0"/>
  <dimension ref="A1:H117"/>
  <sheetViews>
    <sheetView showGridLines="0" showZeros="0" workbookViewId="0">
      <selection activeCell="O11" sqref="O11"/>
    </sheetView>
  </sheetViews>
  <sheetFormatPr defaultColWidth="7.453125" defaultRowHeight="13.2" x14ac:dyDescent="0.25"/>
  <cols>
    <col min="1" max="1" width="22.453125" style="173" customWidth="1"/>
    <col min="2" max="2" width="15.81640625" style="173" customWidth="1"/>
    <col min="3" max="3" width="7.81640625" style="217" customWidth="1"/>
    <col min="4" max="5" width="16.6328125" style="173" customWidth="1"/>
    <col min="6" max="7" width="7.453125" style="173"/>
    <col min="8" max="8" width="34.08984375" style="173" bestFit="1" customWidth="1"/>
    <col min="9" max="16384" width="7.453125" style="173"/>
  </cols>
  <sheetData>
    <row r="1" spans="1:5" ht="11.4" customHeight="1" x14ac:dyDescent="0.25">
      <c r="A1" s="1594" t="s">
        <v>75</v>
      </c>
      <c r="B1" s="1594"/>
      <c r="C1" s="1594"/>
      <c r="D1" s="1594"/>
      <c r="E1" s="1594"/>
    </row>
    <row r="2" spans="1:5" s="116" customFormat="1" ht="21" customHeight="1" x14ac:dyDescent="0.2">
      <c r="A2" s="181" t="s">
        <v>194</v>
      </c>
      <c r="B2" s="1645">
        <f>Certification!A5</f>
        <v>0</v>
      </c>
      <c r="C2" s="1646"/>
      <c r="D2" s="117" t="s">
        <v>576</v>
      </c>
      <c r="E2" s="212" t="str">
        <f>CONCATENATE(Certification!$H$27," ",Certification!$H$28)</f>
        <v xml:space="preserve"> </v>
      </c>
    </row>
    <row r="3" spans="1:5" s="116" customFormat="1" ht="10.199999999999999" customHeight="1" x14ac:dyDescent="0.2">
      <c r="A3" s="181" t="s">
        <v>804</v>
      </c>
      <c r="B3" s="1400">
        <f>Certification!C11</f>
        <v>0</v>
      </c>
      <c r="C3" s="1401"/>
      <c r="D3" s="213" t="s">
        <v>88</v>
      </c>
      <c r="E3" s="120">
        <f>Certification!H11</f>
        <v>0</v>
      </c>
    </row>
    <row r="4" spans="1:5" ht="4.2" customHeight="1" thickBot="1" x14ac:dyDescent="0.3">
      <c r="C4" s="173"/>
    </row>
    <row r="5" spans="1:5" s="116" customFormat="1" ht="10.8" thickBot="1" x14ac:dyDescent="0.25">
      <c r="A5" s="1647" t="s">
        <v>440</v>
      </c>
      <c r="B5" s="1648"/>
      <c r="C5" s="1648"/>
      <c r="D5" s="1648"/>
      <c r="E5" s="1649"/>
    </row>
    <row r="6" spans="1:5" s="116" customFormat="1" ht="12" customHeight="1" thickBot="1" x14ac:dyDescent="0.25">
      <c r="A6" s="1652" t="s">
        <v>173</v>
      </c>
      <c r="B6" s="1653"/>
      <c r="C6" s="1656" t="s">
        <v>2</v>
      </c>
      <c r="D6" s="1650" t="s">
        <v>172</v>
      </c>
      <c r="E6" s="1651"/>
    </row>
    <row r="7" spans="1:5" s="116" customFormat="1" ht="21" thickBot="1" x14ac:dyDescent="0.25">
      <c r="A7" s="1654"/>
      <c r="B7" s="1655"/>
      <c r="C7" s="1657"/>
      <c r="D7" s="791" t="s">
        <v>197</v>
      </c>
      <c r="E7" s="791" t="s">
        <v>198</v>
      </c>
    </row>
    <row r="8" spans="1:5" s="116" customFormat="1" ht="10.8" thickBot="1" x14ac:dyDescent="0.25">
      <c r="A8" s="1658" t="s">
        <v>175</v>
      </c>
      <c r="B8" s="1659"/>
      <c r="C8" s="1659"/>
      <c r="D8" s="1659"/>
      <c r="E8" s="1660"/>
    </row>
    <row r="9" spans="1:5" s="116" customFormat="1" ht="10.8" thickBot="1" x14ac:dyDescent="0.25">
      <c r="A9" s="325" t="s">
        <v>642</v>
      </c>
      <c r="B9" s="326"/>
      <c r="C9" s="326"/>
      <c r="D9" s="326"/>
      <c r="E9" s="327"/>
    </row>
    <row r="10" spans="1:5" s="116" customFormat="1" ht="10.199999999999999" x14ac:dyDescent="0.2">
      <c r="A10" s="1661" t="s">
        <v>631</v>
      </c>
      <c r="B10" s="1662"/>
      <c r="C10" s="792">
        <v>801</v>
      </c>
      <c r="D10" s="804"/>
      <c r="E10" s="805"/>
    </row>
    <row r="11" spans="1:5" s="116" customFormat="1" ht="10.199999999999999" x14ac:dyDescent="0.2">
      <c r="A11" s="1643" t="s">
        <v>632</v>
      </c>
      <c r="B11" s="1644"/>
      <c r="C11" s="793">
        <v>802</v>
      </c>
      <c r="D11" s="806"/>
      <c r="E11" s="807"/>
    </row>
    <row r="12" spans="1:5" s="116" customFormat="1" ht="10.199999999999999" x14ac:dyDescent="0.2">
      <c r="A12" s="1643" t="s">
        <v>633</v>
      </c>
      <c r="B12" s="1644"/>
      <c r="C12" s="793">
        <v>803</v>
      </c>
      <c r="D12" s="806"/>
      <c r="E12" s="807"/>
    </row>
    <row r="13" spans="1:5" s="116" customFormat="1" ht="10.199999999999999" x14ac:dyDescent="0.2">
      <c r="A13" s="1643" t="s">
        <v>636</v>
      </c>
      <c r="B13" s="1644"/>
      <c r="C13" s="793">
        <v>804</v>
      </c>
      <c r="D13" s="806"/>
      <c r="E13" s="807"/>
    </row>
    <row r="14" spans="1:5" s="116" customFormat="1" ht="10.199999999999999" x14ac:dyDescent="0.2">
      <c r="A14" s="1643" t="s">
        <v>634</v>
      </c>
      <c r="B14" s="1644"/>
      <c r="C14" s="793">
        <v>805</v>
      </c>
      <c r="D14" s="806"/>
      <c r="E14" s="807"/>
    </row>
    <row r="15" spans="1:5" s="116" customFormat="1" ht="10.199999999999999" x14ac:dyDescent="0.2">
      <c r="A15" s="1665" t="s">
        <v>635</v>
      </c>
      <c r="B15" s="1666"/>
      <c r="C15" s="793">
        <v>806</v>
      </c>
      <c r="D15" s="806"/>
      <c r="E15" s="807"/>
    </row>
    <row r="16" spans="1:5" s="116" customFormat="1" ht="10.199999999999999" x14ac:dyDescent="0.2">
      <c r="A16" s="1643" t="s">
        <v>638</v>
      </c>
      <c r="B16" s="1644"/>
      <c r="C16" s="793">
        <v>807</v>
      </c>
      <c r="D16" s="806"/>
      <c r="E16" s="807"/>
    </row>
    <row r="17" spans="1:5" s="116" customFormat="1" ht="10.199999999999999" x14ac:dyDescent="0.2">
      <c r="A17" s="1643" t="s">
        <v>639</v>
      </c>
      <c r="B17" s="1644"/>
      <c r="C17" s="793">
        <v>808</v>
      </c>
      <c r="D17" s="806"/>
      <c r="E17" s="807"/>
    </row>
    <row r="18" spans="1:5" s="116" customFormat="1" ht="10.199999999999999" x14ac:dyDescent="0.2">
      <c r="A18" s="1643" t="s">
        <v>651</v>
      </c>
      <c r="B18" s="1644"/>
      <c r="C18" s="793">
        <v>809</v>
      </c>
      <c r="D18" s="806"/>
      <c r="E18" s="807"/>
    </row>
    <row r="19" spans="1:5" s="116" customFormat="1" ht="10.8" thickBot="1" x14ac:dyDescent="0.25">
      <c r="A19" s="1667" t="s">
        <v>640</v>
      </c>
      <c r="B19" s="1668"/>
      <c r="C19" s="794">
        <v>810</v>
      </c>
      <c r="D19" s="810"/>
      <c r="E19" s="811"/>
    </row>
    <row r="20" spans="1:5" s="116" customFormat="1" ht="10.8" thickBot="1" x14ac:dyDescent="0.25">
      <c r="A20" s="1441" t="s">
        <v>641</v>
      </c>
      <c r="B20" s="1443"/>
      <c r="C20" s="795">
        <v>811</v>
      </c>
      <c r="D20" s="796">
        <f>SUM(D9:D19)</f>
        <v>0</v>
      </c>
      <c r="E20" s="796">
        <f>SUM(E9:E19)</f>
        <v>0</v>
      </c>
    </row>
    <row r="21" spans="1:5" s="116" customFormat="1" ht="10.8" thickBot="1" x14ac:dyDescent="0.25">
      <c r="A21" s="325" t="s">
        <v>643</v>
      </c>
      <c r="B21" s="326"/>
      <c r="C21" s="326"/>
      <c r="D21" s="326"/>
      <c r="E21" s="327"/>
    </row>
    <row r="22" spans="1:5" s="116" customFormat="1" ht="10.199999999999999" x14ac:dyDescent="0.2">
      <c r="A22" s="1661" t="s">
        <v>644</v>
      </c>
      <c r="B22" s="1662"/>
      <c r="C22" s="792">
        <v>812</v>
      </c>
      <c r="D22" s="804"/>
      <c r="E22" s="805"/>
    </row>
    <row r="23" spans="1:5" s="116" customFormat="1" ht="10.199999999999999" x14ac:dyDescent="0.2">
      <c r="A23" s="1643" t="s">
        <v>645</v>
      </c>
      <c r="B23" s="1644"/>
      <c r="C23" s="797">
        <v>813</v>
      </c>
      <c r="D23" s="806"/>
      <c r="E23" s="807"/>
    </row>
    <row r="24" spans="1:5" s="116" customFormat="1" ht="10.199999999999999" x14ac:dyDescent="0.2">
      <c r="A24" s="1665" t="s">
        <v>646</v>
      </c>
      <c r="B24" s="1666"/>
      <c r="C24" s="793">
        <v>814</v>
      </c>
      <c r="D24" s="806"/>
      <c r="E24" s="807"/>
    </row>
    <row r="25" spans="1:5" s="116" customFormat="1" ht="10.199999999999999" x14ac:dyDescent="0.2">
      <c r="A25" s="1643" t="s">
        <v>647</v>
      </c>
      <c r="B25" s="1644"/>
      <c r="C25" s="797">
        <v>815</v>
      </c>
      <c r="D25" s="806"/>
      <c r="E25" s="807"/>
    </row>
    <row r="26" spans="1:5" s="116" customFormat="1" ht="10.199999999999999" x14ac:dyDescent="0.2">
      <c r="A26" s="1665" t="s">
        <v>646</v>
      </c>
      <c r="B26" s="1666"/>
      <c r="C26" s="793">
        <v>816</v>
      </c>
      <c r="D26" s="806"/>
      <c r="E26" s="807"/>
    </row>
    <row r="27" spans="1:5" s="116" customFormat="1" ht="10.199999999999999" x14ac:dyDescent="0.2">
      <c r="A27" s="1643" t="s">
        <v>648</v>
      </c>
      <c r="B27" s="1644"/>
      <c r="C27" s="797">
        <v>817</v>
      </c>
      <c r="D27" s="806"/>
      <c r="E27" s="807"/>
    </row>
    <row r="28" spans="1:5" s="116" customFormat="1" ht="10.199999999999999" x14ac:dyDescent="0.2">
      <c r="A28" s="1665" t="s">
        <v>646</v>
      </c>
      <c r="B28" s="1666"/>
      <c r="C28" s="793">
        <v>818</v>
      </c>
      <c r="D28" s="806"/>
      <c r="E28" s="807"/>
    </row>
    <row r="29" spans="1:5" s="116" customFormat="1" ht="10.199999999999999" x14ac:dyDescent="0.2">
      <c r="A29" s="1643" t="s">
        <v>652</v>
      </c>
      <c r="B29" s="1644"/>
      <c r="C29" s="797">
        <v>819</v>
      </c>
      <c r="D29" s="806"/>
      <c r="E29" s="807"/>
    </row>
    <row r="30" spans="1:5" s="116" customFormat="1" ht="10.199999999999999" x14ac:dyDescent="0.2">
      <c r="A30" s="1665" t="s">
        <v>646</v>
      </c>
      <c r="B30" s="1666"/>
      <c r="C30" s="793">
        <v>820</v>
      </c>
      <c r="D30" s="806"/>
      <c r="E30" s="807"/>
    </row>
    <row r="31" spans="1:5" s="116" customFormat="1" ht="10.199999999999999" x14ac:dyDescent="0.2">
      <c r="A31" s="1643" t="s">
        <v>649</v>
      </c>
      <c r="B31" s="1644"/>
      <c r="C31" s="797">
        <v>821</v>
      </c>
      <c r="D31" s="806"/>
      <c r="E31" s="807"/>
    </row>
    <row r="32" spans="1:5" s="116" customFormat="1" ht="10.199999999999999" x14ac:dyDescent="0.2">
      <c r="A32" s="1665" t="s">
        <v>646</v>
      </c>
      <c r="B32" s="1666"/>
      <c r="C32" s="793">
        <v>822</v>
      </c>
      <c r="D32" s="806"/>
      <c r="E32" s="807"/>
    </row>
    <row r="33" spans="1:6" s="116" customFormat="1" ht="10.199999999999999" x14ac:dyDescent="0.2">
      <c r="A33" s="1643" t="s">
        <v>650</v>
      </c>
      <c r="B33" s="1644"/>
      <c r="C33" s="797">
        <v>823</v>
      </c>
      <c r="D33" s="806"/>
      <c r="E33" s="807"/>
    </row>
    <row r="34" spans="1:6" s="116" customFormat="1" ht="10.199999999999999" x14ac:dyDescent="0.2">
      <c r="A34" s="1665" t="s">
        <v>646</v>
      </c>
      <c r="B34" s="1666"/>
      <c r="C34" s="793">
        <v>824</v>
      </c>
      <c r="D34" s="806"/>
      <c r="E34" s="807"/>
    </row>
    <row r="35" spans="1:6" s="116" customFormat="1" ht="10.199999999999999" x14ac:dyDescent="0.2">
      <c r="A35" s="1643" t="s">
        <v>653</v>
      </c>
      <c r="B35" s="1644"/>
      <c r="C35" s="797">
        <v>825</v>
      </c>
      <c r="D35" s="806"/>
      <c r="E35" s="807"/>
    </row>
    <row r="36" spans="1:6" s="116" customFormat="1" ht="10.199999999999999" x14ac:dyDescent="0.2">
      <c r="A36" s="1665" t="s">
        <v>646</v>
      </c>
      <c r="B36" s="1666"/>
      <c r="C36" s="793">
        <v>826</v>
      </c>
      <c r="D36" s="806"/>
      <c r="E36" s="807"/>
    </row>
    <row r="37" spans="1:6" s="116" customFormat="1" ht="10.199999999999999" x14ac:dyDescent="0.2">
      <c r="A37" s="1643" t="s">
        <v>654</v>
      </c>
      <c r="B37" s="1644"/>
      <c r="C37" s="797">
        <v>827</v>
      </c>
      <c r="D37" s="806"/>
      <c r="E37" s="807"/>
    </row>
    <row r="38" spans="1:6" s="116" customFormat="1" ht="10.199999999999999" x14ac:dyDescent="0.2">
      <c r="A38" s="1643" t="s">
        <v>68</v>
      </c>
      <c r="B38" s="1644"/>
      <c r="C38" s="793">
        <v>828</v>
      </c>
      <c r="D38" s="806"/>
      <c r="E38" s="807"/>
    </row>
    <row r="39" spans="1:6" s="116" customFormat="1" ht="10.8" thickBot="1" x14ac:dyDescent="0.25">
      <c r="A39" s="1667" t="s">
        <v>655</v>
      </c>
      <c r="B39" s="1668"/>
      <c r="C39" s="798">
        <v>829</v>
      </c>
      <c r="D39" s="810"/>
      <c r="E39" s="811"/>
    </row>
    <row r="40" spans="1:6" s="116" customFormat="1" ht="10.8" thickBot="1" x14ac:dyDescent="0.25">
      <c r="A40" s="1441" t="s">
        <v>656</v>
      </c>
      <c r="B40" s="1443"/>
      <c r="C40" s="795">
        <v>830</v>
      </c>
      <c r="D40" s="796">
        <f>SUM(D22:D39)</f>
        <v>0</v>
      </c>
      <c r="E40" s="796">
        <f>SUM(E22:E39)</f>
        <v>0</v>
      </c>
      <c r="F40" s="215"/>
    </row>
    <row r="41" spans="1:6" s="116" customFormat="1" ht="10.8" thickBot="1" x14ac:dyDescent="0.25">
      <c r="A41" s="325" t="s">
        <v>657</v>
      </c>
      <c r="B41" s="326"/>
      <c r="C41" s="326"/>
      <c r="D41" s="393"/>
      <c r="E41" s="394"/>
    </row>
    <row r="42" spans="1:6" s="116" customFormat="1" ht="10.199999999999999" x14ac:dyDescent="0.2">
      <c r="A42" s="1661" t="s">
        <v>658</v>
      </c>
      <c r="B42" s="1662"/>
      <c r="C42" s="799">
        <v>831</v>
      </c>
      <c r="D42" s="813"/>
      <c r="E42" s="814"/>
    </row>
    <row r="43" spans="1:6" s="116" customFormat="1" ht="10.199999999999999" x14ac:dyDescent="0.2">
      <c r="A43" s="1643" t="s">
        <v>659</v>
      </c>
      <c r="B43" s="1644"/>
      <c r="C43" s="797">
        <v>832</v>
      </c>
      <c r="D43" s="815"/>
      <c r="E43" s="816"/>
    </row>
    <row r="44" spans="1:6" s="116" customFormat="1" ht="10.199999999999999" x14ac:dyDescent="0.2">
      <c r="A44" s="1643" t="s">
        <v>637</v>
      </c>
      <c r="B44" s="1644"/>
      <c r="C44" s="797">
        <v>833</v>
      </c>
      <c r="D44" s="815"/>
      <c r="E44" s="816"/>
    </row>
    <row r="45" spans="1:6" s="116" customFormat="1" ht="10.8" thickBot="1" x14ac:dyDescent="0.25">
      <c r="A45" s="1667" t="s">
        <v>660</v>
      </c>
      <c r="B45" s="1668"/>
      <c r="C45" s="798">
        <v>834</v>
      </c>
      <c r="D45" s="817"/>
      <c r="E45" s="818"/>
    </row>
    <row r="46" spans="1:6" s="116" customFormat="1" ht="10.8" thickBot="1" x14ac:dyDescent="0.25">
      <c r="A46" s="1441" t="s">
        <v>661</v>
      </c>
      <c r="B46" s="1443"/>
      <c r="C46" s="800">
        <v>835</v>
      </c>
      <c r="D46" s="812">
        <f>SUM(D42:D45)</f>
        <v>0</v>
      </c>
      <c r="E46" s="812">
        <f>SUM(E42:E45)</f>
        <v>0</v>
      </c>
    </row>
    <row r="47" spans="1:6" s="116" customFormat="1" ht="10.8" thickBot="1" x14ac:dyDescent="0.25">
      <c r="A47" s="1669" t="s">
        <v>176</v>
      </c>
      <c r="B47" s="1670"/>
      <c r="C47" s="800">
        <v>836</v>
      </c>
      <c r="D47" s="812">
        <f>D46+D40+D20</f>
        <v>0</v>
      </c>
      <c r="E47" s="812">
        <f>E46+E40+E20</f>
        <v>0</v>
      </c>
    </row>
    <row r="48" spans="1:6" s="116" customFormat="1" ht="10.8" thickBot="1" x14ac:dyDescent="0.25">
      <c r="A48" s="322"/>
      <c r="B48" s="322"/>
      <c r="C48" s="323"/>
      <c r="D48" s="324"/>
      <c r="E48" s="324"/>
    </row>
    <row r="49" spans="1:5" s="116" customFormat="1" ht="10.8" thickBot="1" x14ac:dyDescent="0.25">
      <c r="A49" s="1647" t="s">
        <v>440</v>
      </c>
      <c r="B49" s="1648"/>
      <c r="C49" s="1648"/>
      <c r="D49" s="1648"/>
      <c r="E49" s="1649"/>
    </row>
    <row r="50" spans="1:5" s="116" customFormat="1" ht="12" customHeight="1" thickBot="1" x14ac:dyDescent="0.25">
      <c r="A50" s="1652" t="s">
        <v>173</v>
      </c>
      <c r="B50" s="1653"/>
      <c r="C50" s="1656" t="s">
        <v>2</v>
      </c>
      <c r="D50" s="1650" t="s">
        <v>172</v>
      </c>
      <c r="E50" s="1651"/>
    </row>
    <row r="51" spans="1:5" s="116" customFormat="1" ht="21" thickBot="1" x14ac:dyDescent="0.25">
      <c r="A51" s="1654"/>
      <c r="B51" s="1655"/>
      <c r="C51" s="1657"/>
      <c r="D51" s="791" t="s">
        <v>197</v>
      </c>
      <c r="E51" s="791" t="s">
        <v>198</v>
      </c>
    </row>
    <row r="52" spans="1:5" s="116" customFormat="1" ht="10.8" thickBot="1" x14ac:dyDescent="0.25">
      <c r="A52" s="613" t="s">
        <v>43</v>
      </c>
      <c r="B52" s="802"/>
      <c r="C52" s="802"/>
      <c r="D52" s="802"/>
      <c r="E52" s="614"/>
    </row>
    <row r="53" spans="1:5" s="116" customFormat="1" ht="10.8" thickBot="1" x14ac:dyDescent="0.25">
      <c r="A53" s="325" t="s">
        <v>662</v>
      </c>
      <c r="B53" s="326"/>
      <c r="C53" s="326"/>
      <c r="D53" s="326"/>
      <c r="E53" s="327"/>
    </row>
    <row r="54" spans="1:5" s="116" customFormat="1" ht="10.199999999999999" x14ac:dyDescent="0.2">
      <c r="A54" s="1661" t="s">
        <v>177</v>
      </c>
      <c r="B54" s="1662"/>
      <c r="C54" s="792">
        <v>837</v>
      </c>
      <c r="D54" s="804"/>
      <c r="E54" s="805"/>
    </row>
    <row r="55" spans="1:5" s="116" customFormat="1" ht="10.199999999999999" x14ac:dyDescent="0.2">
      <c r="A55" s="1643" t="s">
        <v>663</v>
      </c>
      <c r="B55" s="1644"/>
      <c r="C55" s="793">
        <v>838</v>
      </c>
      <c r="D55" s="806"/>
      <c r="E55" s="807"/>
    </row>
    <row r="56" spans="1:5" s="116" customFormat="1" ht="10.199999999999999" x14ac:dyDescent="0.2">
      <c r="A56" s="1643" t="s">
        <v>664</v>
      </c>
      <c r="B56" s="1644"/>
      <c r="C56" s="793">
        <v>839</v>
      </c>
      <c r="D56" s="806"/>
      <c r="E56" s="807"/>
    </row>
    <row r="57" spans="1:5" s="116" customFormat="1" ht="10.199999999999999" x14ac:dyDescent="0.2">
      <c r="A57" s="1643" t="s">
        <v>666</v>
      </c>
      <c r="B57" s="1644"/>
      <c r="C57" s="793">
        <v>840</v>
      </c>
      <c r="D57" s="806"/>
      <c r="E57" s="807"/>
    </row>
    <row r="58" spans="1:5" s="116" customFormat="1" ht="10.199999999999999" x14ac:dyDescent="0.2">
      <c r="A58" s="1673" t="s">
        <v>667</v>
      </c>
      <c r="B58" s="1674"/>
      <c r="C58" s="793">
        <v>841</v>
      </c>
      <c r="D58" s="806"/>
      <c r="E58" s="807"/>
    </row>
    <row r="59" spans="1:5" s="116" customFormat="1" ht="10.199999999999999" x14ac:dyDescent="0.2">
      <c r="A59" s="1643" t="s">
        <v>668</v>
      </c>
      <c r="B59" s="1644"/>
      <c r="C59" s="793">
        <v>842</v>
      </c>
      <c r="D59" s="806"/>
      <c r="E59" s="807"/>
    </row>
    <row r="60" spans="1:5" s="116" customFormat="1" ht="10.199999999999999" x14ac:dyDescent="0.2">
      <c r="A60" s="1643" t="s">
        <v>669</v>
      </c>
      <c r="B60" s="1644"/>
      <c r="C60" s="793">
        <v>843</v>
      </c>
      <c r="D60" s="806"/>
      <c r="E60" s="807"/>
    </row>
    <row r="61" spans="1:5" s="116" customFormat="1" ht="10.8" thickBot="1" x14ac:dyDescent="0.25">
      <c r="A61" s="1667" t="s">
        <v>670</v>
      </c>
      <c r="B61" s="1668"/>
      <c r="C61" s="794">
        <v>844</v>
      </c>
      <c r="D61" s="808"/>
      <c r="E61" s="809"/>
    </row>
    <row r="62" spans="1:5" s="116" customFormat="1" ht="10.8" thickBot="1" x14ac:dyDescent="0.25">
      <c r="A62" s="1441" t="s">
        <v>665</v>
      </c>
      <c r="B62" s="1443"/>
      <c r="C62" s="795">
        <v>845</v>
      </c>
      <c r="D62" s="801">
        <f>SUM(D54:D61)</f>
        <v>0</v>
      </c>
      <c r="E62" s="801">
        <f>SUM(E54:E61)</f>
        <v>0</v>
      </c>
    </row>
    <row r="63" spans="1:5" s="116" customFormat="1" ht="10.8" thickBot="1" x14ac:dyDescent="0.25">
      <c r="A63" s="325" t="s">
        <v>671</v>
      </c>
      <c r="B63" s="326"/>
      <c r="C63" s="326"/>
      <c r="D63" s="393"/>
      <c r="E63" s="394"/>
    </row>
    <row r="64" spans="1:5" s="116" customFormat="1" ht="10.199999999999999" x14ac:dyDescent="0.2">
      <c r="A64" s="1663" t="s">
        <v>672</v>
      </c>
      <c r="B64" s="1664"/>
      <c r="C64" s="803">
        <v>846</v>
      </c>
      <c r="D64" s="804"/>
      <c r="E64" s="805"/>
    </row>
    <row r="65" spans="1:8" s="116" customFormat="1" ht="10.199999999999999" x14ac:dyDescent="0.2">
      <c r="A65" s="1643" t="s">
        <v>673</v>
      </c>
      <c r="B65" s="1644"/>
      <c r="C65" s="793">
        <v>847</v>
      </c>
      <c r="D65" s="806"/>
      <c r="E65" s="807"/>
    </row>
    <row r="66" spans="1:8" s="116" customFormat="1" ht="10.199999999999999" x14ac:dyDescent="0.2">
      <c r="A66" s="1643" t="s">
        <v>674</v>
      </c>
      <c r="B66" s="1644"/>
      <c r="C66" s="793">
        <v>848</v>
      </c>
      <c r="D66" s="806"/>
      <c r="E66" s="807"/>
    </row>
    <row r="67" spans="1:8" s="116" customFormat="1" ht="10.199999999999999" x14ac:dyDescent="0.2">
      <c r="A67" s="1673" t="s">
        <v>675</v>
      </c>
      <c r="B67" s="1674"/>
      <c r="C67" s="793">
        <v>849</v>
      </c>
      <c r="D67" s="806"/>
      <c r="E67" s="807"/>
    </row>
    <row r="68" spans="1:8" ht="13.8" thickBot="1" x14ac:dyDescent="0.3">
      <c r="A68" s="1667" t="s">
        <v>676</v>
      </c>
      <c r="B68" s="1668"/>
      <c r="C68" s="794">
        <v>850</v>
      </c>
      <c r="D68" s="810"/>
      <c r="E68" s="811"/>
    </row>
    <row r="69" spans="1:8" ht="13.8" thickBot="1" x14ac:dyDescent="0.3">
      <c r="A69" s="1441" t="s">
        <v>677</v>
      </c>
      <c r="B69" s="1443"/>
      <c r="C69" s="795">
        <v>851</v>
      </c>
      <c r="D69" s="796">
        <f>SUM(D64:D68)</f>
        <v>0</v>
      </c>
      <c r="E69" s="796">
        <f>SUM(E64:E68)</f>
        <v>0</v>
      </c>
    </row>
    <row r="70" spans="1:8" ht="13.8" thickBot="1" x14ac:dyDescent="0.3">
      <c r="A70" s="325" t="s">
        <v>696</v>
      </c>
      <c r="B70" s="326"/>
      <c r="C70" s="326"/>
      <c r="D70" s="393"/>
      <c r="E70" s="394"/>
    </row>
    <row r="71" spans="1:8" x14ac:dyDescent="0.25">
      <c r="A71" s="1663" t="s">
        <v>697</v>
      </c>
      <c r="B71" s="1664"/>
      <c r="C71" s="803">
        <v>852</v>
      </c>
      <c r="D71" s="804"/>
      <c r="E71" s="805"/>
    </row>
    <row r="72" spans="1:8" x14ac:dyDescent="0.25">
      <c r="A72" s="1643" t="s">
        <v>698</v>
      </c>
      <c r="B72" s="1644"/>
      <c r="C72" s="793">
        <v>853</v>
      </c>
      <c r="D72" s="806"/>
      <c r="E72" s="807"/>
    </row>
    <row r="73" spans="1:8" x14ac:dyDescent="0.25">
      <c r="A73" s="1643" t="s">
        <v>699</v>
      </c>
      <c r="B73" s="1644"/>
      <c r="C73" s="793">
        <v>854</v>
      </c>
      <c r="D73" s="806"/>
      <c r="E73" s="807"/>
    </row>
    <row r="74" spans="1:8" ht="13.8" thickBot="1" x14ac:dyDescent="0.3">
      <c r="A74" s="1667" t="s">
        <v>700</v>
      </c>
      <c r="B74" s="1668"/>
      <c r="C74" s="794">
        <v>855</v>
      </c>
      <c r="D74" s="810"/>
      <c r="E74" s="811"/>
      <c r="H74" s="209"/>
    </row>
    <row r="75" spans="1:8" ht="13.8" thickBot="1" x14ac:dyDescent="0.3">
      <c r="A75" s="1441" t="s">
        <v>701</v>
      </c>
      <c r="B75" s="1687"/>
      <c r="C75" s="795">
        <v>856</v>
      </c>
      <c r="D75" s="801">
        <f>SUM(D71:D74)</f>
        <v>0</v>
      </c>
      <c r="E75" s="801">
        <f>SUM(E71:E74)</f>
        <v>0</v>
      </c>
    </row>
    <row r="76" spans="1:8" ht="13.8" thickBot="1" x14ac:dyDescent="0.3">
      <c r="A76" s="1669" t="s">
        <v>178</v>
      </c>
      <c r="B76" s="1670"/>
      <c r="C76" s="800">
        <v>857</v>
      </c>
      <c r="D76" s="801">
        <f>D62+D69+D75</f>
        <v>0</v>
      </c>
      <c r="E76" s="801">
        <f>E62+E69+E75</f>
        <v>0</v>
      </c>
    </row>
    <row r="77" spans="1:8" ht="6" customHeight="1" thickBot="1" x14ac:dyDescent="0.3">
      <c r="A77" s="819"/>
      <c r="B77" s="819"/>
      <c r="C77" s="323"/>
      <c r="D77" s="392"/>
      <c r="E77" s="392"/>
    </row>
    <row r="78" spans="1:8" ht="13.8" thickBot="1" x14ac:dyDescent="0.3">
      <c r="A78" s="325" t="s">
        <v>702</v>
      </c>
      <c r="B78" s="326"/>
      <c r="C78" s="326"/>
      <c r="D78" s="393"/>
      <c r="E78" s="394"/>
    </row>
    <row r="79" spans="1:8" x14ac:dyDescent="0.25">
      <c r="A79" s="1661" t="s">
        <v>679</v>
      </c>
      <c r="B79" s="1662"/>
      <c r="C79" s="792">
        <v>858</v>
      </c>
      <c r="D79" s="804"/>
      <c r="E79" s="805"/>
    </row>
    <row r="80" spans="1:8" x14ac:dyDescent="0.25">
      <c r="A80" s="1643" t="s">
        <v>680</v>
      </c>
      <c r="B80" s="1644"/>
      <c r="C80" s="793">
        <v>859</v>
      </c>
      <c r="D80" s="806"/>
      <c r="E80" s="807"/>
    </row>
    <row r="81" spans="1:5" x14ac:dyDescent="0.25">
      <c r="A81" s="1643" t="s">
        <v>681</v>
      </c>
      <c r="B81" s="1644"/>
      <c r="C81" s="793">
        <v>860</v>
      </c>
      <c r="D81" s="806"/>
      <c r="E81" s="807"/>
    </row>
    <row r="82" spans="1:5" x14ac:dyDescent="0.25">
      <c r="A82" s="1643" t="s">
        <v>682</v>
      </c>
      <c r="B82" s="1644"/>
      <c r="C82" s="793">
        <v>861</v>
      </c>
      <c r="D82" s="806"/>
      <c r="E82" s="807"/>
    </row>
    <row r="83" spans="1:5" x14ac:dyDescent="0.25">
      <c r="A83" s="1643" t="s">
        <v>683</v>
      </c>
      <c r="B83" s="1644"/>
      <c r="C83" s="793">
        <v>862</v>
      </c>
      <c r="D83" s="806"/>
      <c r="E83" s="807"/>
    </row>
    <row r="84" spans="1:5" x14ac:dyDescent="0.25">
      <c r="A84" s="1643" t="s">
        <v>684</v>
      </c>
      <c r="B84" s="1644"/>
      <c r="C84" s="793">
        <v>863</v>
      </c>
      <c r="D84" s="806"/>
      <c r="E84" s="807"/>
    </row>
    <row r="85" spans="1:5" ht="13.8" thickBot="1" x14ac:dyDescent="0.3">
      <c r="A85" s="1667" t="s">
        <v>685</v>
      </c>
      <c r="B85" s="1668"/>
      <c r="C85" s="794">
        <v>864</v>
      </c>
      <c r="D85" s="806"/>
      <c r="E85" s="807"/>
    </row>
    <row r="86" spans="1:5" ht="13.8" thickBot="1" x14ac:dyDescent="0.3">
      <c r="A86" s="1671" t="s">
        <v>686</v>
      </c>
      <c r="B86" s="1672"/>
      <c r="C86" s="795">
        <v>865</v>
      </c>
      <c r="D86" s="801">
        <f>SUM(D79:D85)</f>
        <v>0</v>
      </c>
      <c r="E86" s="801">
        <f>SUM(E79:E85)</f>
        <v>0</v>
      </c>
    </row>
    <row r="87" spans="1:5" ht="13.8" thickBot="1" x14ac:dyDescent="0.3">
      <c r="A87" s="1669" t="s">
        <v>678</v>
      </c>
      <c r="B87" s="1670"/>
      <c r="C87" s="795">
        <v>866</v>
      </c>
      <c r="D87" s="801">
        <f>D86+D76</f>
        <v>0</v>
      </c>
      <c r="E87" s="801">
        <f>E86+E76</f>
        <v>0</v>
      </c>
    </row>
    <row r="88" spans="1:5" x14ac:dyDescent="0.25">
      <c r="A88" s="116"/>
      <c r="B88" s="116"/>
      <c r="C88" s="216"/>
      <c r="D88" s="116"/>
      <c r="E88" s="116"/>
    </row>
    <row r="89" spans="1:5" ht="13.8" thickBot="1" x14ac:dyDescent="0.3">
      <c r="A89" s="116"/>
      <c r="B89" s="116"/>
      <c r="C89" s="216"/>
      <c r="D89" s="116"/>
      <c r="E89" s="116"/>
    </row>
    <row r="90" spans="1:5" ht="13.8" thickBot="1" x14ac:dyDescent="0.3">
      <c r="A90" s="1391" t="s">
        <v>438</v>
      </c>
      <c r="B90" s="1392"/>
      <c r="C90" s="1392"/>
      <c r="D90" s="1392"/>
      <c r="E90" s="1393"/>
    </row>
    <row r="91" spans="1:5" ht="13.8" thickBot="1" x14ac:dyDescent="0.3">
      <c r="A91" s="1586"/>
      <c r="B91" s="1588"/>
      <c r="C91" s="617" t="s">
        <v>111</v>
      </c>
      <c r="D91" s="1683" t="s">
        <v>174</v>
      </c>
      <c r="E91" s="1684"/>
    </row>
    <row r="92" spans="1:5" ht="13.8" thickBot="1" x14ac:dyDescent="0.3">
      <c r="A92" s="1671" t="s">
        <v>179</v>
      </c>
      <c r="B92" s="1672"/>
      <c r="C92" s="820">
        <v>867</v>
      </c>
      <c r="D92" s="1685">
        <f>E86</f>
        <v>0</v>
      </c>
      <c r="E92" s="1686"/>
    </row>
    <row r="93" spans="1:5" ht="13.8" thickBot="1" x14ac:dyDescent="0.3">
      <c r="A93" s="1441" t="s">
        <v>180</v>
      </c>
      <c r="B93" s="1442"/>
      <c r="C93" s="825"/>
      <c r="D93" s="826"/>
      <c r="E93" s="827"/>
    </row>
    <row r="94" spans="1:5" x14ac:dyDescent="0.25">
      <c r="A94" s="1661" t="s">
        <v>181</v>
      </c>
      <c r="B94" s="1662"/>
      <c r="C94" s="821">
        <v>868</v>
      </c>
      <c r="D94" s="1675">
        <f>'Sch A'!O52</f>
        <v>0</v>
      </c>
      <c r="E94" s="1676"/>
    </row>
    <row r="95" spans="1:5" x14ac:dyDescent="0.25">
      <c r="A95" s="1643" t="s">
        <v>182</v>
      </c>
      <c r="B95" s="1644"/>
      <c r="C95" s="822">
        <v>869</v>
      </c>
      <c r="D95" s="1677"/>
      <c r="E95" s="1678"/>
    </row>
    <row r="96" spans="1:5" x14ac:dyDescent="0.25">
      <c r="A96" s="1643" t="s">
        <v>183</v>
      </c>
      <c r="B96" s="1644"/>
      <c r="C96" s="823">
        <v>870</v>
      </c>
      <c r="D96" s="1677"/>
      <c r="E96" s="1678"/>
    </row>
    <row r="97" spans="1:5" x14ac:dyDescent="0.25">
      <c r="A97" s="1679" t="s">
        <v>168</v>
      </c>
      <c r="B97" s="1312"/>
      <c r="C97" s="822">
        <v>871</v>
      </c>
      <c r="D97" s="1677"/>
      <c r="E97" s="1678"/>
    </row>
    <row r="98" spans="1:5" x14ac:dyDescent="0.25">
      <c r="A98" s="1679"/>
      <c r="B98" s="1312"/>
      <c r="C98" s="823">
        <v>872</v>
      </c>
      <c r="D98" s="1677"/>
      <c r="E98" s="1678"/>
    </row>
    <row r="99" spans="1:5" ht="13.8" thickBot="1" x14ac:dyDescent="0.3">
      <c r="A99" s="1680"/>
      <c r="B99" s="1301"/>
      <c r="C99" s="824">
        <v>873</v>
      </c>
      <c r="D99" s="1681"/>
      <c r="E99" s="1682"/>
    </row>
    <row r="100" spans="1:5" ht="13.8" thickBot="1" x14ac:dyDescent="0.3">
      <c r="A100" s="1441" t="s">
        <v>184</v>
      </c>
      <c r="B100" s="1442"/>
      <c r="C100" s="1442"/>
      <c r="D100" s="1442"/>
      <c r="E100" s="1443"/>
    </row>
    <row r="101" spans="1:5" x14ac:dyDescent="0.25">
      <c r="A101" s="1661" t="s">
        <v>439</v>
      </c>
      <c r="B101" s="1662"/>
      <c r="C101" s="821">
        <v>874</v>
      </c>
      <c r="D101" s="1675">
        <f>'Sch D'!C138</f>
        <v>0</v>
      </c>
      <c r="E101" s="1676"/>
    </row>
    <row r="102" spans="1:5" x14ac:dyDescent="0.25">
      <c r="A102" s="1643" t="s">
        <v>185</v>
      </c>
      <c r="B102" s="1644"/>
      <c r="C102" s="822">
        <v>875</v>
      </c>
      <c r="D102" s="1677"/>
      <c r="E102" s="1678"/>
    </row>
    <row r="103" spans="1:5" x14ac:dyDescent="0.25">
      <c r="A103" s="1643" t="s">
        <v>186</v>
      </c>
      <c r="B103" s="1644"/>
      <c r="C103" s="823">
        <v>876</v>
      </c>
      <c r="D103" s="1677"/>
      <c r="E103" s="1678"/>
    </row>
    <row r="104" spans="1:5" x14ac:dyDescent="0.25">
      <c r="A104" s="1643" t="s">
        <v>187</v>
      </c>
      <c r="B104" s="1644"/>
      <c r="C104" s="822">
        <v>877</v>
      </c>
      <c r="D104" s="1677"/>
      <c r="E104" s="1678"/>
    </row>
    <row r="105" spans="1:5" x14ac:dyDescent="0.25">
      <c r="A105" s="1643" t="s">
        <v>188</v>
      </c>
      <c r="B105" s="1644"/>
      <c r="C105" s="823">
        <v>878</v>
      </c>
      <c r="D105" s="1677"/>
      <c r="E105" s="1678"/>
    </row>
    <row r="106" spans="1:5" x14ac:dyDescent="0.25">
      <c r="A106" s="1679" t="s">
        <v>168</v>
      </c>
      <c r="B106" s="1312"/>
      <c r="C106" s="822">
        <v>879</v>
      </c>
      <c r="D106" s="1677"/>
      <c r="E106" s="1678"/>
    </row>
    <row r="107" spans="1:5" x14ac:dyDescent="0.25">
      <c r="A107" s="1679"/>
      <c r="B107" s="1312"/>
      <c r="C107" s="823">
        <v>880</v>
      </c>
      <c r="D107" s="1677"/>
      <c r="E107" s="1678"/>
    </row>
    <row r="108" spans="1:5" ht="13.8" thickBot="1" x14ac:dyDescent="0.3">
      <c r="A108" s="1690"/>
      <c r="B108" s="1371"/>
      <c r="C108" s="828">
        <v>881</v>
      </c>
      <c r="D108" s="1691"/>
      <c r="E108" s="1692"/>
    </row>
    <row r="109" spans="1:5" ht="13.8" thickBot="1" x14ac:dyDescent="0.3">
      <c r="A109" s="1671" t="s">
        <v>3</v>
      </c>
      <c r="B109" s="1672"/>
      <c r="C109" s="829">
        <v>882</v>
      </c>
      <c r="D109" s="1688">
        <f>D92+SUM(D94:E99)-SUM(D101:E108)</f>
        <v>0</v>
      </c>
      <c r="E109" s="1689"/>
    </row>
    <row r="110" spans="1:5" x14ac:dyDescent="0.25">
      <c r="A110" s="116"/>
      <c r="B110" s="116"/>
      <c r="C110" s="216"/>
      <c r="D110" s="116" t="str">
        <f>IF(D109&lt;&gt;D86,"ERROR","")</f>
        <v/>
      </c>
      <c r="E110" s="116"/>
    </row>
    <row r="117" spans="2:2" x14ac:dyDescent="0.25">
      <c r="B117" s="209"/>
    </row>
  </sheetData>
  <sheetProtection algorithmName="SHA-512" hashValue="bACfV0Mvb4ULdbgflNo4ezPHL9nVhjflQo46YryMbBdZMSmLx30oNN+mZ2tgCFchWNtCZ1QxkvQkZ14pRdp+Og==" saltValue="GY8QB7so4/Q7WWfMTSMWoQ==" spinCount="100000" sheet="1"/>
  <mergeCells count="115">
    <mergeCell ref="A68:B68"/>
    <mergeCell ref="A69:B69"/>
    <mergeCell ref="A71:B71"/>
    <mergeCell ref="A72:B72"/>
    <mergeCell ref="A73:B73"/>
    <mergeCell ref="A74:B74"/>
    <mergeCell ref="A75:B75"/>
    <mergeCell ref="A109:B109"/>
    <mergeCell ref="D109:E109"/>
    <mergeCell ref="A90:E90"/>
    <mergeCell ref="A106:B106"/>
    <mergeCell ref="D106:E106"/>
    <mergeCell ref="A107:B107"/>
    <mergeCell ref="D107:E107"/>
    <mergeCell ref="A108:B108"/>
    <mergeCell ref="D108:E108"/>
    <mergeCell ref="A103:B103"/>
    <mergeCell ref="D103:E103"/>
    <mergeCell ref="A104:B104"/>
    <mergeCell ref="D104:E104"/>
    <mergeCell ref="A105:B105"/>
    <mergeCell ref="D105:E105"/>
    <mergeCell ref="A100:E100"/>
    <mergeCell ref="A101:B101"/>
    <mergeCell ref="D101:E101"/>
    <mergeCell ref="A102:B102"/>
    <mergeCell ref="D102:E102"/>
    <mergeCell ref="A97:B97"/>
    <mergeCell ref="D97:E97"/>
    <mergeCell ref="A98:B98"/>
    <mergeCell ref="D98:E98"/>
    <mergeCell ref="A91:B91"/>
    <mergeCell ref="A67:B67"/>
    <mergeCell ref="A99:B99"/>
    <mergeCell ref="D99:E99"/>
    <mergeCell ref="D91:E91"/>
    <mergeCell ref="A92:B92"/>
    <mergeCell ref="D92:E92"/>
    <mergeCell ref="A93:B93"/>
    <mergeCell ref="A94:B94"/>
    <mergeCell ref="D94:E94"/>
    <mergeCell ref="A95:B95"/>
    <mergeCell ref="D95:E95"/>
    <mergeCell ref="A96:B96"/>
    <mergeCell ref="D96:E96"/>
    <mergeCell ref="A76:B76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14:B14"/>
    <mergeCell ref="A15:B15"/>
    <mergeCell ref="A16:B16"/>
    <mergeCell ref="A58:B58"/>
    <mergeCell ref="A59:B59"/>
    <mergeCell ref="A54:B54"/>
    <mergeCell ref="A61:B61"/>
    <mergeCell ref="A62:B62"/>
    <mergeCell ref="A55:B55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22:B22"/>
    <mergeCell ref="A23:B23"/>
    <mergeCell ref="A17:B17"/>
    <mergeCell ref="A18:B18"/>
    <mergeCell ref="A19:B19"/>
    <mergeCell ref="A20:B20"/>
    <mergeCell ref="A64:B64"/>
    <mergeCell ref="A65:B65"/>
    <mergeCell ref="A66:B66"/>
    <mergeCell ref="A56:B56"/>
    <mergeCell ref="A57:B57"/>
    <mergeCell ref="A36:B36"/>
    <mergeCell ref="A37:B37"/>
    <mergeCell ref="A38:B38"/>
    <mergeCell ref="A39:B39"/>
    <mergeCell ref="A40:B40"/>
    <mergeCell ref="A42:B42"/>
    <mergeCell ref="A43:B43"/>
    <mergeCell ref="A44:B44"/>
    <mergeCell ref="A45:B45"/>
    <mergeCell ref="A46:B46"/>
    <mergeCell ref="A47:B47"/>
    <mergeCell ref="A60:B60"/>
    <mergeCell ref="A49:E49"/>
    <mergeCell ref="A50:B51"/>
    <mergeCell ref="C50:C51"/>
    <mergeCell ref="D50:E50"/>
    <mergeCell ref="A11:B11"/>
    <mergeCell ref="A12:B12"/>
    <mergeCell ref="A13:B13"/>
    <mergeCell ref="B2:C2"/>
    <mergeCell ref="B3:C3"/>
    <mergeCell ref="A1:E1"/>
    <mergeCell ref="A5:E5"/>
    <mergeCell ref="D6:E6"/>
    <mergeCell ref="A6:B7"/>
    <mergeCell ref="C6:C7"/>
    <mergeCell ref="A8:E8"/>
    <mergeCell ref="A10:B10"/>
  </mergeCells>
  <phoneticPr fontId="0" type="noConversion"/>
  <conditionalFormatting sqref="A97:B97">
    <cfRule type="cellIs" dxfId="4" priority="2" stopIfTrue="1" operator="notEqual">
      <formula>"Other:  Explain"</formula>
    </cfRule>
  </conditionalFormatting>
  <conditionalFormatting sqref="A106:B106">
    <cfRule type="cellIs" dxfId="3" priority="1" stopIfTrue="1" operator="notEqual">
      <formula>"Other:  Explain"</formula>
    </cfRule>
  </conditionalFormatting>
  <dataValidations count="2">
    <dataValidation type="whole" allowBlank="1" showInputMessage="1" showErrorMessage="1" error="This amount should be recorded as a negative_x000a_" sqref="D30:E30 D32:E32 D34:E34 D36:E36 D26:E26 D28:E28 D24:E24" xr:uid="{00000000-0002-0000-0900-000000000000}">
      <formula1>-100000000</formula1>
      <formula2>0</formula2>
    </dataValidation>
    <dataValidation allowBlank="1" showInputMessage="1" showErrorMessage="1" error="This amount should be recorded as a negative_x000a_" sqref="D38:E38" xr:uid="{00000000-0002-0000-0900-000001000000}"/>
  </dataValidations>
  <printOptions horizontalCentered="1"/>
  <pageMargins left="0.5" right="0.25" top="0.25" bottom="0.57999999999999996" header="0.25" footer="0.25"/>
  <pageSetup orientation="portrait" r:id="rId1"/>
  <headerFooter alignWithMargins="0">
    <oddFooter>&amp;L&amp;8 470-0030 (Rev. 02/23)&amp;C&amp;8&amp;P</oddFooter>
  </headerFooter>
  <rowBreaks count="2" manualBreakCount="2">
    <brk id="48" max="16383" man="1"/>
    <brk id="8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pageSetUpPr fitToPage="1"/>
  </sheetPr>
  <dimension ref="A1:Q32"/>
  <sheetViews>
    <sheetView showZeros="0" workbookViewId="0">
      <selection activeCell="O11" sqref="O11"/>
    </sheetView>
  </sheetViews>
  <sheetFormatPr defaultColWidth="8.90625" defaultRowHeight="15.6" x14ac:dyDescent="0.3"/>
  <cols>
    <col min="1" max="1" width="8.90625" style="223"/>
    <col min="2" max="2" width="18.453125" style="223" customWidth="1"/>
    <col min="3" max="3" width="9.453125" style="223" customWidth="1"/>
    <col min="4" max="4" width="11.6328125" style="223" bestFit="1" customWidth="1"/>
    <col min="5" max="5" width="11.81640625" style="223" bestFit="1" customWidth="1"/>
    <col min="6" max="7" width="9.6328125" style="223" customWidth="1"/>
    <col min="8" max="8" width="10.08984375" style="223" customWidth="1"/>
    <col min="9" max="9" width="9.1796875" style="223" customWidth="1"/>
    <col min="10" max="10" width="9.6328125" style="223" customWidth="1"/>
    <col min="11" max="13" width="8.90625" style="223"/>
    <col min="14" max="15" width="8.90625" style="123"/>
    <col min="16" max="16" width="8.90625" style="223"/>
    <col min="17" max="17" width="8" style="223" customWidth="1"/>
    <col min="18" max="16384" width="8.90625" style="223"/>
  </cols>
  <sheetData>
    <row r="1" spans="1:13" s="164" customFormat="1" ht="12" customHeight="1" x14ac:dyDescent="0.2">
      <c r="A1" s="1574" t="s">
        <v>7</v>
      </c>
      <c r="B1" s="1574"/>
      <c r="C1" s="1574"/>
      <c r="D1" s="1574"/>
      <c r="E1" s="1574"/>
      <c r="F1" s="1574"/>
      <c r="G1" s="1574"/>
      <c r="H1" s="1574"/>
      <c r="I1" s="1574"/>
      <c r="J1" s="1574"/>
    </row>
    <row r="2" spans="1:13" s="336" customFormat="1" ht="10.95" customHeight="1" x14ac:dyDescent="0.25">
      <c r="A2" s="1104" t="s">
        <v>194</v>
      </c>
      <c r="B2" s="1110">
        <f>Certification!A5</f>
        <v>0</v>
      </c>
      <c r="C2" s="1111"/>
      <c r="D2" s="1111"/>
      <c r="E2" s="1111"/>
      <c r="F2" s="1111"/>
      <c r="G2" s="1112"/>
      <c r="H2" s="1104" t="s">
        <v>577</v>
      </c>
      <c r="I2" s="1696" t="str">
        <f>CONCATENATE(Certification!$H$27," ",Certification!$H$28)</f>
        <v xml:space="preserve"> </v>
      </c>
      <c r="J2" s="1697" t="str">
        <f>CONCATENATE(Certification!$H$27," ",Certification!$H$28)</f>
        <v xml:space="preserve"> </v>
      </c>
    </row>
    <row r="3" spans="1:13" s="336" customFormat="1" ht="10.95" customHeight="1" x14ac:dyDescent="0.25">
      <c r="A3" s="1701" t="s">
        <v>805</v>
      </c>
      <c r="B3" s="1702"/>
      <c r="C3" s="470">
        <f>Certification!C11</f>
        <v>0</v>
      </c>
      <c r="D3" s="1113"/>
      <c r="E3" s="1113"/>
      <c r="F3" s="1113"/>
      <c r="G3" s="1114"/>
      <c r="H3" s="1108" t="s">
        <v>88</v>
      </c>
      <c r="I3" s="1580">
        <f>Certification!H11</f>
        <v>0</v>
      </c>
      <c r="J3" s="1579"/>
    </row>
    <row r="4" spans="1:13" s="166" customFormat="1" ht="10.95" customHeight="1" thickBot="1" x14ac:dyDescent="0.25">
      <c r="A4" s="218"/>
      <c r="B4" s="219"/>
      <c r="C4" s="219"/>
      <c r="D4" s="219"/>
      <c r="E4" s="219"/>
      <c r="F4" s="219"/>
      <c r="G4" s="219"/>
      <c r="H4" s="220"/>
      <c r="I4" s="221"/>
      <c r="J4" s="221"/>
    </row>
    <row r="5" spans="1:13" s="116" customFormat="1" ht="13.8" thickBot="1" x14ac:dyDescent="0.25">
      <c r="A5" s="1693" t="s">
        <v>410</v>
      </c>
      <c r="B5" s="1694"/>
      <c r="C5" s="1694"/>
      <c r="D5" s="1694"/>
      <c r="E5" s="1694"/>
      <c r="F5" s="1694"/>
      <c r="G5" s="1694"/>
      <c r="H5" s="1694"/>
      <c r="I5" s="1694"/>
      <c r="J5" s="1695"/>
      <c r="K5" s="222"/>
      <c r="L5" s="222"/>
      <c r="M5" s="222"/>
    </row>
    <row r="6" spans="1:13" s="116" customFormat="1" ht="13.8" thickBot="1" x14ac:dyDescent="0.25">
      <c r="A6" s="1698" t="s">
        <v>385</v>
      </c>
      <c r="B6" s="1699"/>
      <c r="C6" s="1699"/>
      <c r="D6" s="1699"/>
      <c r="E6" s="1699"/>
      <c r="F6" s="1699"/>
      <c r="G6" s="1699"/>
      <c r="H6" s="1699"/>
      <c r="I6" s="1699"/>
      <c r="J6" s="1700"/>
      <c r="K6" s="222"/>
      <c r="L6" s="222"/>
      <c r="M6" s="222"/>
    </row>
    <row r="7" spans="1:13" ht="93.6" thickBot="1" x14ac:dyDescent="0.35">
      <c r="A7" s="609" t="s">
        <v>111</v>
      </c>
      <c r="B7" s="609" t="s">
        <v>384</v>
      </c>
      <c r="C7" s="609" t="s">
        <v>382</v>
      </c>
      <c r="D7" s="609" t="s">
        <v>383</v>
      </c>
      <c r="E7" s="609" t="s">
        <v>379</v>
      </c>
      <c r="F7" s="609" t="s">
        <v>380</v>
      </c>
      <c r="G7" s="609" t="s">
        <v>467</v>
      </c>
      <c r="H7" s="609" t="s">
        <v>468</v>
      </c>
      <c r="I7" s="609" t="s">
        <v>393</v>
      </c>
      <c r="J7" s="609" t="s">
        <v>469</v>
      </c>
    </row>
    <row r="8" spans="1:13" x14ac:dyDescent="0.3">
      <c r="A8" s="830">
        <v>1</v>
      </c>
      <c r="B8" s="833"/>
      <c r="C8" s="834"/>
      <c r="D8" s="835"/>
      <c r="E8" s="835"/>
      <c r="F8" s="836"/>
      <c r="G8" s="837"/>
      <c r="H8" s="837"/>
      <c r="I8" s="838"/>
      <c r="J8" s="839"/>
      <c r="M8" s="33" t="s">
        <v>69</v>
      </c>
    </row>
    <row r="9" spans="1:13" x14ac:dyDescent="0.3">
      <c r="A9" s="831">
        <v>2</v>
      </c>
      <c r="B9" s="840"/>
      <c r="C9" s="450"/>
      <c r="D9" s="227"/>
      <c r="E9" s="224"/>
      <c r="F9" s="228"/>
      <c r="G9" s="311"/>
      <c r="H9" s="311"/>
      <c r="I9" s="225"/>
      <c r="J9" s="841"/>
      <c r="M9" s="33" t="s">
        <v>278</v>
      </c>
    </row>
    <row r="10" spans="1:13" x14ac:dyDescent="0.3">
      <c r="A10" s="831">
        <v>3</v>
      </c>
      <c r="B10" s="840"/>
      <c r="C10" s="450"/>
      <c r="D10" s="227"/>
      <c r="E10" s="224"/>
      <c r="F10" s="228"/>
      <c r="G10" s="311"/>
      <c r="H10" s="311"/>
      <c r="I10" s="225"/>
      <c r="J10" s="841"/>
    </row>
    <row r="11" spans="1:13" x14ac:dyDescent="0.3">
      <c r="A11" s="831">
        <v>4</v>
      </c>
      <c r="B11" s="840"/>
      <c r="C11" s="450"/>
      <c r="D11" s="227"/>
      <c r="E11" s="224"/>
      <c r="F11" s="228"/>
      <c r="G11" s="311"/>
      <c r="H11" s="311"/>
      <c r="I11" s="225"/>
      <c r="J11" s="841"/>
    </row>
    <row r="12" spans="1:13" x14ac:dyDescent="0.3">
      <c r="A12" s="831">
        <v>5</v>
      </c>
      <c r="B12" s="840"/>
      <c r="C12" s="450"/>
      <c r="D12" s="227"/>
      <c r="E12" s="224"/>
      <c r="F12" s="228"/>
      <c r="G12" s="311"/>
      <c r="H12" s="311"/>
      <c r="I12" s="225"/>
      <c r="J12" s="841"/>
    </row>
    <row r="13" spans="1:13" x14ac:dyDescent="0.3">
      <c r="A13" s="831">
        <v>6</v>
      </c>
      <c r="B13" s="840"/>
      <c r="C13" s="450"/>
      <c r="D13" s="227"/>
      <c r="E13" s="224"/>
      <c r="F13" s="228"/>
      <c r="G13" s="311"/>
      <c r="H13" s="311"/>
      <c r="I13" s="225"/>
      <c r="J13" s="841"/>
      <c r="L13" s="1109"/>
    </row>
    <row r="14" spans="1:13" x14ac:dyDescent="0.3">
      <c r="A14" s="831">
        <v>7</v>
      </c>
      <c r="B14" s="840"/>
      <c r="C14" s="450"/>
      <c r="D14" s="227"/>
      <c r="E14" s="224"/>
      <c r="F14" s="228"/>
      <c r="G14" s="311"/>
      <c r="H14" s="311"/>
      <c r="I14" s="225"/>
      <c r="J14" s="841"/>
    </row>
    <row r="15" spans="1:13" x14ac:dyDescent="0.3">
      <c r="A15" s="831">
        <v>8</v>
      </c>
      <c r="B15" s="840"/>
      <c r="C15" s="450"/>
      <c r="D15" s="227"/>
      <c r="E15" s="224"/>
      <c r="F15" s="228"/>
      <c r="G15" s="311"/>
      <c r="H15" s="311"/>
      <c r="I15" s="225"/>
      <c r="J15" s="841"/>
    </row>
    <row r="16" spans="1:13" x14ac:dyDescent="0.3">
      <c r="A16" s="831">
        <v>9</v>
      </c>
      <c r="B16" s="840"/>
      <c r="C16" s="450"/>
      <c r="D16" s="227"/>
      <c r="E16" s="224"/>
      <c r="F16" s="228"/>
      <c r="G16" s="311"/>
      <c r="H16" s="311"/>
      <c r="I16" s="225"/>
      <c r="J16" s="841"/>
    </row>
    <row r="17" spans="1:17" ht="16.2" thickBot="1" x14ac:dyDescent="0.35">
      <c r="A17" s="832">
        <v>10</v>
      </c>
      <c r="B17" s="842"/>
      <c r="C17" s="451"/>
      <c r="D17" s="230"/>
      <c r="E17" s="230"/>
      <c r="F17" s="231"/>
      <c r="G17" s="312"/>
      <c r="H17" s="312"/>
      <c r="I17" s="232"/>
      <c r="J17" s="843"/>
    </row>
    <row r="18" spans="1:17" ht="8.25" customHeight="1" thickBot="1" x14ac:dyDescent="0.35">
      <c r="A18" s="233"/>
      <c r="B18" s="234"/>
      <c r="C18" s="233"/>
      <c r="D18" s="235"/>
      <c r="E18" s="236"/>
      <c r="F18" s="237"/>
      <c r="G18" s="237"/>
      <c r="H18" s="236"/>
      <c r="I18" s="233"/>
      <c r="J18" s="233"/>
      <c r="K18" s="238"/>
      <c r="L18" s="239"/>
      <c r="M18" s="239"/>
      <c r="P18" s="239"/>
      <c r="Q18" s="239"/>
    </row>
    <row r="19" spans="1:17" s="116" customFormat="1" ht="13.8" thickBot="1" x14ac:dyDescent="0.25">
      <c r="A19" s="1693" t="s">
        <v>381</v>
      </c>
      <c r="B19" s="1694"/>
      <c r="C19" s="1694"/>
      <c r="D19" s="1694"/>
      <c r="E19" s="1694"/>
      <c r="F19" s="1694"/>
      <c r="G19" s="1694"/>
      <c r="H19" s="1694"/>
      <c r="I19" s="1694"/>
      <c r="J19" s="1695"/>
      <c r="K19" s="222"/>
      <c r="L19" s="222"/>
      <c r="M19" s="222"/>
    </row>
    <row r="20" spans="1:17" ht="64.5" customHeight="1" thickBot="1" x14ac:dyDescent="0.35">
      <c r="A20" s="609" t="s">
        <v>111</v>
      </c>
      <c r="B20" s="609" t="s">
        <v>386</v>
      </c>
      <c r="C20" s="609" t="s">
        <v>387</v>
      </c>
      <c r="D20" s="609" t="s">
        <v>388</v>
      </c>
      <c r="E20" s="609" t="s">
        <v>389</v>
      </c>
      <c r="F20" s="609" t="s">
        <v>390</v>
      </c>
      <c r="G20" s="609" t="s">
        <v>391</v>
      </c>
      <c r="H20" s="609" t="s">
        <v>479</v>
      </c>
      <c r="I20" s="609" t="s">
        <v>392</v>
      </c>
      <c r="J20" s="609" t="s">
        <v>474</v>
      </c>
    </row>
    <row r="21" spans="1:17" x14ac:dyDescent="0.3">
      <c r="A21" s="830">
        <v>11</v>
      </c>
      <c r="B21" s="833"/>
      <c r="C21" s="844"/>
      <c r="D21" s="845"/>
      <c r="E21" s="835"/>
      <c r="F21" s="837"/>
      <c r="G21" s="837"/>
      <c r="H21" s="838"/>
      <c r="I21" s="838"/>
      <c r="J21" s="846"/>
      <c r="K21" s="239"/>
      <c r="L21" s="239"/>
      <c r="M21" s="239"/>
      <c r="P21" s="239"/>
    </row>
    <row r="22" spans="1:17" x14ac:dyDescent="0.3">
      <c r="A22" s="831">
        <v>12</v>
      </c>
      <c r="B22" s="840"/>
      <c r="C22" s="450"/>
      <c r="D22" s="226"/>
      <c r="E22" s="224"/>
      <c r="F22" s="311"/>
      <c r="G22" s="311"/>
      <c r="H22" s="225"/>
      <c r="I22" s="225"/>
      <c r="J22" s="395"/>
      <c r="K22" s="239"/>
      <c r="L22" s="239"/>
      <c r="M22" s="239"/>
      <c r="P22" s="239"/>
    </row>
    <row r="23" spans="1:17" x14ac:dyDescent="0.3">
      <c r="A23" s="831">
        <v>13</v>
      </c>
      <c r="B23" s="840"/>
      <c r="C23" s="450"/>
      <c r="D23" s="226"/>
      <c r="E23" s="224"/>
      <c r="F23" s="311"/>
      <c r="G23" s="311"/>
      <c r="H23" s="225"/>
      <c r="I23" s="225"/>
      <c r="J23" s="395"/>
    </row>
    <row r="24" spans="1:17" x14ac:dyDescent="0.3">
      <c r="A24" s="831">
        <v>14</v>
      </c>
      <c r="B24" s="840"/>
      <c r="C24" s="450"/>
      <c r="D24" s="226"/>
      <c r="E24" s="224"/>
      <c r="F24" s="311"/>
      <c r="G24" s="311"/>
      <c r="H24" s="225"/>
      <c r="I24" s="225"/>
      <c r="J24" s="395"/>
    </row>
    <row r="25" spans="1:17" x14ac:dyDescent="0.3">
      <c r="A25" s="831">
        <v>15</v>
      </c>
      <c r="B25" s="840"/>
      <c r="C25" s="450"/>
      <c r="D25" s="226"/>
      <c r="E25" s="224"/>
      <c r="F25" s="311"/>
      <c r="G25" s="311"/>
      <c r="H25" s="225"/>
      <c r="I25" s="225"/>
      <c r="J25" s="395"/>
    </row>
    <row r="26" spans="1:17" x14ac:dyDescent="0.3">
      <c r="A26" s="831">
        <v>16</v>
      </c>
      <c r="B26" s="840"/>
      <c r="C26" s="450"/>
      <c r="D26" s="226"/>
      <c r="E26" s="224"/>
      <c r="F26" s="311"/>
      <c r="G26" s="311"/>
      <c r="H26" s="225"/>
      <c r="I26" s="225"/>
      <c r="J26" s="395"/>
    </row>
    <row r="27" spans="1:17" x14ac:dyDescent="0.3">
      <c r="A27" s="831">
        <v>17</v>
      </c>
      <c r="B27" s="840"/>
      <c r="C27" s="450"/>
      <c r="D27" s="226"/>
      <c r="E27" s="224"/>
      <c r="F27" s="311"/>
      <c r="G27" s="311"/>
      <c r="H27" s="225"/>
      <c r="I27" s="225"/>
      <c r="J27" s="395"/>
    </row>
    <row r="28" spans="1:17" x14ac:dyDescent="0.3">
      <c r="A28" s="831">
        <v>18</v>
      </c>
      <c r="B28" s="840"/>
      <c r="C28" s="450"/>
      <c r="D28" s="226"/>
      <c r="E28" s="224"/>
      <c r="F28" s="311"/>
      <c r="G28" s="311"/>
      <c r="H28" s="225"/>
      <c r="I28" s="225"/>
      <c r="J28" s="395"/>
    </row>
    <row r="29" spans="1:17" x14ac:dyDescent="0.3">
      <c r="A29" s="831">
        <v>19</v>
      </c>
      <c r="B29" s="840"/>
      <c r="C29" s="450"/>
      <c r="D29" s="226"/>
      <c r="E29" s="224"/>
      <c r="F29" s="311"/>
      <c r="G29" s="311"/>
      <c r="H29" s="225"/>
      <c r="I29" s="225"/>
      <c r="J29" s="395"/>
    </row>
    <row r="30" spans="1:17" ht="16.2" thickBot="1" x14ac:dyDescent="0.35">
      <c r="A30" s="832">
        <v>20</v>
      </c>
      <c r="B30" s="842"/>
      <c r="C30" s="451"/>
      <c r="D30" s="229"/>
      <c r="E30" s="230"/>
      <c r="F30" s="312"/>
      <c r="G30" s="312"/>
      <c r="H30" s="232"/>
      <c r="I30" s="232"/>
      <c r="J30" s="396"/>
    </row>
    <row r="31" spans="1:17" ht="8.25" customHeight="1" x14ac:dyDescent="0.3"/>
    <row r="32" spans="1:17" x14ac:dyDescent="0.3">
      <c r="B32" s="240" t="s">
        <v>610</v>
      </c>
      <c r="C32" s="241" t="s">
        <v>297</v>
      </c>
      <c r="D32" s="240" t="s">
        <v>298</v>
      </c>
      <c r="E32" s="240" t="s">
        <v>299</v>
      </c>
      <c r="F32" s="242" t="s">
        <v>300</v>
      </c>
      <c r="M32" s="123"/>
      <c r="O32" s="223"/>
    </row>
  </sheetData>
  <sheetProtection algorithmName="SHA-512" hashValue="0PHxBv4uK7LPqu2qQ+Cj8QvHQeAkg+2p7PiN+r5LbKMqcg6X1DgY78MY0S4rcOH9QQmH85MBa2UuIqyas5XzVw==" saltValue="xvAjVhWGi4YmTSt+FCpPDw==" spinCount="100000" sheet="1"/>
  <mergeCells count="7">
    <mergeCell ref="A19:J19"/>
    <mergeCell ref="A1:J1"/>
    <mergeCell ref="I2:J2"/>
    <mergeCell ref="I3:J3"/>
    <mergeCell ref="A5:J5"/>
    <mergeCell ref="A6:J6"/>
    <mergeCell ref="A3:B3"/>
  </mergeCells>
  <conditionalFormatting sqref="C8:C17">
    <cfRule type="cellIs" dxfId="2" priority="2" operator="notEqual">
      <formula>0</formula>
    </cfRule>
  </conditionalFormatting>
  <conditionalFormatting sqref="C21:C30">
    <cfRule type="cellIs" dxfId="1" priority="1" operator="notEqual">
      <formula>0</formula>
    </cfRule>
  </conditionalFormatting>
  <dataValidations count="2">
    <dataValidation type="list" allowBlank="1" showInputMessage="1" showErrorMessage="1" sqref="E21:E30 E8:E17" xr:uid="{00000000-0002-0000-0A00-000000000000}">
      <formula1>$C$32:$F$32</formula1>
    </dataValidation>
    <dataValidation type="list" allowBlank="1" showInputMessage="1" showErrorMessage="1" sqref="I8:I17 H21:H30 I21:I30" xr:uid="{00000000-0002-0000-0A00-000001000000}">
      <formula1>Limit</formula1>
    </dataValidation>
  </dataValidations>
  <printOptions horizontalCentered="1"/>
  <pageMargins left="0.5" right="0.25" top="0.67" bottom="0.25" header="0.25" footer="0.17"/>
  <pageSetup scale="81" orientation="landscape" r:id="rId1"/>
  <headerFooter alignWithMargins="0">
    <oddFooter>&amp;L&amp;8 470-0030 (Rev. 02/23)&amp;C&amp;8&amp;P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72"/>
  <sheetViews>
    <sheetView showZeros="0" tabSelected="1" zoomScale="120" zoomScaleNormal="120" workbookViewId="0">
      <pane ySplit="3" topLeftCell="A4" activePane="bottomLeft" state="frozen"/>
      <selection activeCell="O11" sqref="O11"/>
      <selection pane="bottomLeft" activeCell="E8" sqref="E8"/>
    </sheetView>
  </sheetViews>
  <sheetFormatPr defaultColWidth="8.90625" defaultRowHeight="15.6" x14ac:dyDescent="0.3"/>
  <cols>
    <col min="1" max="1" width="23.08984375" style="223" customWidth="1"/>
    <col min="2" max="11" width="9.453125" style="223" bestFit="1" customWidth="1"/>
    <col min="12" max="12" width="8.90625" style="223"/>
    <col min="13" max="13" width="8.90625" style="33" hidden="1" customWidth="1"/>
    <col min="14" max="14" width="0" style="123" hidden="1" customWidth="1"/>
    <col min="15" max="15" width="8.90625" style="123"/>
    <col min="16" max="16" width="8.90625" style="223"/>
    <col min="17" max="17" width="8" style="223" customWidth="1"/>
    <col min="18" max="16384" width="8.90625" style="223"/>
  </cols>
  <sheetData>
    <row r="1" spans="1:19" s="164" customFormat="1" ht="12" customHeight="1" x14ac:dyDescent="0.2">
      <c r="A1" s="1574" t="s">
        <v>7</v>
      </c>
      <c r="B1" s="1574"/>
      <c r="C1" s="1574"/>
      <c r="D1" s="1574"/>
      <c r="E1" s="1574"/>
      <c r="F1" s="1574"/>
      <c r="G1" s="1574"/>
      <c r="H1" s="1574"/>
      <c r="I1" s="1574"/>
      <c r="J1" s="1574"/>
      <c r="K1" s="1574"/>
      <c r="M1" s="243"/>
    </row>
    <row r="2" spans="1:19" s="165" customFormat="1" ht="10.95" customHeight="1" x14ac:dyDescent="0.2">
      <c r="A2" s="1104" t="s">
        <v>194</v>
      </c>
      <c r="B2" s="1105">
        <f>Certification!A5</f>
        <v>0</v>
      </c>
      <c r="C2" s="1111"/>
      <c r="D2" s="1111"/>
      <c r="E2" s="1111"/>
      <c r="F2" s="1111"/>
      <c r="G2" s="1111"/>
      <c r="H2" s="1111"/>
      <c r="I2" s="1104" t="s">
        <v>578</v>
      </c>
      <c r="J2" s="1696" t="str">
        <f>CONCATENATE(Certification!$H$27," ",Certification!$H$28)</f>
        <v xml:space="preserve"> </v>
      </c>
      <c r="K2" s="1697" t="str">
        <f>CONCATENATE(Certification!$H$27," ",Certification!$H$28)</f>
        <v xml:space="preserve"> </v>
      </c>
      <c r="M2" s="244"/>
    </row>
    <row r="3" spans="1:19" s="165" customFormat="1" ht="12" customHeight="1" x14ac:dyDescent="0.2">
      <c r="A3" s="1135" t="s">
        <v>806</v>
      </c>
      <c r="B3" s="471">
        <f>Certification!C11</f>
        <v>0</v>
      </c>
      <c r="C3" s="1113"/>
      <c r="D3" s="1113"/>
      <c r="E3" s="1113"/>
      <c r="F3" s="1113"/>
      <c r="G3" s="1114"/>
      <c r="H3" s="1114"/>
      <c r="I3" s="1108" t="s">
        <v>88</v>
      </c>
      <c r="J3" s="1580">
        <f>Certification!H11</f>
        <v>0</v>
      </c>
      <c r="K3" s="1579"/>
      <c r="M3" s="244"/>
    </row>
    <row r="4" spans="1:19" s="166" customFormat="1" ht="10.95" customHeight="1" thickBot="1" x14ac:dyDescent="0.25">
      <c r="A4" s="218"/>
      <c r="B4" s="219"/>
      <c r="C4" s="219"/>
      <c r="D4" s="219"/>
      <c r="E4" s="219"/>
      <c r="F4" s="219"/>
      <c r="G4" s="219"/>
      <c r="H4" s="220"/>
      <c r="I4" s="221"/>
      <c r="J4" s="221"/>
      <c r="M4" s="245"/>
    </row>
    <row r="5" spans="1:19" s="116" customFormat="1" ht="13.5" customHeight="1" thickBot="1" x14ac:dyDescent="0.25">
      <c r="A5" s="1693" t="s">
        <v>548</v>
      </c>
      <c r="B5" s="1694"/>
      <c r="C5" s="1694"/>
      <c r="D5" s="1694"/>
      <c r="E5" s="1694"/>
      <c r="F5" s="1694"/>
      <c r="G5" s="1694"/>
      <c r="H5" s="1694"/>
      <c r="I5" s="1694"/>
      <c r="J5" s="1694"/>
      <c r="K5" s="1695"/>
      <c r="M5" s="246"/>
    </row>
    <row r="6" spans="1:19" s="116" customFormat="1" ht="15.75" customHeight="1" thickBot="1" x14ac:dyDescent="0.25">
      <c r="A6" s="1693" t="s">
        <v>777</v>
      </c>
      <c r="B6" s="1694"/>
      <c r="C6" s="1694"/>
      <c r="D6" s="1694"/>
      <c r="E6" s="1694"/>
      <c r="F6" s="1694"/>
      <c r="G6" s="1694"/>
      <c r="H6" s="1694"/>
      <c r="I6" s="1694"/>
      <c r="J6" s="1694"/>
      <c r="K6" s="1695"/>
      <c r="M6" s="246"/>
    </row>
    <row r="7" spans="1:19" s="374" customFormat="1" ht="21" thickBot="1" x14ac:dyDescent="0.3">
      <c r="A7" s="847"/>
      <c r="B7" s="847" t="s">
        <v>524</v>
      </c>
      <c r="C7" s="847" t="s">
        <v>525</v>
      </c>
      <c r="D7" s="847" t="s">
        <v>526</v>
      </c>
      <c r="E7" s="847" t="s">
        <v>527</v>
      </c>
      <c r="F7" s="847" t="s">
        <v>528</v>
      </c>
      <c r="G7" s="847" t="s">
        <v>529</v>
      </c>
      <c r="H7" s="847" t="s">
        <v>530</v>
      </c>
      <c r="I7" s="847" t="s">
        <v>531</v>
      </c>
      <c r="J7" s="847" t="s">
        <v>532</v>
      </c>
      <c r="K7" s="847" t="s">
        <v>547</v>
      </c>
      <c r="L7" s="372"/>
      <c r="M7" s="373"/>
      <c r="N7" s="372"/>
      <c r="O7" s="372"/>
      <c r="P7" s="372"/>
      <c r="Q7" s="372"/>
      <c r="R7" s="372"/>
      <c r="S7" s="372"/>
    </row>
    <row r="8" spans="1:19" s="123" customFormat="1" ht="25.2" customHeight="1" x14ac:dyDescent="0.3">
      <c r="A8" s="850" t="s">
        <v>537</v>
      </c>
      <c r="B8" s="833"/>
      <c r="C8" s="1057"/>
      <c r="D8" s="1057"/>
      <c r="E8" s="1057"/>
      <c r="F8" s="1057"/>
      <c r="G8" s="1057"/>
      <c r="H8" s="1057"/>
      <c r="I8" s="1057"/>
      <c r="J8" s="1057"/>
      <c r="K8" s="1058"/>
      <c r="L8" s="223"/>
      <c r="M8" s="33" t="s">
        <v>120</v>
      </c>
      <c r="O8" s="223"/>
      <c r="P8" s="223"/>
      <c r="Q8" s="223"/>
      <c r="R8" s="223"/>
      <c r="S8" s="223"/>
    </row>
    <row r="9" spans="1:19" s="123" customFormat="1" x14ac:dyDescent="0.3">
      <c r="A9" s="851" t="s">
        <v>570</v>
      </c>
      <c r="B9" s="855"/>
      <c r="C9" s="313"/>
      <c r="D9" s="313"/>
      <c r="E9" s="313"/>
      <c r="F9" s="313"/>
      <c r="G9" s="313"/>
      <c r="H9" s="313"/>
      <c r="I9" s="313"/>
      <c r="J9" s="313"/>
      <c r="K9" s="856"/>
      <c r="L9" s="223"/>
      <c r="M9" s="33" t="s">
        <v>538</v>
      </c>
      <c r="N9" s="223"/>
      <c r="O9" s="223"/>
      <c r="P9" s="223"/>
      <c r="Q9" s="223"/>
      <c r="R9" s="223"/>
      <c r="S9" s="223"/>
    </row>
    <row r="10" spans="1:19" s="123" customFormat="1" x14ac:dyDescent="0.3">
      <c r="A10" s="851" t="s">
        <v>763</v>
      </c>
      <c r="B10" s="855"/>
      <c r="C10" s="314"/>
      <c r="D10" s="199"/>
      <c r="E10" s="314"/>
      <c r="F10" s="314"/>
      <c r="G10" s="315"/>
      <c r="H10" s="315"/>
      <c r="I10" s="199"/>
      <c r="J10" s="315"/>
      <c r="K10" s="857"/>
      <c r="L10" s="223"/>
      <c r="M10" s="33"/>
      <c r="N10" s="223"/>
      <c r="O10" s="223"/>
      <c r="P10" s="223"/>
      <c r="Q10" s="223"/>
      <c r="R10" s="223"/>
      <c r="S10" s="223"/>
    </row>
    <row r="11" spans="1:19" s="123" customFormat="1" x14ac:dyDescent="0.3">
      <c r="A11" s="851" t="s">
        <v>571</v>
      </c>
      <c r="B11" s="855"/>
      <c r="C11" s="314"/>
      <c r="D11" s="199"/>
      <c r="E11" s="200"/>
      <c r="F11" s="314"/>
      <c r="G11" s="315"/>
      <c r="H11" s="315"/>
      <c r="I11" s="199"/>
      <c r="J11" s="315"/>
      <c r="K11" s="857"/>
      <c r="L11" s="223"/>
      <c r="M11" s="33"/>
      <c r="N11" s="223"/>
      <c r="O11" s="223"/>
      <c r="P11" s="223"/>
      <c r="Q11" s="223"/>
      <c r="R11" s="223"/>
      <c r="S11" s="223"/>
    </row>
    <row r="12" spans="1:19" s="123" customFormat="1" ht="16.2" thickBot="1" x14ac:dyDescent="0.35">
      <c r="A12" s="1160" t="s">
        <v>572</v>
      </c>
      <c r="B12" s="1161">
        <f t="shared" ref="B12:K12" si="0">SUM(B9:B11)</f>
        <v>0</v>
      </c>
      <c r="C12" s="1162">
        <f t="shared" si="0"/>
        <v>0</v>
      </c>
      <c r="D12" s="1162">
        <f t="shared" si="0"/>
        <v>0</v>
      </c>
      <c r="E12" s="1162">
        <f t="shared" si="0"/>
        <v>0</v>
      </c>
      <c r="F12" s="1162">
        <f t="shared" si="0"/>
        <v>0</v>
      </c>
      <c r="G12" s="1162">
        <f t="shared" si="0"/>
        <v>0</v>
      </c>
      <c r="H12" s="1162">
        <f t="shared" si="0"/>
        <v>0</v>
      </c>
      <c r="I12" s="1162">
        <f t="shared" si="0"/>
        <v>0</v>
      </c>
      <c r="J12" s="1162">
        <f t="shared" si="0"/>
        <v>0</v>
      </c>
      <c r="K12" s="1163">
        <f t="shared" si="0"/>
        <v>0</v>
      </c>
      <c r="L12" s="223"/>
      <c r="M12" s="33"/>
      <c r="N12" s="223"/>
      <c r="O12" s="223"/>
      <c r="P12" s="223"/>
      <c r="Q12" s="223"/>
      <c r="R12" s="223"/>
      <c r="S12" s="223"/>
    </row>
    <row r="13" spans="1:19" s="123" customFormat="1" ht="6" customHeight="1" thickBot="1" x14ac:dyDescent="0.35">
      <c r="A13" s="1707"/>
      <c r="B13" s="1707"/>
      <c r="C13" s="1707"/>
      <c r="D13" s="1707"/>
      <c r="E13" s="1707"/>
      <c r="F13" s="1707"/>
      <c r="G13" s="1707"/>
      <c r="H13" s="1707"/>
      <c r="I13" s="1707"/>
      <c r="J13" s="1707"/>
      <c r="K13" s="1707"/>
      <c r="L13" s="1109"/>
      <c r="M13" s="33"/>
      <c r="N13" s="223"/>
      <c r="O13" s="223"/>
      <c r="P13" s="223"/>
      <c r="Q13" s="223"/>
      <c r="R13" s="223"/>
      <c r="S13" s="223"/>
    </row>
    <row r="14" spans="1:19" s="123" customFormat="1" x14ac:dyDescent="0.3">
      <c r="A14" s="878" t="s">
        <v>533</v>
      </c>
      <c r="B14" s="1164">
        <v>5774.07</v>
      </c>
      <c r="C14" s="1165">
        <f>$B14</f>
        <v>5774.07</v>
      </c>
      <c r="D14" s="1165">
        <f t="shared" ref="D14:K14" si="1">$B14</f>
        <v>5774.07</v>
      </c>
      <c r="E14" s="1165">
        <f t="shared" si="1"/>
        <v>5774.07</v>
      </c>
      <c r="F14" s="1165">
        <f t="shared" si="1"/>
        <v>5774.07</v>
      </c>
      <c r="G14" s="1165">
        <f t="shared" si="1"/>
        <v>5774.07</v>
      </c>
      <c r="H14" s="1165">
        <f t="shared" si="1"/>
        <v>5774.07</v>
      </c>
      <c r="I14" s="1165">
        <f t="shared" si="1"/>
        <v>5774.07</v>
      </c>
      <c r="J14" s="1165">
        <f t="shared" si="1"/>
        <v>5774.07</v>
      </c>
      <c r="K14" s="1166">
        <f t="shared" si="1"/>
        <v>5774.07</v>
      </c>
      <c r="L14" s="223"/>
      <c r="M14" s="33"/>
      <c r="N14" s="223"/>
      <c r="O14" s="223"/>
      <c r="P14" s="223"/>
      <c r="Q14" s="223"/>
      <c r="R14" s="223"/>
      <c r="S14" s="223"/>
    </row>
    <row r="15" spans="1:19" s="123" customFormat="1" x14ac:dyDescent="0.3">
      <c r="A15" s="852" t="s">
        <v>535</v>
      </c>
      <c r="B15" s="858">
        <v>61.6</v>
      </c>
      <c r="C15" s="34">
        <f t="shared" ref="C15:K16" si="2">$B15</f>
        <v>61.6</v>
      </c>
      <c r="D15" s="34">
        <f t="shared" si="2"/>
        <v>61.6</v>
      </c>
      <c r="E15" s="34">
        <f t="shared" si="2"/>
        <v>61.6</v>
      </c>
      <c r="F15" s="34">
        <f t="shared" si="2"/>
        <v>61.6</v>
      </c>
      <c r="G15" s="34">
        <f t="shared" si="2"/>
        <v>61.6</v>
      </c>
      <c r="H15" s="34">
        <f t="shared" si="2"/>
        <v>61.6</v>
      </c>
      <c r="I15" s="34">
        <f t="shared" si="2"/>
        <v>61.6</v>
      </c>
      <c r="J15" s="34">
        <f t="shared" si="2"/>
        <v>61.6</v>
      </c>
      <c r="K15" s="859">
        <f t="shared" si="2"/>
        <v>61.6</v>
      </c>
      <c r="L15" s="223"/>
      <c r="M15" s="33"/>
      <c r="N15" s="223"/>
      <c r="O15" s="223"/>
      <c r="P15" s="223"/>
      <c r="Q15" s="223"/>
      <c r="R15" s="223"/>
      <c r="S15" s="223"/>
    </row>
    <row r="16" spans="1:19" s="123" customFormat="1" x14ac:dyDescent="0.3">
      <c r="A16" s="852" t="s">
        <v>536</v>
      </c>
      <c r="B16" s="1242">
        <v>12</v>
      </c>
      <c r="C16" s="1243">
        <f t="shared" si="2"/>
        <v>12</v>
      </c>
      <c r="D16" s="1243">
        <f t="shared" si="2"/>
        <v>12</v>
      </c>
      <c r="E16" s="1243">
        <f t="shared" si="2"/>
        <v>12</v>
      </c>
      <c r="F16" s="1243">
        <f t="shared" si="2"/>
        <v>12</v>
      </c>
      <c r="G16" s="1243">
        <f t="shared" si="2"/>
        <v>12</v>
      </c>
      <c r="H16" s="1243">
        <f t="shared" si="2"/>
        <v>12</v>
      </c>
      <c r="I16" s="1243">
        <f t="shared" si="2"/>
        <v>12</v>
      </c>
      <c r="J16" s="1243">
        <f t="shared" si="2"/>
        <v>12</v>
      </c>
      <c r="K16" s="1244">
        <f t="shared" si="2"/>
        <v>12</v>
      </c>
      <c r="L16" s="223"/>
      <c r="M16" s="33"/>
      <c r="N16" s="223"/>
      <c r="O16" s="223"/>
      <c r="P16" s="223"/>
      <c r="Q16" s="223"/>
      <c r="R16" s="223"/>
      <c r="S16" s="223"/>
    </row>
    <row r="17" spans="1:19" s="123" customFormat="1" x14ac:dyDescent="0.3">
      <c r="A17" s="852" t="s">
        <v>534</v>
      </c>
      <c r="B17" s="860">
        <f>'Statistical Data'!$D$9</f>
        <v>0</v>
      </c>
      <c r="C17" s="35">
        <f>'Statistical Data'!$D$9</f>
        <v>0</v>
      </c>
      <c r="D17" s="35">
        <f>'Statistical Data'!$D$9</f>
        <v>0</v>
      </c>
      <c r="E17" s="35">
        <f>'Statistical Data'!$D$9</f>
        <v>0</v>
      </c>
      <c r="F17" s="35">
        <f>'Statistical Data'!$D$9</f>
        <v>0</v>
      </c>
      <c r="G17" s="35">
        <f>'Statistical Data'!$D$9</f>
        <v>0</v>
      </c>
      <c r="H17" s="35">
        <f>'Statistical Data'!$D$9</f>
        <v>0</v>
      </c>
      <c r="I17" s="35">
        <f>'Statistical Data'!$D$9</f>
        <v>0</v>
      </c>
      <c r="J17" s="35">
        <f>'Statistical Data'!$D$9</f>
        <v>0</v>
      </c>
      <c r="K17" s="861">
        <f>'Statistical Data'!$D$9</f>
        <v>0</v>
      </c>
      <c r="L17" s="223"/>
      <c r="M17" s="33"/>
      <c r="N17" s="223"/>
      <c r="O17" s="223"/>
      <c r="P17" s="223"/>
      <c r="Q17" s="223"/>
      <c r="R17" s="223"/>
      <c r="S17" s="223"/>
    </row>
    <row r="18" spans="1:19" s="123" customFormat="1" ht="16.2" thickBot="1" x14ac:dyDescent="0.35">
      <c r="A18" s="1160" t="s">
        <v>539</v>
      </c>
      <c r="B18" s="1167">
        <v>8555.99</v>
      </c>
      <c r="C18" s="1168">
        <f>$B18</f>
        <v>8555.99</v>
      </c>
      <c r="D18" s="1168">
        <f t="shared" ref="D18:K18" si="3">$B18</f>
        <v>8555.99</v>
      </c>
      <c r="E18" s="1168">
        <f t="shared" si="3"/>
        <v>8555.99</v>
      </c>
      <c r="F18" s="1168">
        <f t="shared" si="3"/>
        <v>8555.99</v>
      </c>
      <c r="G18" s="1168">
        <f t="shared" si="3"/>
        <v>8555.99</v>
      </c>
      <c r="H18" s="1168">
        <f t="shared" si="3"/>
        <v>8555.99</v>
      </c>
      <c r="I18" s="1168">
        <f t="shared" si="3"/>
        <v>8555.99</v>
      </c>
      <c r="J18" s="1168">
        <f t="shared" si="3"/>
        <v>8555.99</v>
      </c>
      <c r="K18" s="1169">
        <f t="shared" si="3"/>
        <v>8555.99</v>
      </c>
      <c r="L18" s="223"/>
      <c r="M18" s="33"/>
      <c r="N18" s="223"/>
      <c r="O18" s="223"/>
      <c r="P18" s="223"/>
      <c r="Q18" s="223"/>
      <c r="R18" s="223"/>
      <c r="S18" s="223"/>
    </row>
    <row r="19" spans="1:19" s="123" customFormat="1" ht="6" customHeight="1" thickBot="1" x14ac:dyDescent="0.35">
      <c r="A19" s="1703"/>
      <c r="B19" s="1703"/>
      <c r="C19" s="1703"/>
      <c r="D19" s="1703"/>
      <c r="E19" s="1703"/>
      <c r="F19" s="1703"/>
      <c r="G19" s="1703"/>
      <c r="H19" s="1703"/>
      <c r="I19" s="1703"/>
      <c r="J19" s="1703"/>
      <c r="K19" s="1703"/>
      <c r="L19" s="1109"/>
      <c r="M19" s="33"/>
      <c r="N19" s="223"/>
      <c r="O19" s="223"/>
      <c r="P19" s="223"/>
      <c r="Q19" s="223"/>
      <c r="R19" s="223"/>
      <c r="S19" s="223"/>
    </row>
    <row r="20" spans="1:19" ht="13.8" x14ac:dyDescent="0.3">
      <c r="A20" s="1170" t="s">
        <v>540</v>
      </c>
      <c r="B20" s="1171"/>
      <c r="C20" s="1172"/>
      <c r="D20" s="1172"/>
      <c r="E20" s="1172"/>
      <c r="F20" s="1172"/>
      <c r="G20" s="1172"/>
      <c r="H20" s="1172"/>
      <c r="I20" s="1172"/>
      <c r="J20" s="1172"/>
      <c r="K20" s="1173"/>
      <c r="N20" s="223"/>
      <c r="O20" s="223"/>
    </row>
    <row r="21" spans="1:19" s="123" customFormat="1" x14ac:dyDescent="0.3">
      <c r="A21" s="852" t="s">
        <v>541</v>
      </c>
      <c r="B21" s="1245">
        <f>B14*B16</f>
        <v>69288.84</v>
      </c>
      <c r="C21" s="1246">
        <f t="shared" ref="C21:K23" si="4">$B21</f>
        <v>69288.84</v>
      </c>
      <c r="D21" s="1246">
        <f t="shared" si="4"/>
        <v>69288.84</v>
      </c>
      <c r="E21" s="1246">
        <f t="shared" si="4"/>
        <v>69288.84</v>
      </c>
      <c r="F21" s="1246">
        <f t="shared" si="4"/>
        <v>69288.84</v>
      </c>
      <c r="G21" s="1246">
        <f t="shared" si="4"/>
        <v>69288.84</v>
      </c>
      <c r="H21" s="1246">
        <f t="shared" si="4"/>
        <v>69288.84</v>
      </c>
      <c r="I21" s="1246">
        <f t="shared" si="4"/>
        <v>69288.84</v>
      </c>
      <c r="J21" s="1246">
        <f t="shared" si="4"/>
        <v>69288.84</v>
      </c>
      <c r="K21" s="1247">
        <f t="shared" si="4"/>
        <v>69288.84</v>
      </c>
      <c r="L21" s="223"/>
      <c r="M21" s="33"/>
      <c r="N21" s="223"/>
      <c r="O21" s="223"/>
      <c r="P21" s="223"/>
      <c r="Q21" s="223"/>
      <c r="R21" s="223"/>
      <c r="S21" s="223"/>
    </row>
    <row r="22" spans="1:19" s="123" customFormat="1" x14ac:dyDescent="0.3">
      <c r="A22" s="852" t="s">
        <v>731</v>
      </c>
      <c r="B22" s="1248">
        <f>IF(B17&lt;60,0,B15*B16*(B17-60))</f>
        <v>0</v>
      </c>
      <c r="C22" s="1246">
        <f t="shared" si="4"/>
        <v>0</v>
      </c>
      <c r="D22" s="1246">
        <f t="shared" si="4"/>
        <v>0</v>
      </c>
      <c r="E22" s="1246">
        <f t="shared" si="4"/>
        <v>0</v>
      </c>
      <c r="F22" s="1246">
        <f t="shared" si="4"/>
        <v>0</v>
      </c>
      <c r="G22" s="1246">
        <f t="shared" si="4"/>
        <v>0</v>
      </c>
      <c r="H22" s="1246">
        <f t="shared" si="4"/>
        <v>0</v>
      </c>
      <c r="I22" s="1246">
        <f t="shared" si="4"/>
        <v>0</v>
      </c>
      <c r="J22" s="1246">
        <f t="shared" si="4"/>
        <v>0</v>
      </c>
      <c r="K22" s="1247">
        <f t="shared" si="4"/>
        <v>0</v>
      </c>
      <c r="L22" s="223"/>
      <c r="M22" s="33"/>
      <c r="N22" s="223"/>
      <c r="O22" s="223"/>
      <c r="P22" s="223"/>
      <c r="Q22" s="223"/>
      <c r="R22" s="223"/>
      <c r="S22" s="223"/>
    </row>
    <row r="23" spans="1:19" ht="14.4" thickBot="1" x14ac:dyDescent="0.35">
      <c r="A23" s="1160" t="s">
        <v>542</v>
      </c>
      <c r="B23" s="1249">
        <f>B21+B22</f>
        <v>69288.84</v>
      </c>
      <c r="C23" s="1250">
        <f t="shared" si="4"/>
        <v>69288.84</v>
      </c>
      <c r="D23" s="1250">
        <f t="shared" si="4"/>
        <v>69288.84</v>
      </c>
      <c r="E23" s="1250">
        <f t="shared" si="4"/>
        <v>69288.84</v>
      </c>
      <c r="F23" s="1250">
        <f t="shared" si="4"/>
        <v>69288.84</v>
      </c>
      <c r="G23" s="1250">
        <f t="shared" si="4"/>
        <v>69288.84</v>
      </c>
      <c r="H23" s="1250">
        <f t="shared" si="4"/>
        <v>69288.84</v>
      </c>
      <c r="I23" s="1250">
        <f t="shared" si="4"/>
        <v>69288.84</v>
      </c>
      <c r="J23" s="1250">
        <f t="shared" si="4"/>
        <v>69288.84</v>
      </c>
      <c r="K23" s="1251">
        <f t="shared" si="4"/>
        <v>69288.84</v>
      </c>
      <c r="N23" s="223"/>
      <c r="O23" s="223"/>
    </row>
    <row r="24" spans="1:19" s="123" customFormat="1" ht="6" customHeight="1" thickBot="1" x14ac:dyDescent="0.35">
      <c r="A24" s="1703"/>
      <c r="B24" s="1703"/>
      <c r="C24" s="1703"/>
      <c r="D24" s="1703"/>
      <c r="E24" s="1703"/>
      <c r="F24" s="1703"/>
      <c r="G24" s="1703"/>
      <c r="H24" s="1703"/>
      <c r="I24" s="1703"/>
      <c r="J24" s="1703"/>
      <c r="K24" s="1703"/>
      <c r="L24" s="1109"/>
      <c r="M24" s="33"/>
      <c r="N24" s="223"/>
      <c r="O24" s="223"/>
      <c r="P24" s="223"/>
      <c r="Q24" s="223"/>
      <c r="R24" s="223"/>
      <c r="S24" s="223"/>
    </row>
    <row r="25" spans="1:19" ht="16.2" thickBot="1" x14ac:dyDescent="0.35">
      <c r="A25" s="1174" t="s">
        <v>539</v>
      </c>
      <c r="B25" s="1175">
        <f t="shared" ref="B25:K25" si="5">B16*B18</f>
        <v>102671.88</v>
      </c>
      <c r="C25" s="1176">
        <f t="shared" si="5"/>
        <v>102671.88</v>
      </c>
      <c r="D25" s="1176">
        <f t="shared" si="5"/>
        <v>102671.88</v>
      </c>
      <c r="E25" s="1176">
        <f t="shared" si="5"/>
        <v>102671.88</v>
      </c>
      <c r="F25" s="1176">
        <f t="shared" si="5"/>
        <v>102671.88</v>
      </c>
      <c r="G25" s="1176">
        <f t="shared" si="5"/>
        <v>102671.88</v>
      </c>
      <c r="H25" s="1176">
        <f t="shared" si="5"/>
        <v>102671.88</v>
      </c>
      <c r="I25" s="1176">
        <f t="shared" si="5"/>
        <v>102671.88</v>
      </c>
      <c r="J25" s="1176">
        <f t="shared" si="5"/>
        <v>102671.88</v>
      </c>
      <c r="K25" s="1177">
        <f t="shared" si="5"/>
        <v>102671.88</v>
      </c>
    </row>
    <row r="26" spans="1:19" s="123" customFormat="1" ht="6" customHeight="1" thickBot="1" x14ac:dyDescent="0.35">
      <c r="A26" s="1703"/>
      <c r="B26" s="1703"/>
      <c r="C26" s="1703"/>
      <c r="D26" s="1703"/>
      <c r="E26" s="1703"/>
      <c r="F26" s="1703"/>
      <c r="G26" s="1703"/>
      <c r="H26" s="1703"/>
      <c r="I26" s="1703"/>
      <c r="J26" s="1703"/>
      <c r="K26" s="1703"/>
      <c r="L26" s="1109"/>
      <c r="M26" s="33"/>
      <c r="N26" s="223"/>
      <c r="O26" s="223"/>
      <c r="P26" s="223"/>
      <c r="Q26" s="223"/>
      <c r="R26" s="223"/>
      <c r="S26" s="223"/>
    </row>
    <row r="27" spans="1:19" x14ac:dyDescent="0.3">
      <c r="A27" s="878" t="s">
        <v>544</v>
      </c>
      <c r="B27" s="1252">
        <f>MIN(B25,B23)</f>
        <v>69288.84</v>
      </c>
      <c r="C27" s="1253">
        <f t="shared" ref="C27:K27" si="6">MIN(C25,C23)</f>
        <v>69288.84</v>
      </c>
      <c r="D27" s="1253">
        <f t="shared" si="6"/>
        <v>69288.84</v>
      </c>
      <c r="E27" s="1253">
        <f t="shared" si="6"/>
        <v>69288.84</v>
      </c>
      <c r="F27" s="1253">
        <f t="shared" si="6"/>
        <v>69288.84</v>
      </c>
      <c r="G27" s="1253">
        <f t="shared" si="6"/>
        <v>69288.84</v>
      </c>
      <c r="H27" s="1253">
        <f t="shared" si="6"/>
        <v>69288.84</v>
      </c>
      <c r="I27" s="1253">
        <f t="shared" si="6"/>
        <v>69288.84</v>
      </c>
      <c r="J27" s="1253">
        <f t="shared" si="6"/>
        <v>69288.84</v>
      </c>
      <c r="K27" s="1254">
        <f t="shared" si="6"/>
        <v>69288.84</v>
      </c>
    </row>
    <row r="28" spans="1:19" x14ac:dyDescent="0.3">
      <c r="A28" s="852" t="s">
        <v>543</v>
      </c>
      <c r="B28" s="862">
        <f t="shared" ref="B28:K28" si="7">IF(B8=$M$8,1,0.6)</f>
        <v>0.6</v>
      </c>
      <c r="C28" s="36">
        <f t="shared" si="7"/>
        <v>0.6</v>
      </c>
      <c r="D28" s="36">
        <f t="shared" si="7"/>
        <v>0.6</v>
      </c>
      <c r="E28" s="36">
        <f t="shared" si="7"/>
        <v>0.6</v>
      </c>
      <c r="F28" s="36">
        <f t="shared" si="7"/>
        <v>0.6</v>
      </c>
      <c r="G28" s="36">
        <f t="shared" si="7"/>
        <v>0.6</v>
      </c>
      <c r="H28" s="36">
        <f t="shared" si="7"/>
        <v>0.6</v>
      </c>
      <c r="I28" s="36">
        <f t="shared" si="7"/>
        <v>0.6</v>
      </c>
      <c r="J28" s="36">
        <f t="shared" si="7"/>
        <v>0.6</v>
      </c>
      <c r="K28" s="863">
        <f t="shared" si="7"/>
        <v>0.6</v>
      </c>
    </row>
    <row r="29" spans="1:19" x14ac:dyDescent="0.3">
      <c r="A29" s="851" t="s">
        <v>545</v>
      </c>
      <c r="B29" s="864"/>
      <c r="C29" s="29"/>
      <c r="D29" s="29"/>
      <c r="E29" s="29"/>
      <c r="F29" s="29"/>
      <c r="G29" s="29"/>
      <c r="H29" s="29"/>
      <c r="I29" s="29"/>
      <c r="J29" s="29"/>
      <c r="K29" s="865"/>
    </row>
    <row r="30" spans="1:19" x14ac:dyDescent="0.3">
      <c r="A30" s="851" t="s">
        <v>791</v>
      </c>
      <c r="B30" s="864"/>
      <c r="C30" s="29"/>
      <c r="D30" s="29"/>
      <c r="E30" s="29"/>
      <c r="F30" s="29"/>
      <c r="G30" s="29"/>
      <c r="H30" s="29"/>
      <c r="I30" s="29"/>
      <c r="J30" s="29"/>
      <c r="K30" s="865"/>
    </row>
    <row r="31" spans="1:19" ht="16.2" thickBot="1" x14ac:dyDescent="0.35">
      <c r="A31" s="1160" t="s">
        <v>546</v>
      </c>
      <c r="B31" s="1178">
        <f>B27*B28*B29*B30</f>
        <v>0</v>
      </c>
      <c r="C31" s="1179">
        <f t="shared" ref="C31:K31" si="8">C27*C28*C29*C30</f>
        <v>0</v>
      </c>
      <c r="D31" s="1179">
        <f t="shared" si="8"/>
        <v>0</v>
      </c>
      <c r="E31" s="1179">
        <f t="shared" si="8"/>
        <v>0</v>
      </c>
      <c r="F31" s="1179">
        <f t="shared" si="8"/>
        <v>0</v>
      </c>
      <c r="G31" s="1179">
        <f t="shared" si="8"/>
        <v>0</v>
      </c>
      <c r="H31" s="1179">
        <f t="shared" si="8"/>
        <v>0</v>
      </c>
      <c r="I31" s="1179">
        <f t="shared" si="8"/>
        <v>0</v>
      </c>
      <c r="J31" s="1179">
        <f t="shared" si="8"/>
        <v>0</v>
      </c>
      <c r="K31" s="1180">
        <f t="shared" si="8"/>
        <v>0</v>
      </c>
    </row>
    <row r="32" spans="1:19" s="123" customFormat="1" ht="6" customHeight="1" thickBot="1" x14ac:dyDescent="0.35">
      <c r="A32" s="1703"/>
      <c r="B32" s="1703"/>
      <c r="C32" s="1703"/>
      <c r="D32" s="1703"/>
      <c r="E32" s="1703"/>
      <c r="F32" s="1703"/>
      <c r="G32" s="1703"/>
      <c r="H32" s="1703"/>
      <c r="I32" s="1703"/>
      <c r="J32" s="1703"/>
      <c r="K32" s="1703"/>
      <c r="L32" s="1109"/>
      <c r="M32" s="33"/>
      <c r="N32" s="223"/>
      <c r="O32" s="223"/>
      <c r="P32" s="223"/>
      <c r="Q32" s="223"/>
      <c r="R32" s="223"/>
      <c r="S32" s="223"/>
    </row>
    <row r="33" spans="1:19" ht="21.6" x14ac:dyDescent="0.3">
      <c r="A33" s="1181" t="s">
        <v>691</v>
      </c>
      <c r="B33" s="1182">
        <f t="shared" ref="B33:K33" si="9">IF(B12&gt;B31,B31-B12,0)</f>
        <v>0</v>
      </c>
      <c r="C33" s="1183">
        <f t="shared" si="9"/>
        <v>0</v>
      </c>
      <c r="D33" s="1183">
        <f t="shared" si="9"/>
        <v>0</v>
      </c>
      <c r="E33" s="1183">
        <f t="shared" si="9"/>
        <v>0</v>
      </c>
      <c r="F33" s="1183">
        <f t="shared" si="9"/>
        <v>0</v>
      </c>
      <c r="G33" s="1183">
        <f t="shared" si="9"/>
        <v>0</v>
      </c>
      <c r="H33" s="1183">
        <f t="shared" si="9"/>
        <v>0</v>
      </c>
      <c r="I33" s="1183">
        <f t="shared" si="9"/>
        <v>0</v>
      </c>
      <c r="J33" s="1183">
        <f t="shared" si="9"/>
        <v>0</v>
      </c>
      <c r="K33" s="1184">
        <f t="shared" si="9"/>
        <v>0</v>
      </c>
    </row>
    <row r="34" spans="1:19" ht="23.4" customHeight="1" thickBot="1" x14ac:dyDescent="0.35">
      <c r="A34" s="854" t="s">
        <v>692</v>
      </c>
      <c r="B34" s="1185">
        <f>IF((B9-B31)&lt;0,0,(B9-B31)*-0.0765)</f>
        <v>0</v>
      </c>
      <c r="C34" s="1186">
        <f t="shared" ref="C34:K34" si="10">IF((C9-C31)&lt;0,0,(C9-C31)*-0.0765)</f>
        <v>0</v>
      </c>
      <c r="D34" s="1186">
        <f t="shared" si="10"/>
        <v>0</v>
      </c>
      <c r="E34" s="1186">
        <f t="shared" si="10"/>
        <v>0</v>
      </c>
      <c r="F34" s="1186">
        <f t="shared" si="10"/>
        <v>0</v>
      </c>
      <c r="G34" s="1186">
        <f t="shared" si="10"/>
        <v>0</v>
      </c>
      <c r="H34" s="1186">
        <f t="shared" si="10"/>
        <v>0</v>
      </c>
      <c r="I34" s="1186">
        <f t="shared" si="10"/>
        <v>0</v>
      </c>
      <c r="J34" s="1186">
        <f t="shared" si="10"/>
        <v>0</v>
      </c>
      <c r="K34" s="1187">
        <f t="shared" si="10"/>
        <v>0</v>
      </c>
    </row>
    <row r="35" spans="1:19" s="123" customFormat="1" ht="6" customHeight="1" thickBot="1" x14ac:dyDescent="0.35">
      <c r="A35" s="1703"/>
      <c r="B35" s="1703"/>
      <c r="C35" s="1703"/>
      <c r="D35" s="1703"/>
      <c r="E35" s="1703"/>
      <c r="F35" s="1703"/>
      <c r="G35" s="1703"/>
      <c r="H35" s="1703"/>
      <c r="I35" s="1703"/>
      <c r="J35" s="1703"/>
      <c r="K35" s="1703"/>
      <c r="L35" s="1109"/>
      <c r="M35" s="33"/>
      <c r="N35" s="223"/>
      <c r="O35" s="223"/>
      <c r="P35" s="223"/>
      <c r="Q35" s="223"/>
      <c r="R35" s="223"/>
      <c r="S35" s="223"/>
    </row>
    <row r="36" spans="1:19" s="123" customFormat="1" x14ac:dyDescent="0.3">
      <c r="A36" s="1181" t="s">
        <v>689</v>
      </c>
      <c r="B36" s="1188"/>
      <c r="C36" s="1189"/>
      <c r="D36" s="1190"/>
      <c r="E36" s="1190"/>
      <c r="F36" s="1189"/>
      <c r="G36" s="1191"/>
      <c r="H36" s="1191"/>
      <c r="I36" s="1190"/>
      <c r="J36" s="1191"/>
      <c r="K36" s="1192"/>
      <c r="L36" s="223"/>
      <c r="M36" s="33"/>
      <c r="N36" s="223"/>
      <c r="O36" s="223"/>
      <c r="P36" s="223"/>
      <c r="Q36" s="223"/>
      <c r="R36" s="223"/>
      <c r="S36" s="223"/>
    </row>
    <row r="37" spans="1:19" s="123" customFormat="1" ht="15" customHeight="1" x14ac:dyDescent="0.3">
      <c r="A37" s="853" t="s">
        <v>690</v>
      </c>
      <c r="B37" s="866"/>
      <c r="C37" s="317"/>
      <c r="D37" s="318"/>
      <c r="E37" s="319"/>
      <c r="F37" s="317"/>
      <c r="G37" s="320"/>
      <c r="H37" s="320"/>
      <c r="I37" s="318"/>
      <c r="J37" s="320"/>
      <c r="K37" s="867"/>
      <c r="L37" s="223"/>
      <c r="M37" s="33"/>
      <c r="N37" s="223"/>
      <c r="O37" s="223"/>
      <c r="P37" s="223"/>
      <c r="Q37" s="223"/>
      <c r="R37" s="223"/>
      <c r="S37" s="223"/>
    </row>
    <row r="38" spans="1:19" s="123" customFormat="1" ht="15" customHeight="1" thickBot="1" x14ac:dyDescent="0.35">
      <c r="A38" s="854" t="s">
        <v>730</v>
      </c>
      <c r="B38" s="868"/>
      <c r="C38" s="869"/>
      <c r="D38" s="870"/>
      <c r="E38" s="871"/>
      <c r="F38" s="869"/>
      <c r="G38" s="872"/>
      <c r="H38" s="872"/>
      <c r="I38" s="870"/>
      <c r="J38" s="872"/>
      <c r="K38" s="873"/>
      <c r="L38" s="223"/>
      <c r="M38" s="33"/>
      <c r="N38" s="223"/>
      <c r="O38" s="223"/>
      <c r="P38" s="223"/>
      <c r="Q38" s="223"/>
      <c r="R38" s="223"/>
      <c r="S38" s="223"/>
    </row>
    <row r="39" spans="1:19" ht="16.2" thickBot="1" x14ac:dyDescent="0.35">
      <c r="A39" s="1708"/>
      <c r="B39" s="1708"/>
      <c r="C39" s="1708"/>
      <c r="D39" s="1708"/>
      <c r="E39" s="1708"/>
      <c r="F39" s="1708"/>
      <c r="G39" s="1708"/>
      <c r="H39" s="1708"/>
      <c r="I39" s="1708"/>
      <c r="J39" s="1708"/>
      <c r="K39" s="1708"/>
    </row>
    <row r="40" spans="1:19" s="116" customFormat="1" ht="15.6" customHeight="1" thickBot="1" x14ac:dyDescent="0.25">
      <c r="A40" s="1693" t="s">
        <v>776</v>
      </c>
      <c r="B40" s="1694"/>
      <c r="C40" s="1694"/>
      <c r="D40" s="1694"/>
      <c r="E40" s="1694"/>
      <c r="F40" s="1694"/>
      <c r="G40" s="1694"/>
      <c r="H40" s="1694"/>
      <c r="I40" s="1694"/>
      <c r="J40" s="1694"/>
      <c r="K40" s="1695"/>
      <c r="M40" s="246"/>
    </row>
    <row r="41" spans="1:19" s="374" customFormat="1" ht="19.95" customHeight="1" thickBot="1" x14ac:dyDescent="0.3">
      <c r="A41" s="847"/>
      <c r="B41" s="847" t="s">
        <v>524</v>
      </c>
      <c r="C41" s="847" t="s">
        <v>525</v>
      </c>
      <c r="D41" s="847" t="s">
        <v>526</v>
      </c>
      <c r="E41" s="847" t="s">
        <v>527</v>
      </c>
      <c r="F41" s="847" t="s">
        <v>528</v>
      </c>
      <c r="G41" s="847" t="s">
        <v>529</v>
      </c>
      <c r="H41" s="847" t="s">
        <v>530</v>
      </c>
      <c r="I41" s="847" t="s">
        <v>531</v>
      </c>
      <c r="J41" s="847" t="s">
        <v>532</v>
      </c>
      <c r="K41" s="847" t="s">
        <v>547</v>
      </c>
      <c r="L41" s="372"/>
      <c r="M41" s="373"/>
      <c r="N41" s="372"/>
      <c r="O41" s="372"/>
      <c r="P41" s="372"/>
      <c r="Q41" s="372"/>
      <c r="R41" s="372"/>
      <c r="S41" s="372"/>
    </row>
    <row r="42" spans="1:19" s="123" customFormat="1" ht="23.4" customHeight="1" x14ac:dyDescent="0.3">
      <c r="A42" s="850" t="s">
        <v>537</v>
      </c>
      <c r="B42" s="833"/>
      <c r="C42" s="1057"/>
      <c r="D42" s="1057"/>
      <c r="E42" s="1057"/>
      <c r="F42" s="1057"/>
      <c r="G42" s="1057"/>
      <c r="H42" s="1057"/>
      <c r="I42" s="1057"/>
      <c r="J42" s="1057"/>
      <c r="K42" s="1058"/>
      <c r="L42" s="223"/>
      <c r="M42" s="33" t="s">
        <v>120</v>
      </c>
      <c r="O42" s="223"/>
      <c r="P42" s="223"/>
      <c r="Q42" s="223"/>
      <c r="R42" s="223"/>
      <c r="S42" s="223"/>
    </row>
    <row r="43" spans="1:19" s="123" customFormat="1" x14ac:dyDescent="0.3">
      <c r="A43" s="851" t="s">
        <v>570</v>
      </c>
      <c r="B43" s="855"/>
      <c r="C43" s="314"/>
      <c r="D43" s="199"/>
      <c r="E43" s="200"/>
      <c r="F43" s="314"/>
      <c r="G43" s="315"/>
      <c r="H43" s="315"/>
      <c r="I43" s="199"/>
      <c r="J43" s="315"/>
      <c r="K43" s="857"/>
      <c r="L43" s="223"/>
      <c r="M43" s="33" t="s">
        <v>538</v>
      </c>
      <c r="N43" s="223"/>
      <c r="O43" s="223"/>
      <c r="P43" s="223"/>
      <c r="Q43" s="223"/>
      <c r="R43" s="223"/>
      <c r="S43" s="223"/>
    </row>
    <row r="44" spans="1:19" s="123" customFormat="1" x14ac:dyDescent="0.3">
      <c r="A44" s="851" t="s">
        <v>763</v>
      </c>
      <c r="B44" s="855"/>
      <c r="C44" s="314"/>
      <c r="D44" s="199"/>
      <c r="E44" s="314"/>
      <c r="F44" s="314"/>
      <c r="G44" s="315"/>
      <c r="H44" s="315"/>
      <c r="I44" s="199"/>
      <c r="J44" s="315"/>
      <c r="K44" s="857"/>
      <c r="L44" s="223"/>
      <c r="M44" s="33"/>
      <c r="N44" s="223"/>
      <c r="O44" s="223"/>
      <c r="P44" s="223"/>
      <c r="Q44" s="223"/>
      <c r="R44" s="223"/>
      <c r="S44" s="223"/>
    </row>
    <row r="45" spans="1:19" s="123" customFormat="1" x14ac:dyDescent="0.3">
      <c r="A45" s="851" t="s">
        <v>571</v>
      </c>
      <c r="B45" s="855"/>
      <c r="C45" s="314"/>
      <c r="D45" s="199"/>
      <c r="E45" s="200"/>
      <c r="F45" s="314"/>
      <c r="G45" s="315"/>
      <c r="H45" s="315"/>
      <c r="I45" s="199"/>
      <c r="J45" s="315"/>
      <c r="K45" s="857"/>
      <c r="L45" s="223"/>
      <c r="M45" s="33"/>
      <c r="N45" s="223"/>
      <c r="O45" s="223"/>
      <c r="P45" s="223"/>
      <c r="Q45" s="223"/>
      <c r="R45" s="223"/>
      <c r="S45" s="223"/>
    </row>
    <row r="46" spans="1:19" s="123" customFormat="1" ht="16.2" thickBot="1" x14ac:dyDescent="0.35">
      <c r="A46" s="1160" t="s">
        <v>572</v>
      </c>
      <c r="B46" s="1161">
        <f t="shared" ref="B46:K46" si="11">SUM(B43:B45)</f>
        <v>0</v>
      </c>
      <c r="C46" s="1162">
        <f t="shared" si="11"/>
        <v>0</v>
      </c>
      <c r="D46" s="1162">
        <f t="shared" si="11"/>
        <v>0</v>
      </c>
      <c r="E46" s="1162">
        <f t="shared" si="11"/>
        <v>0</v>
      </c>
      <c r="F46" s="1162">
        <f t="shared" si="11"/>
        <v>0</v>
      </c>
      <c r="G46" s="1162">
        <f t="shared" si="11"/>
        <v>0</v>
      </c>
      <c r="H46" s="1162">
        <f t="shared" si="11"/>
        <v>0</v>
      </c>
      <c r="I46" s="1162">
        <f t="shared" si="11"/>
        <v>0</v>
      </c>
      <c r="J46" s="1162">
        <f t="shared" si="11"/>
        <v>0</v>
      </c>
      <c r="K46" s="1163">
        <f t="shared" si="11"/>
        <v>0</v>
      </c>
      <c r="L46" s="223"/>
      <c r="M46" s="33"/>
      <c r="N46" s="223"/>
      <c r="O46" s="223"/>
      <c r="P46" s="223"/>
      <c r="Q46" s="223"/>
      <c r="R46" s="223"/>
      <c r="S46" s="223"/>
    </row>
    <row r="47" spans="1:19" s="123" customFormat="1" ht="6" customHeight="1" thickBot="1" x14ac:dyDescent="0.35">
      <c r="A47" s="1704"/>
      <c r="B47" s="1704"/>
      <c r="C47" s="1704"/>
      <c r="D47" s="1704"/>
      <c r="E47" s="1704"/>
      <c r="F47" s="1704"/>
      <c r="G47" s="1704"/>
      <c r="H47" s="1704"/>
      <c r="I47" s="1704"/>
      <c r="J47" s="1704"/>
      <c r="K47" s="1704"/>
      <c r="L47" s="1109"/>
      <c r="M47" s="33"/>
      <c r="N47" s="223"/>
      <c r="O47" s="223"/>
      <c r="P47" s="223"/>
      <c r="Q47" s="223"/>
      <c r="R47" s="223"/>
      <c r="S47" s="223"/>
    </row>
    <row r="48" spans="1:19" s="123" customFormat="1" x14ac:dyDescent="0.3">
      <c r="A48" s="878" t="s">
        <v>533</v>
      </c>
      <c r="B48" s="1164">
        <v>3332.63</v>
      </c>
      <c r="C48" s="1165">
        <f>$B48</f>
        <v>3332.63</v>
      </c>
      <c r="D48" s="1165">
        <f t="shared" ref="D48:K48" si="12">$B48</f>
        <v>3332.63</v>
      </c>
      <c r="E48" s="1165">
        <f t="shared" si="12"/>
        <v>3332.63</v>
      </c>
      <c r="F48" s="1165">
        <f t="shared" si="12"/>
        <v>3332.63</v>
      </c>
      <c r="G48" s="1165">
        <f t="shared" si="12"/>
        <v>3332.63</v>
      </c>
      <c r="H48" s="1165">
        <f t="shared" si="12"/>
        <v>3332.63</v>
      </c>
      <c r="I48" s="1165">
        <f t="shared" si="12"/>
        <v>3332.63</v>
      </c>
      <c r="J48" s="1165">
        <f t="shared" si="12"/>
        <v>3332.63</v>
      </c>
      <c r="K48" s="1166">
        <f t="shared" si="12"/>
        <v>3332.63</v>
      </c>
      <c r="L48" s="223"/>
      <c r="M48" s="33"/>
      <c r="N48" s="223"/>
      <c r="O48" s="223"/>
      <c r="P48" s="223"/>
      <c r="Q48" s="223"/>
      <c r="R48" s="223"/>
      <c r="S48" s="223"/>
    </row>
    <row r="49" spans="1:19" s="123" customFormat="1" x14ac:dyDescent="0.3">
      <c r="A49" s="852" t="s">
        <v>535</v>
      </c>
      <c r="B49" s="858">
        <v>34.81</v>
      </c>
      <c r="C49" s="34">
        <f t="shared" ref="C49:K50" si="13">$B49</f>
        <v>34.81</v>
      </c>
      <c r="D49" s="34">
        <f t="shared" si="13"/>
        <v>34.81</v>
      </c>
      <c r="E49" s="34">
        <f t="shared" si="13"/>
        <v>34.81</v>
      </c>
      <c r="F49" s="34">
        <f t="shared" si="13"/>
        <v>34.81</v>
      </c>
      <c r="G49" s="34">
        <f t="shared" si="13"/>
        <v>34.81</v>
      </c>
      <c r="H49" s="34">
        <f t="shared" si="13"/>
        <v>34.81</v>
      </c>
      <c r="I49" s="34">
        <f t="shared" si="13"/>
        <v>34.81</v>
      </c>
      <c r="J49" s="34">
        <f t="shared" si="13"/>
        <v>34.81</v>
      </c>
      <c r="K49" s="859">
        <f t="shared" si="13"/>
        <v>34.81</v>
      </c>
      <c r="L49" s="223"/>
      <c r="M49" s="33"/>
      <c r="N49" s="223"/>
      <c r="O49" s="223"/>
      <c r="P49" s="223"/>
      <c r="Q49" s="223"/>
      <c r="R49" s="223"/>
      <c r="S49" s="223"/>
    </row>
    <row r="50" spans="1:19" s="123" customFormat="1" x14ac:dyDescent="0.3">
      <c r="A50" s="852" t="s">
        <v>536</v>
      </c>
      <c r="B50" s="1242">
        <v>12</v>
      </c>
      <c r="C50" s="1243">
        <f t="shared" si="13"/>
        <v>12</v>
      </c>
      <c r="D50" s="1243">
        <f t="shared" si="13"/>
        <v>12</v>
      </c>
      <c r="E50" s="1243">
        <f t="shared" si="13"/>
        <v>12</v>
      </c>
      <c r="F50" s="1243">
        <f t="shared" si="13"/>
        <v>12</v>
      </c>
      <c r="G50" s="1243">
        <f t="shared" si="13"/>
        <v>12</v>
      </c>
      <c r="H50" s="1243">
        <f t="shared" si="13"/>
        <v>12</v>
      </c>
      <c r="I50" s="1243">
        <f t="shared" si="13"/>
        <v>12</v>
      </c>
      <c r="J50" s="1243">
        <f t="shared" si="13"/>
        <v>12</v>
      </c>
      <c r="K50" s="1244">
        <f t="shared" si="13"/>
        <v>12</v>
      </c>
      <c r="L50" s="223"/>
      <c r="M50" s="33"/>
      <c r="N50" s="223"/>
      <c r="O50" s="223"/>
      <c r="P50" s="223"/>
      <c r="Q50" s="223"/>
      <c r="R50" s="223"/>
      <c r="S50" s="223"/>
    </row>
    <row r="51" spans="1:19" s="123" customFormat="1" x14ac:dyDescent="0.3">
      <c r="A51" s="852" t="s">
        <v>534</v>
      </c>
      <c r="B51" s="860">
        <f>'Statistical Data'!$D$10</f>
        <v>0</v>
      </c>
      <c r="C51" s="35">
        <f>'Statistical Data'!$D$10</f>
        <v>0</v>
      </c>
      <c r="D51" s="35">
        <f>'Statistical Data'!$D$10</f>
        <v>0</v>
      </c>
      <c r="E51" s="35">
        <f>'Statistical Data'!$D$10</f>
        <v>0</v>
      </c>
      <c r="F51" s="35">
        <f>'Statistical Data'!$D$10</f>
        <v>0</v>
      </c>
      <c r="G51" s="35">
        <f>'Statistical Data'!$D$10</f>
        <v>0</v>
      </c>
      <c r="H51" s="35">
        <f>'Statistical Data'!$D$10</f>
        <v>0</v>
      </c>
      <c r="I51" s="35">
        <f>'Statistical Data'!$D$10</f>
        <v>0</v>
      </c>
      <c r="J51" s="35">
        <f>'Statistical Data'!$D$10</f>
        <v>0</v>
      </c>
      <c r="K51" s="861">
        <f>'Statistical Data'!$D$10</f>
        <v>0</v>
      </c>
      <c r="L51" s="223"/>
      <c r="M51" s="33"/>
      <c r="N51" s="223"/>
      <c r="O51" s="223"/>
      <c r="P51" s="223"/>
      <c r="Q51" s="223"/>
      <c r="R51" s="223"/>
      <c r="S51" s="223"/>
    </row>
    <row r="52" spans="1:19" s="123" customFormat="1" ht="16.2" thickBot="1" x14ac:dyDescent="0.35">
      <c r="A52" s="1160" t="s">
        <v>539</v>
      </c>
      <c r="B52" s="1167">
        <v>4835.4799999999996</v>
      </c>
      <c r="C52" s="1168">
        <f>$B52</f>
        <v>4835.4799999999996</v>
      </c>
      <c r="D52" s="1168">
        <f t="shared" ref="D52:K52" si="14">$B52</f>
        <v>4835.4799999999996</v>
      </c>
      <c r="E52" s="1168">
        <f t="shared" si="14"/>
        <v>4835.4799999999996</v>
      </c>
      <c r="F52" s="1168">
        <f t="shared" si="14"/>
        <v>4835.4799999999996</v>
      </c>
      <c r="G52" s="1168">
        <f t="shared" si="14"/>
        <v>4835.4799999999996</v>
      </c>
      <c r="H52" s="1168">
        <f t="shared" si="14"/>
        <v>4835.4799999999996</v>
      </c>
      <c r="I52" s="1168">
        <f t="shared" si="14"/>
        <v>4835.4799999999996</v>
      </c>
      <c r="J52" s="1168">
        <f t="shared" si="14"/>
        <v>4835.4799999999996</v>
      </c>
      <c r="K52" s="1169">
        <f t="shared" si="14"/>
        <v>4835.4799999999996</v>
      </c>
      <c r="L52" s="223"/>
      <c r="M52" s="33"/>
      <c r="N52" s="223"/>
      <c r="O52" s="223"/>
      <c r="P52" s="223"/>
      <c r="Q52" s="223"/>
      <c r="R52" s="223"/>
      <c r="S52" s="223"/>
    </row>
    <row r="53" spans="1:19" s="123" customFormat="1" ht="6" customHeight="1" thickBot="1" x14ac:dyDescent="0.35">
      <c r="A53" s="1705"/>
      <c r="B53" s="1704"/>
      <c r="C53" s="1704"/>
      <c r="D53" s="1704"/>
      <c r="E53" s="1704"/>
      <c r="F53" s="1704"/>
      <c r="G53" s="1704"/>
      <c r="H53" s="1704"/>
      <c r="I53" s="1704"/>
      <c r="J53" s="1704"/>
      <c r="K53" s="1704"/>
      <c r="L53" s="1109"/>
      <c r="M53" s="33"/>
      <c r="N53" s="223"/>
      <c r="O53" s="223"/>
      <c r="P53" s="223"/>
      <c r="Q53" s="223"/>
      <c r="R53" s="223"/>
      <c r="S53" s="223"/>
    </row>
    <row r="54" spans="1:19" ht="13.8" x14ac:dyDescent="0.3">
      <c r="A54" s="1170" t="s">
        <v>540</v>
      </c>
      <c r="B54" s="1171"/>
      <c r="C54" s="1172"/>
      <c r="D54" s="1172"/>
      <c r="E54" s="1172"/>
      <c r="F54" s="1172"/>
      <c r="G54" s="1172"/>
      <c r="H54" s="1172"/>
      <c r="I54" s="1172"/>
      <c r="J54" s="1172"/>
      <c r="K54" s="1173"/>
      <c r="N54" s="223"/>
      <c r="O54" s="223"/>
    </row>
    <row r="55" spans="1:19" s="123" customFormat="1" x14ac:dyDescent="0.3">
      <c r="A55" s="852" t="s">
        <v>541</v>
      </c>
      <c r="B55" s="1245">
        <f>B48*B50</f>
        <v>39991.56</v>
      </c>
      <c r="C55" s="1246">
        <f t="shared" ref="C55:K57" si="15">$B55</f>
        <v>39991.56</v>
      </c>
      <c r="D55" s="1246">
        <f t="shared" si="15"/>
        <v>39991.56</v>
      </c>
      <c r="E55" s="1246">
        <f t="shared" si="15"/>
        <v>39991.56</v>
      </c>
      <c r="F55" s="1246">
        <f t="shared" si="15"/>
        <v>39991.56</v>
      </c>
      <c r="G55" s="1246">
        <f t="shared" si="15"/>
        <v>39991.56</v>
      </c>
      <c r="H55" s="1246">
        <f t="shared" si="15"/>
        <v>39991.56</v>
      </c>
      <c r="I55" s="1246">
        <f t="shared" si="15"/>
        <v>39991.56</v>
      </c>
      <c r="J55" s="1246">
        <f t="shared" si="15"/>
        <v>39991.56</v>
      </c>
      <c r="K55" s="1247">
        <f t="shared" si="15"/>
        <v>39991.56</v>
      </c>
      <c r="L55" s="223"/>
      <c r="M55" s="33"/>
      <c r="N55" s="223"/>
      <c r="O55" s="223"/>
      <c r="P55" s="223"/>
      <c r="Q55" s="223"/>
      <c r="R55" s="223"/>
      <c r="S55" s="223"/>
    </row>
    <row r="56" spans="1:19" s="123" customFormat="1" x14ac:dyDescent="0.3">
      <c r="A56" s="852" t="s">
        <v>731</v>
      </c>
      <c r="B56" s="1248">
        <f>IF(B51&lt;60,0,B49*B50*(B51-60))</f>
        <v>0</v>
      </c>
      <c r="C56" s="1246">
        <f t="shared" si="15"/>
        <v>0</v>
      </c>
      <c r="D56" s="1246">
        <f t="shared" si="15"/>
        <v>0</v>
      </c>
      <c r="E56" s="1246">
        <f t="shared" si="15"/>
        <v>0</v>
      </c>
      <c r="F56" s="1246">
        <f t="shared" si="15"/>
        <v>0</v>
      </c>
      <c r="G56" s="1246">
        <f t="shared" si="15"/>
        <v>0</v>
      </c>
      <c r="H56" s="1246">
        <f t="shared" si="15"/>
        <v>0</v>
      </c>
      <c r="I56" s="1246">
        <f t="shared" si="15"/>
        <v>0</v>
      </c>
      <c r="J56" s="1246">
        <f t="shared" si="15"/>
        <v>0</v>
      </c>
      <c r="K56" s="1247">
        <f t="shared" si="15"/>
        <v>0</v>
      </c>
      <c r="L56" s="223"/>
      <c r="M56" s="33"/>
      <c r="N56" s="223"/>
      <c r="O56" s="223"/>
      <c r="P56" s="223"/>
      <c r="Q56" s="223"/>
      <c r="R56" s="223"/>
      <c r="S56" s="223"/>
    </row>
    <row r="57" spans="1:19" ht="14.4" thickBot="1" x14ac:dyDescent="0.35">
      <c r="A57" s="1160" t="s">
        <v>542</v>
      </c>
      <c r="B57" s="1249">
        <f>B55+B56</f>
        <v>39991.56</v>
      </c>
      <c r="C57" s="1250">
        <f t="shared" si="15"/>
        <v>39991.56</v>
      </c>
      <c r="D57" s="1250">
        <f t="shared" si="15"/>
        <v>39991.56</v>
      </c>
      <c r="E57" s="1250">
        <f t="shared" si="15"/>
        <v>39991.56</v>
      </c>
      <c r="F57" s="1250">
        <f t="shared" si="15"/>
        <v>39991.56</v>
      </c>
      <c r="G57" s="1250">
        <f t="shared" si="15"/>
        <v>39991.56</v>
      </c>
      <c r="H57" s="1250">
        <f t="shared" si="15"/>
        <v>39991.56</v>
      </c>
      <c r="I57" s="1250">
        <f t="shared" si="15"/>
        <v>39991.56</v>
      </c>
      <c r="J57" s="1250">
        <f t="shared" si="15"/>
        <v>39991.56</v>
      </c>
      <c r="K57" s="1251">
        <f t="shared" si="15"/>
        <v>39991.56</v>
      </c>
      <c r="N57" s="223"/>
      <c r="O57" s="223"/>
    </row>
    <row r="58" spans="1:19" s="123" customFormat="1" ht="6" customHeight="1" thickBot="1" x14ac:dyDescent="0.35">
      <c r="A58" s="1704"/>
      <c r="B58" s="1704"/>
      <c r="C58" s="1704"/>
      <c r="D58" s="1704"/>
      <c r="E58" s="1704"/>
      <c r="F58" s="1704"/>
      <c r="G58" s="1704"/>
      <c r="H58" s="1704"/>
      <c r="I58" s="1704"/>
      <c r="J58" s="1704"/>
      <c r="K58" s="1704"/>
      <c r="L58" s="1109"/>
      <c r="M58" s="33"/>
      <c r="N58" s="223"/>
      <c r="O58" s="223"/>
      <c r="P58" s="223"/>
      <c r="Q58" s="223"/>
      <c r="R58" s="223"/>
      <c r="S58" s="223"/>
    </row>
    <row r="59" spans="1:19" ht="16.2" thickBot="1" x14ac:dyDescent="0.35">
      <c r="A59" s="1174" t="s">
        <v>539</v>
      </c>
      <c r="B59" s="1255">
        <f t="shared" ref="B59:K59" si="16">B50*B52</f>
        <v>58025.759999999995</v>
      </c>
      <c r="C59" s="1256">
        <f t="shared" si="16"/>
        <v>58025.759999999995</v>
      </c>
      <c r="D59" s="1256">
        <f t="shared" si="16"/>
        <v>58025.759999999995</v>
      </c>
      <c r="E59" s="1256">
        <f t="shared" si="16"/>
        <v>58025.759999999995</v>
      </c>
      <c r="F59" s="1256">
        <f t="shared" si="16"/>
        <v>58025.759999999995</v>
      </c>
      <c r="G59" s="1256">
        <f t="shared" si="16"/>
        <v>58025.759999999995</v>
      </c>
      <c r="H59" s="1256">
        <f t="shared" si="16"/>
        <v>58025.759999999995</v>
      </c>
      <c r="I59" s="1256">
        <f t="shared" si="16"/>
        <v>58025.759999999995</v>
      </c>
      <c r="J59" s="1256">
        <f t="shared" si="16"/>
        <v>58025.759999999995</v>
      </c>
      <c r="K59" s="1257">
        <f t="shared" si="16"/>
        <v>58025.759999999995</v>
      </c>
    </row>
    <row r="60" spans="1:19" s="123" customFormat="1" ht="6" customHeight="1" thickBot="1" x14ac:dyDescent="0.35">
      <c r="A60" s="1706"/>
      <c r="B60" s="1706"/>
      <c r="C60" s="1706"/>
      <c r="D60" s="1706"/>
      <c r="E60" s="1706"/>
      <c r="F60" s="1706"/>
      <c r="G60" s="1706"/>
      <c r="H60" s="1706"/>
      <c r="I60" s="1706"/>
      <c r="J60" s="1706"/>
      <c r="K60" s="1706"/>
      <c r="L60" s="1109"/>
      <c r="M60" s="33"/>
      <c r="N60" s="223"/>
      <c r="O60" s="223"/>
      <c r="P60" s="223"/>
      <c r="Q60" s="223"/>
      <c r="R60" s="223"/>
      <c r="S60" s="223"/>
    </row>
    <row r="61" spans="1:19" x14ac:dyDescent="0.3">
      <c r="A61" s="878" t="s">
        <v>544</v>
      </c>
      <c r="B61" s="1252">
        <f>MIN(B59,B57)</f>
        <v>39991.56</v>
      </c>
      <c r="C61" s="1253">
        <f t="shared" ref="C61:K61" si="17">MIN(C59,C57)</f>
        <v>39991.56</v>
      </c>
      <c r="D61" s="1253">
        <f t="shared" si="17"/>
        <v>39991.56</v>
      </c>
      <c r="E61" s="1253">
        <f t="shared" si="17"/>
        <v>39991.56</v>
      </c>
      <c r="F61" s="1253">
        <f t="shared" si="17"/>
        <v>39991.56</v>
      </c>
      <c r="G61" s="1253">
        <f t="shared" si="17"/>
        <v>39991.56</v>
      </c>
      <c r="H61" s="1253">
        <f t="shared" si="17"/>
        <v>39991.56</v>
      </c>
      <c r="I61" s="1253">
        <f t="shared" si="17"/>
        <v>39991.56</v>
      </c>
      <c r="J61" s="1253">
        <f t="shared" si="17"/>
        <v>39991.56</v>
      </c>
      <c r="K61" s="1254">
        <f t="shared" si="17"/>
        <v>39991.56</v>
      </c>
    </row>
    <row r="62" spans="1:19" x14ac:dyDescent="0.3">
      <c r="A62" s="852" t="s">
        <v>543</v>
      </c>
      <c r="B62" s="862">
        <f t="shared" ref="B62:K62" si="18">IF(B42=$M$8,1,0.6)</f>
        <v>0.6</v>
      </c>
      <c r="C62" s="36">
        <f t="shared" si="18"/>
        <v>0.6</v>
      </c>
      <c r="D62" s="36">
        <f t="shared" si="18"/>
        <v>0.6</v>
      </c>
      <c r="E62" s="36">
        <f t="shared" si="18"/>
        <v>0.6</v>
      </c>
      <c r="F62" s="36">
        <f t="shared" si="18"/>
        <v>0.6</v>
      </c>
      <c r="G62" s="36">
        <f t="shared" si="18"/>
        <v>0.6</v>
      </c>
      <c r="H62" s="36">
        <f t="shared" si="18"/>
        <v>0.6</v>
      </c>
      <c r="I62" s="36">
        <f t="shared" si="18"/>
        <v>0.6</v>
      </c>
      <c r="J62" s="36">
        <f t="shared" si="18"/>
        <v>0.6</v>
      </c>
      <c r="K62" s="863">
        <f t="shared" si="18"/>
        <v>0.6</v>
      </c>
    </row>
    <row r="63" spans="1:19" x14ac:dyDescent="0.3">
      <c r="A63" s="851" t="s">
        <v>545</v>
      </c>
      <c r="B63" s="864"/>
      <c r="C63" s="29"/>
      <c r="D63" s="29"/>
      <c r="E63" s="29"/>
      <c r="F63" s="29"/>
      <c r="G63" s="29"/>
      <c r="H63" s="29"/>
      <c r="I63" s="29"/>
      <c r="J63" s="29"/>
      <c r="K63" s="865"/>
    </row>
    <row r="64" spans="1:19" ht="16.2" thickBot="1" x14ac:dyDescent="0.35">
      <c r="A64" s="851" t="s">
        <v>775</v>
      </c>
      <c r="B64" s="864"/>
      <c r="C64" s="29"/>
      <c r="D64" s="29"/>
      <c r="E64" s="29"/>
      <c r="F64" s="29"/>
      <c r="G64" s="29"/>
      <c r="H64" s="29"/>
      <c r="I64" s="29"/>
      <c r="J64" s="29"/>
      <c r="K64" s="865"/>
    </row>
    <row r="65" spans="1:19" ht="16.2" thickBot="1" x14ac:dyDescent="0.35">
      <c r="A65" s="1160" t="s">
        <v>546</v>
      </c>
      <c r="B65" s="1253">
        <f>B61*B62*B64*B63</f>
        <v>0</v>
      </c>
      <c r="C65" s="1253">
        <f t="shared" ref="C65:K65" si="19">C61*C62*C64*C63</f>
        <v>0</v>
      </c>
      <c r="D65" s="1253">
        <f t="shared" si="19"/>
        <v>0</v>
      </c>
      <c r="E65" s="1253">
        <f t="shared" si="19"/>
        <v>0</v>
      </c>
      <c r="F65" s="1253">
        <f t="shared" si="19"/>
        <v>0</v>
      </c>
      <c r="G65" s="1253">
        <f t="shared" si="19"/>
        <v>0</v>
      </c>
      <c r="H65" s="1253">
        <f t="shared" si="19"/>
        <v>0</v>
      </c>
      <c r="I65" s="1253">
        <f t="shared" si="19"/>
        <v>0</v>
      </c>
      <c r="J65" s="1253">
        <f t="shared" si="19"/>
        <v>0</v>
      </c>
      <c r="K65" s="1253">
        <f t="shared" si="19"/>
        <v>0</v>
      </c>
    </row>
    <row r="66" spans="1:19" s="123" customFormat="1" ht="6" customHeight="1" thickBot="1" x14ac:dyDescent="0.35">
      <c r="A66" s="1704"/>
      <c r="B66" s="1704"/>
      <c r="C66" s="1704"/>
      <c r="D66" s="1704"/>
      <c r="E66" s="1704"/>
      <c r="F66" s="1704"/>
      <c r="G66" s="1704"/>
      <c r="H66" s="1704"/>
      <c r="I66" s="1704"/>
      <c r="J66" s="1704"/>
      <c r="K66" s="1704"/>
      <c r="L66" s="1109"/>
      <c r="M66" s="33"/>
      <c r="N66" s="223"/>
      <c r="O66" s="223"/>
      <c r="P66" s="223"/>
      <c r="Q66" s="223"/>
      <c r="R66" s="223"/>
      <c r="S66" s="223"/>
    </row>
    <row r="67" spans="1:19" ht="21.6" x14ac:dyDescent="0.3">
      <c r="A67" s="1181" t="s">
        <v>691</v>
      </c>
      <c r="B67" s="1182">
        <f t="shared" ref="B67:K67" si="20">IF(B46&gt;B65,B65-B46,0)</f>
        <v>0</v>
      </c>
      <c r="C67" s="1183">
        <f t="shared" si="20"/>
        <v>0</v>
      </c>
      <c r="D67" s="1183">
        <f t="shared" si="20"/>
        <v>0</v>
      </c>
      <c r="E67" s="1183">
        <f t="shared" si="20"/>
        <v>0</v>
      </c>
      <c r="F67" s="1183">
        <f t="shared" si="20"/>
        <v>0</v>
      </c>
      <c r="G67" s="1183">
        <f t="shared" si="20"/>
        <v>0</v>
      </c>
      <c r="H67" s="1183">
        <f t="shared" si="20"/>
        <v>0</v>
      </c>
      <c r="I67" s="1183">
        <f t="shared" si="20"/>
        <v>0</v>
      </c>
      <c r="J67" s="1183">
        <f t="shared" si="20"/>
        <v>0</v>
      </c>
      <c r="K67" s="1184">
        <f t="shared" si="20"/>
        <v>0</v>
      </c>
    </row>
    <row r="68" spans="1:19" ht="25.2" customHeight="1" thickBot="1" x14ac:dyDescent="0.35">
      <c r="A68" s="854" t="s">
        <v>693</v>
      </c>
      <c r="B68" s="1185">
        <f>IF((B43-B65)&lt;0,0,(B43-B65)*-0.0765)</f>
        <v>0</v>
      </c>
      <c r="C68" s="1186">
        <f t="shared" ref="C68:K68" si="21">IF((C43-C65)&lt;0,0,(C43-C65)*-0.0765)</f>
        <v>0</v>
      </c>
      <c r="D68" s="1186">
        <f t="shared" si="21"/>
        <v>0</v>
      </c>
      <c r="E68" s="1186">
        <f t="shared" si="21"/>
        <v>0</v>
      </c>
      <c r="F68" s="1186">
        <f t="shared" si="21"/>
        <v>0</v>
      </c>
      <c r="G68" s="1186">
        <f t="shared" si="21"/>
        <v>0</v>
      </c>
      <c r="H68" s="1186">
        <f t="shared" si="21"/>
        <v>0</v>
      </c>
      <c r="I68" s="1186">
        <f t="shared" si="21"/>
        <v>0</v>
      </c>
      <c r="J68" s="1186">
        <f t="shared" si="21"/>
        <v>0</v>
      </c>
      <c r="K68" s="1187">
        <f t="shared" si="21"/>
        <v>0</v>
      </c>
    </row>
    <row r="69" spans="1:19" s="123" customFormat="1" ht="6" customHeight="1" thickBot="1" x14ac:dyDescent="0.35">
      <c r="A69" s="1703"/>
      <c r="B69" s="1703"/>
      <c r="C69" s="1703"/>
      <c r="D69" s="1703"/>
      <c r="E69" s="1703"/>
      <c r="F69" s="1703"/>
      <c r="G69" s="1703"/>
      <c r="H69" s="1703"/>
      <c r="I69" s="1703"/>
      <c r="J69" s="1703"/>
      <c r="K69" s="1703"/>
      <c r="L69" s="1109"/>
      <c r="M69" s="33"/>
      <c r="N69" s="223"/>
      <c r="O69" s="223"/>
      <c r="P69" s="223"/>
      <c r="Q69" s="223"/>
      <c r="R69" s="223"/>
      <c r="S69" s="223"/>
    </row>
    <row r="70" spans="1:19" s="123" customFormat="1" x14ac:dyDescent="0.3">
      <c r="A70" s="1115" t="s">
        <v>689</v>
      </c>
      <c r="B70" s="1116"/>
      <c r="C70" s="1117"/>
      <c r="D70" s="319"/>
      <c r="E70" s="319"/>
      <c r="F70" s="1117"/>
      <c r="G70" s="1118"/>
      <c r="H70" s="1118"/>
      <c r="I70" s="319"/>
      <c r="J70" s="1118"/>
      <c r="K70" s="1119"/>
      <c r="L70" s="223"/>
      <c r="M70" s="33"/>
      <c r="N70" s="223"/>
      <c r="O70" s="223"/>
      <c r="P70" s="223"/>
      <c r="Q70" s="223"/>
      <c r="R70" s="223"/>
      <c r="S70" s="223"/>
    </row>
    <row r="71" spans="1:19" s="123" customFormat="1" ht="15" customHeight="1" x14ac:dyDescent="0.3">
      <c r="A71" s="853" t="s">
        <v>690</v>
      </c>
      <c r="B71" s="866"/>
      <c r="C71" s="317"/>
      <c r="D71" s="318"/>
      <c r="E71" s="319"/>
      <c r="F71" s="317"/>
      <c r="G71" s="320"/>
      <c r="H71" s="320"/>
      <c r="I71" s="318"/>
      <c r="J71" s="320"/>
      <c r="K71" s="867"/>
      <c r="L71" s="223"/>
      <c r="M71" s="33"/>
      <c r="N71" s="223"/>
      <c r="O71" s="223"/>
      <c r="P71" s="223"/>
      <c r="Q71" s="223"/>
      <c r="R71" s="223"/>
      <c r="S71" s="223"/>
    </row>
    <row r="72" spans="1:19" s="123" customFormat="1" ht="15" customHeight="1" thickBot="1" x14ac:dyDescent="0.35">
      <c r="A72" s="854" t="s">
        <v>730</v>
      </c>
      <c r="B72" s="868"/>
      <c r="C72" s="869"/>
      <c r="D72" s="870"/>
      <c r="E72" s="871"/>
      <c r="F72" s="869"/>
      <c r="G72" s="872"/>
      <c r="H72" s="872"/>
      <c r="I72" s="870"/>
      <c r="J72" s="872"/>
      <c r="K72" s="873"/>
      <c r="L72" s="223"/>
      <c r="M72" s="33"/>
      <c r="N72" s="223"/>
      <c r="O72" s="223"/>
      <c r="P72" s="223"/>
      <c r="Q72" s="223"/>
      <c r="R72" s="223"/>
      <c r="S72" s="223"/>
    </row>
  </sheetData>
  <sheetProtection algorithmName="SHA-512" hashValue="8kU1LbJI7DZGn7z7NrseomsYaImFOnQD2LwRTYFa6MaCW9xbXLCloZKVcSF3nlyg7ddMgLjSQGu5gxcrONgAmg==" saltValue="BYbonkhJauU3Y4ik9KytFw==" spinCount="100000" sheet="1"/>
  <mergeCells count="19">
    <mergeCell ref="A1:K1"/>
    <mergeCell ref="A40:K40"/>
    <mergeCell ref="J2:K2"/>
    <mergeCell ref="J3:K3"/>
    <mergeCell ref="A6:K6"/>
    <mergeCell ref="A5:K5"/>
    <mergeCell ref="A13:K13"/>
    <mergeCell ref="A19:K19"/>
    <mergeCell ref="A24:K24"/>
    <mergeCell ref="A26:K26"/>
    <mergeCell ref="A32:K32"/>
    <mergeCell ref="A35:K35"/>
    <mergeCell ref="A39:K39"/>
    <mergeCell ref="A69:K69"/>
    <mergeCell ref="A47:K47"/>
    <mergeCell ref="A53:K53"/>
    <mergeCell ref="A58:K58"/>
    <mergeCell ref="A60:K60"/>
    <mergeCell ref="A66:K66"/>
  </mergeCells>
  <dataValidations count="2">
    <dataValidation type="list" allowBlank="1" showInputMessage="1" showErrorMessage="1" sqref="E45 E36:E38 E43 E11 E70:E72" xr:uid="{00000000-0002-0000-0B00-000000000000}">
      <formula1>Owner_type</formula1>
    </dataValidation>
    <dataValidation type="list" allowBlank="1" showInputMessage="1" showErrorMessage="1" sqref="B8:K8 B42:K42" xr:uid="{00000000-0002-0000-0B00-000001000000}">
      <formula1>$M$8:$M$9</formula1>
    </dataValidation>
  </dataValidations>
  <printOptions horizontalCentered="1"/>
  <pageMargins left="0.5" right="0.25" top="0.57999999999999996" bottom="0.25" header="0.25" footer="0.25"/>
  <pageSetup scale="93" fitToHeight="0" orientation="landscape" r:id="rId1"/>
  <headerFooter alignWithMargins="0">
    <oddFooter>&amp;L&amp;8 470-0030 (Rev. 02/23)&amp;C&amp;8&amp;P</oddFooter>
  </headerFooter>
  <rowBreaks count="1" manualBreakCount="1">
    <brk id="39" max="10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7"/>
  <sheetViews>
    <sheetView showZeros="0" workbookViewId="0">
      <selection sqref="A1:G1"/>
    </sheetView>
  </sheetViews>
  <sheetFormatPr defaultColWidth="8.90625" defaultRowHeight="15.6" x14ac:dyDescent="0.3"/>
  <cols>
    <col min="1" max="1" width="18" style="223" bestFit="1" customWidth="1"/>
    <col min="2" max="4" width="9.453125" style="223" customWidth="1"/>
    <col min="5" max="5" width="11.54296875" style="223" customWidth="1"/>
    <col min="6" max="10" width="9.453125" style="223" customWidth="1"/>
    <col min="11" max="12" width="8.90625" style="223"/>
    <col min="13" max="14" width="8.90625" style="123"/>
    <col min="15" max="15" width="8.90625" style="223"/>
    <col min="16" max="16" width="8" style="223" customWidth="1"/>
    <col min="17" max="16384" width="8.90625" style="223"/>
  </cols>
  <sheetData>
    <row r="1" spans="1:14" s="164" customFormat="1" ht="12" customHeight="1" x14ac:dyDescent="0.25">
      <c r="A1" s="1574" t="s">
        <v>7</v>
      </c>
      <c r="B1" s="1574"/>
      <c r="C1" s="1574"/>
      <c r="D1" s="1574"/>
      <c r="E1" s="1574"/>
      <c r="F1" s="1574"/>
      <c r="G1" s="1574"/>
      <c r="H1" s="247"/>
      <c r="I1" s="247"/>
    </row>
    <row r="2" spans="1:14" s="165" customFormat="1" ht="10.95" customHeight="1" x14ac:dyDescent="0.2">
      <c r="A2" s="1104" t="s">
        <v>194</v>
      </c>
      <c r="B2" s="1120">
        <f>Certification!A5</f>
        <v>0</v>
      </c>
      <c r="C2" s="1120"/>
      <c r="D2" s="1120"/>
      <c r="E2" s="1120"/>
      <c r="F2" s="1121" t="s">
        <v>578</v>
      </c>
      <c r="G2" s="1712" t="str">
        <f>CONCATENATE(Certification!$H$27," ",Certification!$H$28)</f>
        <v xml:space="preserve"> </v>
      </c>
      <c r="H2" s="1713"/>
    </row>
    <row r="3" spans="1:14" s="165" customFormat="1" ht="10.95" customHeight="1" x14ac:dyDescent="0.2">
      <c r="A3" s="1107" t="s">
        <v>39</v>
      </c>
      <c r="B3" s="1136">
        <f>Certification!C11</f>
        <v>0</v>
      </c>
      <c r="C3" s="1122"/>
      <c r="D3" s="1122"/>
      <c r="E3" s="1122"/>
      <c r="F3" s="1123" t="s">
        <v>88</v>
      </c>
      <c r="G3" s="1580">
        <f>Certification!H11</f>
        <v>0</v>
      </c>
      <c r="H3" s="1579"/>
    </row>
    <row r="4" spans="1:14" s="166" customFormat="1" ht="10.95" customHeight="1" thickBot="1" x14ac:dyDescent="0.25">
      <c r="A4" s="218"/>
      <c r="B4" s="219"/>
      <c r="C4" s="219"/>
      <c r="D4" s="219"/>
      <c r="E4" s="219"/>
      <c r="F4" s="219"/>
      <c r="G4" s="219"/>
      <c r="H4" s="221"/>
      <c r="I4" s="221"/>
    </row>
    <row r="5" spans="1:14" s="116" customFormat="1" ht="13.5" customHeight="1" x14ac:dyDescent="0.2">
      <c r="A5" s="1698" t="s">
        <v>759</v>
      </c>
      <c r="B5" s="1699"/>
      <c r="C5" s="1699"/>
      <c r="D5" s="1699"/>
      <c r="E5" s="1699"/>
      <c r="F5" s="1699"/>
      <c r="G5" s="1699"/>
      <c r="H5" s="1700"/>
    </row>
    <row r="6" spans="1:14" s="116" customFormat="1" ht="15.75" customHeight="1" thickBot="1" x14ac:dyDescent="0.25">
      <c r="A6" s="1709"/>
      <c r="B6" s="1710"/>
      <c r="C6" s="1710"/>
      <c r="D6" s="1710"/>
      <c r="E6" s="1710"/>
      <c r="F6" s="1710"/>
      <c r="G6" s="1710"/>
      <c r="H6" s="1711"/>
    </row>
    <row r="7" spans="1:14" s="123" customFormat="1" ht="29.25" customHeight="1" thickBot="1" x14ac:dyDescent="0.35">
      <c r="A7" s="609"/>
      <c r="B7" s="609" t="s">
        <v>52</v>
      </c>
      <c r="C7" s="609" t="s">
        <v>259</v>
      </c>
      <c r="D7" s="609" t="s">
        <v>703</v>
      </c>
      <c r="E7" s="609" t="s">
        <v>83</v>
      </c>
      <c r="F7" s="609" t="s">
        <v>260</v>
      </c>
      <c r="G7" s="609" t="s">
        <v>81</v>
      </c>
      <c r="H7" s="609" t="s">
        <v>23</v>
      </c>
      <c r="I7" s="223"/>
      <c r="J7" s="223"/>
      <c r="K7" s="223"/>
    </row>
    <row r="8" spans="1:14" s="123" customFormat="1" x14ac:dyDescent="0.3">
      <c r="A8" s="878" t="s">
        <v>549</v>
      </c>
      <c r="B8" s="875"/>
      <c r="C8" s="874"/>
      <c r="D8" s="874"/>
      <c r="E8" s="874"/>
      <c r="F8" s="874"/>
      <c r="G8" s="882"/>
      <c r="H8" s="887">
        <f>SUM(B8:G8)</f>
        <v>0</v>
      </c>
      <c r="I8" s="223"/>
      <c r="J8" s="223"/>
      <c r="K8" s="223"/>
    </row>
    <row r="9" spans="1:14" s="123" customFormat="1" x14ac:dyDescent="0.3">
      <c r="A9" s="852"/>
      <c r="B9" s="848"/>
      <c r="C9" s="37"/>
      <c r="D9" s="37"/>
      <c r="E9" s="37"/>
      <c r="F9" s="37"/>
      <c r="G9" s="883"/>
      <c r="H9" s="888"/>
      <c r="I9" s="223"/>
      <c r="J9" s="223"/>
      <c r="K9" s="223"/>
    </row>
    <row r="10" spans="1:14" s="123" customFormat="1" x14ac:dyDescent="0.3">
      <c r="A10" s="852" t="s">
        <v>748</v>
      </c>
      <c r="B10" s="876"/>
      <c r="C10" s="196"/>
      <c r="D10" s="196"/>
      <c r="E10" s="196"/>
      <c r="F10" s="196"/>
      <c r="G10" s="884"/>
      <c r="H10" s="889"/>
      <c r="I10" s="223"/>
      <c r="J10" s="223"/>
      <c r="K10" s="223"/>
    </row>
    <row r="11" spans="1:14" s="123" customFormat="1" x14ac:dyDescent="0.3">
      <c r="A11" s="879" t="s">
        <v>147</v>
      </c>
      <c r="B11" s="877"/>
      <c r="C11" s="195"/>
      <c r="D11" s="195"/>
      <c r="E11" s="195"/>
      <c r="F11" s="195"/>
      <c r="G11" s="885"/>
      <c r="H11" s="888">
        <f t="shared" ref="H11:H17" si="0">SUM(B11:G11)</f>
        <v>0</v>
      </c>
      <c r="I11" s="223"/>
      <c r="J11" s="223"/>
      <c r="K11" s="223"/>
    </row>
    <row r="12" spans="1:14" s="123" customFormat="1" x14ac:dyDescent="0.3">
      <c r="A12" s="880" t="s">
        <v>148</v>
      </c>
      <c r="B12" s="877"/>
      <c r="C12" s="195"/>
      <c r="D12" s="195"/>
      <c r="E12" s="195"/>
      <c r="F12" s="195"/>
      <c r="G12" s="885"/>
      <c r="H12" s="888">
        <f t="shared" si="0"/>
        <v>0</v>
      </c>
      <c r="I12" s="223"/>
      <c r="J12" s="223"/>
      <c r="K12" s="223"/>
    </row>
    <row r="13" spans="1:14" s="123" customFormat="1" x14ac:dyDescent="0.3">
      <c r="A13" s="880" t="s">
        <v>149</v>
      </c>
      <c r="B13" s="877"/>
      <c r="C13" s="195"/>
      <c r="D13" s="195"/>
      <c r="E13" s="195"/>
      <c r="F13" s="195"/>
      <c r="G13" s="885"/>
      <c r="H13" s="888">
        <f t="shared" si="0"/>
        <v>0</v>
      </c>
      <c r="I13" s="223"/>
      <c r="J13" s="223"/>
      <c r="K13" s="223"/>
    </row>
    <row r="14" spans="1:14" ht="13.8" x14ac:dyDescent="0.3">
      <c r="A14" s="880" t="s">
        <v>353</v>
      </c>
      <c r="B14" s="877"/>
      <c r="C14" s="195"/>
      <c r="D14" s="195"/>
      <c r="E14" s="195"/>
      <c r="F14" s="195"/>
      <c r="G14" s="885"/>
      <c r="H14" s="888">
        <f t="shared" si="0"/>
        <v>0</v>
      </c>
      <c r="M14" s="223"/>
      <c r="N14" s="223"/>
    </row>
    <row r="15" spans="1:14" s="123" customFormat="1" x14ac:dyDescent="0.3">
      <c r="A15" s="880" t="s">
        <v>151</v>
      </c>
      <c r="B15" s="877"/>
      <c r="C15" s="195"/>
      <c r="D15" s="195"/>
      <c r="E15" s="195"/>
      <c r="F15" s="195"/>
      <c r="G15" s="885"/>
      <c r="H15" s="888">
        <f t="shared" si="0"/>
        <v>0</v>
      </c>
      <c r="I15" s="223"/>
      <c r="J15" s="223"/>
      <c r="K15" s="223"/>
    </row>
    <row r="16" spans="1:14" s="123" customFormat="1" x14ac:dyDescent="0.3">
      <c r="A16" s="880" t="s">
        <v>152</v>
      </c>
      <c r="B16" s="877"/>
      <c r="C16" s="195"/>
      <c r="D16" s="195"/>
      <c r="E16" s="195"/>
      <c r="F16" s="195"/>
      <c r="G16" s="885"/>
      <c r="H16" s="888">
        <f t="shared" si="0"/>
        <v>0</v>
      </c>
      <c r="I16" s="223"/>
      <c r="J16" s="223"/>
      <c r="K16" s="223"/>
    </row>
    <row r="17" spans="1:14" ht="13.8" x14ac:dyDescent="0.3">
      <c r="A17" s="881" t="s">
        <v>81</v>
      </c>
      <c r="B17" s="877"/>
      <c r="C17" s="195"/>
      <c r="D17" s="195"/>
      <c r="E17" s="195"/>
      <c r="F17" s="195"/>
      <c r="G17" s="885"/>
      <c r="H17" s="888">
        <f t="shared" si="0"/>
        <v>0</v>
      </c>
      <c r="M17" s="223"/>
      <c r="N17" s="223"/>
    </row>
    <row r="18" spans="1:14" ht="13.8" x14ac:dyDescent="0.3">
      <c r="A18" s="852"/>
      <c r="B18" s="849"/>
      <c r="C18" s="316"/>
      <c r="D18" s="316"/>
      <c r="E18" s="316"/>
      <c r="F18" s="316"/>
      <c r="G18" s="886"/>
      <c r="H18" s="890"/>
      <c r="I18" s="239"/>
      <c r="M18" s="223"/>
      <c r="N18" s="223"/>
    </row>
    <row r="19" spans="1:14" ht="14.4" thickBot="1" x14ac:dyDescent="0.35">
      <c r="A19" s="1160" t="s">
        <v>744</v>
      </c>
      <c r="B19" s="1193">
        <f t="shared" ref="B19:H19" si="1">SUM(B11:B17)</f>
        <v>0</v>
      </c>
      <c r="C19" s="1179">
        <f>SUM(C11:C17)</f>
        <v>0</v>
      </c>
      <c r="D19" s="1179">
        <f t="shared" si="1"/>
        <v>0</v>
      </c>
      <c r="E19" s="1179">
        <f t="shared" si="1"/>
        <v>0</v>
      </c>
      <c r="F19" s="1179">
        <f t="shared" si="1"/>
        <v>0</v>
      </c>
      <c r="G19" s="1194">
        <f t="shared" si="1"/>
        <v>0</v>
      </c>
      <c r="H19" s="1195">
        <f t="shared" si="1"/>
        <v>0</v>
      </c>
      <c r="M19" s="223"/>
      <c r="N19" s="223"/>
    </row>
    <row r="20" spans="1:14" ht="14.4" thickBot="1" x14ac:dyDescent="0.35">
      <c r="A20" s="1581"/>
      <c r="B20" s="1581"/>
      <c r="C20" s="1581"/>
      <c r="D20" s="1581"/>
      <c r="E20" s="1581"/>
      <c r="F20" s="1581"/>
      <c r="G20" s="1581"/>
      <c r="H20" s="1581"/>
      <c r="I20" s="1109"/>
      <c r="M20" s="223"/>
      <c r="N20" s="223"/>
    </row>
    <row r="21" spans="1:14" ht="16.2" customHeight="1" thickBot="1" x14ac:dyDescent="0.35">
      <c r="A21" s="1174" t="s">
        <v>745</v>
      </c>
      <c r="B21" s="1196"/>
      <c r="C21" s="1197"/>
      <c r="D21" s="1197"/>
      <c r="E21" s="1197"/>
      <c r="F21" s="1197"/>
      <c r="G21" s="1198"/>
      <c r="H21" s="1199"/>
      <c r="M21" s="223"/>
      <c r="N21" s="223"/>
    </row>
    <row r="22" spans="1:14" ht="14.4" thickBot="1" x14ac:dyDescent="0.35">
      <c r="A22" s="1581"/>
      <c r="B22" s="1581"/>
      <c r="C22" s="1581"/>
      <c r="D22" s="1581"/>
      <c r="E22" s="1581"/>
      <c r="F22" s="1581"/>
      <c r="G22" s="1581"/>
      <c r="H22" s="1581"/>
      <c r="I22" s="1109"/>
      <c r="M22" s="223"/>
      <c r="N22" s="223"/>
    </row>
    <row r="23" spans="1:14" ht="14.4" thickBot="1" x14ac:dyDescent="0.35">
      <c r="A23" s="1174" t="s">
        <v>550</v>
      </c>
      <c r="B23" s="1200">
        <f>B19+B21</f>
        <v>0</v>
      </c>
      <c r="C23" s="1201">
        <f>C19+C21</f>
        <v>0</v>
      </c>
      <c r="D23" s="1201">
        <f>D19+D21</f>
        <v>0</v>
      </c>
      <c r="E23" s="1202"/>
      <c r="F23" s="1202"/>
      <c r="G23" s="1203"/>
      <c r="H23" s="1204"/>
      <c r="M23" s="223"/>
      <c r="N23" s="223"/>
    </row>
    <row r="24" spans="1:14" ht="16.2" customHeight="1" thickBot="1" x14ac:dyDescent="0.35">
      <c r="A24" s="1581"/>
      <c r="B24" s="1581"/>
      <c r="C24" s="1581"/>
      <c r="D24" s="1581"/>
      <c r="E24" s="1581"/>
      <c r="F24" s="1581"/>
      <c r="G24" s="1581"/>
      <c r="H24" s="1581"/>
      <c r="I24" s="1109"/>
      <c r="M24" s="223"/>
      <c r="N24" s="223"/>
    </row>
    <row r="25" spans="1:14" ht="27.6" customHeight="1" thickBot="1" x14ac:dyDescent="0.35">
      <c r="A25" s="1205" t="s">
        <v>811</v>
      </c>
      <c r="B25" s="1206"/>
      <c r="C25" s="1207"/>
      <c r="D25" s="1207"/>
      <c r="E25" s="1208"/>
      <c r="F25" s="237"/>
      <c r="G25" s="237"/>
      <c r="H25" s="233"/>
      <c r="I25" s="233"/>
      <c r="J25" s="238"/>
    </row>
    <row r="26" spans="1:14" x14ac:dyDescent="0.3">
      <c r="D26" s="891"/>
    </row>
    <row r="27" spans="1:14" x14ac:dyDescent="0.3">
      <c r="A27" s="371" t="s">
        <v>746</v>
      </c>
    </row>
  </sheetData>
  <sheetProtection algorithmName="SHA-512" hashValue="TBYa7JvhnkwrGksNHZAiulF121OQhTE475g7gOwQpeI+VKJe16AE42I+meyOz5hoFS/UsPpuM7Dfe2DIDQR/Jw==" saltValue="X5EwWBo98vaBfoxZ6yWN6Q==" spinCount="100000" sheet="1"/>
  <mergeCells count="7">
    <mergeCell ref="A22:H22"/>
    <mergeCell ref="A24:H24"/>
    <mergeCell ref="A1:G1"/>
    <mergeCell ref="A5:H6"/>
    <mergeCell ref="G2:H2"/>
    <mergeCell ref="G3:H3"/>
    <mergeCell ref="A20:H20"/>
  </mergeCells>
  <printOptions horizontalCentered="1"/>
  <pageMargins left="0.5" right="0.25" top="0.67" bottom="0.25" header="0.25" footer="0.25"/>
  <pageSetup orientation="landscape" r:id="rId1"/>
  <headerFooter alignWithMargins="0">
    <oddFooter>&amp;L&amp;8 470-0030 (Rev. 02/23)&amp;C&amp;8&amp;P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3"/>
  <dimension ref="A1:H43"/>
  <sheetViews>
    <sheetView workbookViewId="0">
      <selection activeCell="D8" sqref="D8"/>
    </sheetView>
  </sheetViews>
  <sheetFormatPr defaultColWidth="7.453125" defaultRowHeight="13.2" x14ac:dyDescent="0.25"/>
  <cols>
    <col min="1" max="1" width="6.6328125" style="248" customWidth="1"/>
    <col min="2" max="2" width="27.81640625" style="248" bestFit="1" customWidth="1"/>
    <col min="3" max="3" width="12.54296875" style="248" customWidth="1"/>
    <col min="4" max="4" width="12.453125" style="248" customWidth="1"/>
    <col min="5" max="5" width="12.81640625" style="248" customWidth="1"/>
    <col min="6" max="6" width="11.81640625" style="248" customWidth="1"/>
    <col min="7" max="7" width="11.6328125" style="248" customWidth="1"/>
    <col min="8" max="8" width="7.453125" style="248"/>
    <col min="9" max="9" width="28.6328125" style="248" bestFit="1" customWidth="1"/>
    <col min="10" max="16384" width="7.453125" style="248"/>
  </cols>
  <sheetData>
    <row r="1" spans="1:7" ht="13.2" customHeight="1" x14ac:dyDescent="0.25">
      <c r="A1" s="1723" t="s">
        <v>7</v>
      </c>
      <c r="B1" s="1723"/>
      <c r="C1" s="1723"/>
      <c r="D1" s="1723"/>
      <c r="E1" s="1723"/>
      <c r="F1" s="1723"/>
      <c r="G1" s="1723"/>
    </row>
    <row r="2" spans="1:7" s="252" customFormat="1" ht="10.95" customHeight="1" x14ac:dyDescent="0.2">
      <c r="A2" s="249" t="s">
        <v>194</v>
      </c>
      <c r="B2" s="250"/>
      <c r="C2" s="1719">
        <f>Certification!A5</f>
        <v>0</v>
      </c>
      <c r="D2" s="1720"/>
      <c r="E2" s="251" t="s">
        <v>578</v>
      </c>
      <c r="F2" s="1719" t="str">
        <f>CONCATENATE(Certification!$H$27," ",Certification!$H$28)</f>
        <v xml:space="preserve"> </v>
      </c>
      <c r="G2" s="1720" t="str">
        <f>CONCATENATE(Certification!$H$27," ",Certification!$H$28)</f>
        <v xml:space="preserve"> </v>
      </c>
    </row>
    <row r="3" spans="1:7" s="252" customFormat="1" ht="10.95" customHeight="1" x14ac:dyDescent="0.2">
      <c r="A3" s="253" t="s">
        <v>39</v>
      </c>
      <c r="B3" s="251"/>
      <c r="C3" s="254">
        <f>Certification!C11</f>
        <v>0</v>
      </c>
      <c r="D3" s="255"/>
      <c r="E3" s="251" t="s">
        <v>88</v>
      </c>
      <c r="F3" s="1721">
        <f>Certification!H11</f>
        <v>0</v>
      </c>
      <c r="G3" s="1722"/>
    </row>
    <row r="4" spans="1:7" ht="7.95" customHeight="1" thickBot="1" x14ac:dyDescent="0.3">
      <c r="A4" s="1716"/>
      <c r="B4" s="1716"/>
      <c r="C4" s="1716"/>
      <c r="D4" s="1716"/>
      <c r="E4" s="1716"/>
      <c r="F4" s="1716"/>
      <c r="G4" s="1716"/>
    </row>
    <row r="5" spans="1:7" ht="34.200000000000003" customHeight="1" thickBot="1" x14ac:dyDescent="0.3">
      <c r="A5" s="1724" t="s">
        <v>42</v>
      </c>
      <c r="B5" s="1725"/>
      <c r="C5" s="1725"/>
      <c r="D5" s="1725"/>
      <c r="E5" s="1725"/>
      <c r="F5" s="1725"/>
      <c r="G5" s="1726"/>
    </row>
    <row r="6" spans="1:7" ht="14.25" customHeight="1" x14ac:dyDescent="0.25">
      <c r="A6" s="1714" t="s">
        <v>480</v>
      </c>
      <c r="B6" s="1714" t="s">
        <v>189</v>
      </c>
      <c r="C6" s="1714" t="s">
        <v>470</v>
      </c>
      <c r="D6" s="1714" t="s">
        <v>441</v>
      </c>
      <c r="E6" s="1714" t="s">
        <v>581</v>
      </c>
      <c r="F6" s="1714" t="s">
        <v>582</v>
      </c>
      <c r="G6" s="1717" t="s">
        <v>442</v>
      </c>
    </row>
    <row r="7" spans="1:7" ht="33.6" customHeight="1" thickBot="1" x14ac:dyDescent="0.3">
      <c r="A7" s="1715"/>
      <c r="B7" s="1715"/>
      <c r="C7" s="1715"/>
      <c r="D7" s="1715"/>
      <c r="E7" s="1715"/>
      <c r="F7" s="1715"/>
      <c r="G7" s="1718"/>
    </row>
    <row r="8" spans="1:7" ht="12.45" customHeight="1" x14ac:dyDescent="0.25">
      <c r="A8" s="892">
        <v>1</v>
      </c>
      <c r="B8" s="895" t="s">
        <v>44</v>
      </c>
      <c r="C8" s="900">
        <f>'Sch D'!H8</f>
        <v>0</v>
      </c>
      <c r="D8" s="1259"/>
      <c r="E8" s="901">
        <f>IF(D8=0,0,C8/D8)</f>
        <v>0</v>
      </c>
      <c r="F8" s="902">
        <f>IF('Statistical Data'!$G$9=0,0,'Sch H'!D8/'Statistical Data'!$G$9)</f>
        <v>0</v>
      </c>
      <c r="G8" s="903"/>
    </row>
    <row r="9" spans="1:7" ht="12.45" customHeight="1" x14ac:dyDescent="0.25">
      <c r="A9" s="893">
        <v>2</v>
      </c>
      <c r="B9" s="896" t="s">
        <v>45</v>
      </c>
      <c r="C9" s="904">
        <f>'Sch D'!H9</f>
        <v>0</v>
      </c>
      <c r="D9" s="1259"/>
      <c r="E9" s="321">
        <f>IF(D9=0,0,C9/D9)</f>
        <v>0</v>
      </c>
      <c r="F9" s="442">
        <f>IF('Statistical Data'!$G$9=0,0,'Sch H'!D9/'Statistical Data'!$G$9)</f>
        <v>0</v>
      </c>
      <c r="G9" s="905"/>
    </row>
    <row r="10" spans="1:7" ht="12.45" customHeight="1" x14ac:dyDescent="0.25">
      <c r="A10" s="893">
        <v>3</v>
      </c>
      <c r="B10" s="896" t="s">
        <v>563</v>
      </c>
      <c r="C10" s="904">
        <f>'Sch D'!H10</f>
        <v>0</v>
      </c>
      <c r="D10" s="1259"/>
      <c r="E10" s="321">
        <f>IF(D10=0,0,C10/D10)</f>
        <v>0</v>
      </c>
      <c r="F10" s="442">
        <f>IF('Statistical Data'!$G$9=0,0,'Sch H'!D10/'Statistical Data'!$G$9)</f>
        <v>0</v>
      </c>
      <c r="G10" s="905"/>
    </row>
    <row r="11" spans="1:7" ht="12.45" customHeight="1" x14ac:dyDescent="0.25">
      <c r="A11" s="893"/>
      <c r="B11" s="896"/>
      <c r="C11" s="904"/>
      <c r="D11" s="1259"/>
      <c r="E11" s="449"/>
      <c r="F11" s="443"/>
      <c r="G11" s="906"/>
    </row>
    <row r="12" spans="1:7" ht="12.45" customHeight="1" x14ac:dyDescent="0.25">
      <c r="A12" s="893">
        <v>27</v>
      </c>
      <c r="B12" s="896" t="s">
        <v>134</v>
      </c>
      <c r="C12" s="904">
        <f>'Sch D'!H34</f>
        <v>0</v>
      </c>
      <c r="D12" s="1259"/>
      <c r="E12" s="321">
        <f>IF(D12=0,0,C12/D12)</f>
        <v>0</v>
      </c>
      <c r="F12" s="442">
        <f>IF('Statistical Data'!$G$9=0,0,'Sch H'!D12/'Statistical Data'!$G$9)</f>
        <v>0</v>
      </c>
      <c r="G12" s="905"/>
    </row>
    <row r="13" spans="1:7" ht="12.45" customHeight="1" x14ac:dyDescent="0.25">
      <c r="A13" s="893">
        <v>28</v>
      </c>
      <c r="B13" s="896" t="s">
        <v>135</v>
      </c>
      <c r="C13" s="904">
        <f>'Sch D'!H35</f>
        <v>0</v>
      </c>
      <c r="D13" s="1259"/>
      <c r="E13" s="321">
        <f>IF(D13=0,0,C13/D13)</f>
        <v>0</v>
      </c>
      <c r="F13" s="442">
        <f>IF('Statistical Data'!$G$9=0,0,'Sch H'!D13/'Statistical Data'!$G$9)</f>
        <v>0</v>
      </c>
      <c r="G13" s="905"/>
    </row>
    <row r="14" spans="1:7" ht="12.45" customHeight="1" x14ac:dyDescent="0.25">
      <c r="A14" s="893">
        <v>29</v>
      </c>
      <c r="B14" s="896" t="s">
        <v>136</v>
      </c>
      <c r="C14" s="904">
        <f>'Sch D'!H36</f>
        <v>0</v>
      </c>
      <c r="D14" s="1259"/>
      <c r="E14" s="321">
        <f>IF(D14=0,0,C14/D14)</f>
        <v>0</v>
      </c>
      <c r="F14" s="442">
        <f>IF('Statistical Data'!$G$9=0,0,'Sch H'!D14/'Statistical Data'!$G$9)</f>
        <v>0</v>
      </c>
      <c r="G14" s="905"/>
    </row>
    <row r="15" spans="1:7" ht="12.45" customHeight="1" x14ac:dyDescent="0.25">
      <c r="A15" s="893">
        <v>30</v>
      </c>
      <c r="B15" s="896" t="s">
        <v>521</v>
      </c>
      <c r="C15" s="904">
        <f>'Sch D'!H37</f>
        <v>0</v>
      </c>
      <c r="D15" s="1259"/>
      <c r="E15" s="321">
        <f>IF(D15=0,0,C15/D15)</f>
        <v>0</v>
      </c>
      <c r="F15" s="442">
        <f>IF('Statistical Data'!$G$9=0,0,'Sch H'!D15/'Statistical Data'!$G$9)</f>
        <v>0</v>
      </c>
      <c r="G15" s="905"/>
    </row>
    <row r="16" spans="1:7" ht="12.45" customHeight="1" x14ac:dyDescent="0.25">
      <c r="A16" s="893"/>
      <c r="B16" s="896"/>
      <c r="C16" s="904"/>
      <c r="D16" s="1260"/>
      <c r="E16" s="449"/>
      <c r="F16" s="443"/>
      <c r="G16" s="906"/>
    </row>
    <row r="17" spans="1:7" ht="12.45" customHeight="1" x14ac:dyDescent="0.25">
      <c r="A17" s="893">
        <v>58</v>
      </c>
      <c r="B17" s="896" t="s">
        <v>433</v>
      </c>
      <c r="C17" s="904">
        <f>'Sch D'!H65</f>
        <v>0</v>
      </c>
      <c r="D17" s="1259"/>
      <c r="E17" s="321">
        <f t="shared" ref="E17:E27" si="0">IF(D17=0,0,C17/D17)</f>
        <v>0</v>
      </c>
      <c r="F17" s="442">
        <f>IF('Statistical Data'!$G$9=0,0,'Sch H'!D17/'Statistical Data'!$G$9)</f>
        <v>0</v>
      </c>
      <c r="G17" s="905"/>
    </row>
    <row r="18" spans="1:7" ht="12.45" customHeight="1" x14ac:dyDescent="0.25">
      <c r="A18" s="893">
        <v>59</v>
      </c>
      <c r="B18" s="896" t="s">
        <v>443</v>
      </c>
      <c r="C18" s="904">
        <f>'Sch D'!H66</f>
        <v>0</v>
      </c>
      <c r="D18" s="1259"/>
      <c r="E18" s="321">
        <f t="shared" si="0"/>
        <v>0</v>
      </c>
      <c r="F18" s="442">
        <f>IF('Statistical Data'!$G$9=0,0,'Sch H'!D18/'Statistical Data'!$G$9)</f>
        <v>0</v>
      </c>
      <c r="G18" s="905"/>
    </row>
    <row r="19" spans="1:7" ht="12.45" customHeight="1" x14ac:dyDescent="0.25">
      <c r="A19" s="893">
        <v>60</v>
      </c>
      <c r="B19" s="896" t="s">
        <v>47</v>
      </c>
      <c r="C19" s="904">
        <f>'Sch D'!H67</f>
        <v>0</v>
      </c>
      <c r="D19" s="1259"/>
      <c r="E19" s="321">
        <f t="shared" si="0"/>
        <v>0</v>
      </c>
      <c r="F19" s="442">
        <f>IF('Statistical Data'!$G$9=0,0,'Sch H'!D19/'Statistical Data'!$G$9)</f>
        <v>0</v>
      </c>
      <c r="G19" s="905"/>
    </row>
    <row r="20" spans="1:7" ht="12.45" customHeight="1" x14ac:dyDescent="0.25">
      <c r="A20" s="893">
        <v>61</v>
      </c>
      <c r="B20" s="896" t="s">
        <v>48</v>
      </c>
      <c r="C20" s="904">
        <f>'Sch D'!H68</f>
        <v>0</v>
      </c>
      <c r="D20" s="1259"/>
      <c r="E20" s="321">
        <f t="shared" si="0"/>
        <v>0</v>
      </c>
      <c r="F20" s="442">
        <f>IF('Statistical Data'!$G$9=0,0,'Sch H'!D20/'Statistical Data'!$G$9)</f>
        <v>0</v>
      </c>
      <c r="G20" s="905"/>
    </row>
    <row r="21" spans="1:7" ht="12.45" customHeight="1" x14ac:dyDescent="0.25">
      <c r="A21" s="893">
        <v>62</v>
      </c>
      <c r="B21" s="896" t="s">
        <v>139</v>
      </c>
      <c r="C21" s="904">
        <f>'Sch D'!H69</f>
        <v>0</v>
      </c>
      <c r="D21" s="1259"/>
      <c r="E21" s="321">
        <f t="shared" si="0"/>
        <v>0</v>
      </c>
      <c r="F21" s="442">
        <f>IF('Statistical Data'!$G$9=0,0,'Sch H'!D21/'Statistical Data'!$G$9)</f>
        <v>0</v>
      </c>
      <c r="G21" s="905"/>
    </row>
    <row r="22" spans="1:7" ht="12.45" customHeight="1" x14ac:dyDescent="0.25">
      <c r="A22" s="893">
        <v>63</v>
      </c>
      <c r="B22" s="896" t="s">
        <v>46</v>
      </c>
      <c r="C22" s="904">
        <f>'Sch D'!H70</f>
        <v>0</v>
      </c>
      <c r="D22" s="1259"/>
      <c r="E22" s="321">
        <f t="shared" si="0"/>
        <v>0</v>
      </c>
      <c r="F22" s="442">
        <f>IF('Statistical Data'!$G$9=0,0,'Sch H'!D22/'Statistical Data'!$G$9)</f>
        <v>0</v>
      </c>
      <c r="G22" s="905"/>
    </row>
    <row r="23" spans="1:7" s="256" customFormat="1" ht="12.45" customHeight="1" x14ac:dyDescent="0.25">
      <c r="A23" s="893">
        <v>64</v>
      </c>
      <c r="B23" s="896" t="s">
        <v>36</v>
      </c>
      <c r="C23" s="904">
        <f>'Sch D'!H71</f>
        <v>0</v>
      </c>
      <c r="D23" s="1259"/>
      <c r="E23" s="321">
        <f t="shared" si="0"/>
        <v>0</v>
      </c>
      <c r="F23" s="442">
        <f>IF('Statistical Data'!$G$9=0,0,'Sch H'!D23/'Statistical Data'!$G$9)</f>
        <v>0</v>
      </c>
      <c r="G23" s="905"/>
    </row>
    <row r="24" spans="1:7" s="256" customFormat="1" ht="12.45" customHeight="1" x14ac:dyDescent="0.25">
      <c r="A24" s="893">
        <v>65</v>
      </c>
      <c r="B24" s="896" t="s">
        <v>520</v>
      </c>
      <c r="C24" s="904">
        <f>'Sch D'!H72</f>
        <v>0</v>
      </c>
      <c r="D24" s="1259"/>
      <c r="E24" s="321">
        <f t="shared" si="0"/>
        <v>0</v>
      </c>
      <c r="F24" s="442">
        <f>IF('Statistical Data'!$G$9=0,0,'Sch H'!D24/'Statistical Data'!$G$9)</f>
        <v>0</v>
      </c>
      <c r="G24" s="905"/>
    </row>
    <row r="25" spans="1:7" s="256" customFormat="1" ht="12.45" customHeight="1" x14ac:dyDescent="0.25">
      <c r="A25" s="893">
        <v>81</v>
      </c>
      <c r="B25" s="897" t="s">
        <v>490</v>
      </c>
      <c r="C25" s="904">
        <f>'Sch D'!H88</f>
        <v>0</v>
      </c>
      <c r="D25" s="1259"/>
      <c r="E25" s="321">
        <f t="shared" si="0"/>
        <v>0</v>
      </c>
      <c r="F25" s="442">
        <f>IF('Statistical Data'!$G$9=0,0,'Sch H'!D25/'Statistical Data'!$G$9)</f>
        <v>0</v>
      </c>
      <c r="G25" s="905"/>
    </row>
    <row r="26" spans="1:7" s="256" customFormat="1" ht="12.45" customHeight="1" x14ac:dyDescent="0.25">
      <c r="A26" s="893">
        <v>84</v>
      </c>
      <c r="B26" s="897" t="s">
        <v>491</v>
      </c>
      <c r="C26" s="904">
        <f>'Sch D'!H91</f>
        <v>0</v>
      </c>
      <c r="D26" s="1259"/>
      <c r="E26" s="321">
        <f t="shared" si="0"/>
        <v>0</v>
      </c>
      <c r="F26" s="442">
        <f>IF('Statistical Data'!$G$9=0,0,'Sch H'!D26/'Statistical Data'!$G$9)</f>
        <v>0</v>
      </c>
      <c r="G26" s="905"/>
    </row>
    <row r="27" spans="1:7" ht="12.45" customHeight="1" x14ac:dyDescent="0.25">
      <c r="A27" s="893">
        <v>85</v>
      </c>
      <c r="B27" s="897" t="s">
        <v>191</v>
      </c>
      <c r="C27" s="904">
        <f>'Sch D'!H92</f>
        <v>0</v>
      </c>
      <c r="D27" s="1259"/>
      <c r="E27" s="321">
        <f t="shared" si="0"/>
        <v>0</v>
      </c>
      <c r="F27" s="442">
        <f>IF('Statistical Data'!$G$9=0,0,'Sch H'!D27/'Statistical Data'!$G$9)</f>
        <v>0</v>
      </c>
      <c r="G27" s="905"/>
    </row>
    <row r="28" spans="1:7" ht="12.45" customHeight="1" x14ac:dyDescent="0.25">
      <c r="A28" s="893"/>
      <c r="B28" s="897"/>
      <c r="C28" s="904"/>
      <c r="D28" s="1260"/>
      <c r="E28" s="449"/>
      <c r="F28" s="443"/>
      <c r="G28" s="906"/>
    </row>
    <row r="29" spans="1:7" ht="12.45" customHeight="1" x14ac:dyDescent="0.25">
      <c r="A29" s="893">
        <v>90</v>
      </c>
      <c r="B29" s="897" t="s">
        <v>372</v>
      </c>
      <c r="C29" s="904">
        <f>'Sch D'!H97</f>
        <v>0</v>
      </c>
      <c r="D29" s="1259"/>
      <c r="E29" s="321">
        <f t="shared" ref="E29:E39" si="1">IF(D29=0,0,C29/D29)</f>
        <v>0</v>
      </c>
      <c r="F29" s="442">
        <f>IF('Statistical Data'!$G$9=0,0,'Sch H'!D29/'Statistical Data'!$G$9)</f>
        <v>0</v>
      </c>
      <c r="G29" s="905"/>
    </row>
    <row r="30" spans="1:7" ht="12.45" customHeight="1" x14ac:dyDescent="0.25">
      <c r="A30" s="893">
        <v>91</v>
      </c>
      <c r="B30" s="897" t="s">
        <v>373</v>
      </c>
      <c r="C30" s="904">
        <f>'Sch D'!H98</f>
        <v>0</v>
      </c>
      <c r="D30" s="1259"/>
      <c r="E30" s="321">
        <f t="shared" si="1"/>
        <v>0</v>
      </c>
      <c r="F30" s="442">
        <f>IF('Statistical Data'!$G$9=0,0,'Sch H'!D30/'Statistical Data'!$G$9)</f>
        <v>0</v>
      </c>
      <c r="G30" s="905"/>
    </row>
    <row r="31" spans="1:7" s="256" customFormat="1" ht="12.45" customHeight="1" x14ac:dyDescent="0.25">
      <c r="A31" s="893">
        <v>92</v>
      </c>
      <c r="B31" s="897" t="s">
        <v>369</v>
      </c>
      <c r="C31" s="904">
        <f>'Sch D'!H99</f>
        <v>0</v>
      </c>
      <c r="D31" s="1259"/>
      <c r="E31" s="321">
        <f t="shared" si="1"/>
        <v>0</v>
      </c>
      <c r="F31" s="442">
        <f>IF('Statistical Data'!$G$9=0,0,'Sch H'!D31/'Statistical Data'!$G$9)</f>
        <v>0</v>
      </c>
      <c r="G31" s="905"/>
    </row>
    <row r="32" spans="1:7" s="256" customFormat="1" ht="12.45" customHeight="1" x14ac:dyDescent="0.25">
      <c r="A32" s="893">
        <v>93</v>
      </c>
      <c r="B32" s="897" t="s">
        <v>519</v>
      </c>
      <c r="C32" s="904">
        <f>'Sch D'!H100</f>
        <v>0</v>
      </c>
      <c r="D32" s="1259"/>
      <c r="E32" s="321">
        <f t="shared" si="1"/>
        <v>0</v>
      </c>
      <c r="F32" s="442">
        <f>IF('Statistical Data'!$G$9=0,0,'Sch H'!D32/'Statistical Data'!$G$9)</f>
        <v>0</v>
      </c>
      <c r="G32" s="905"/>
    </row>
    <row r="33" spans="1:8" s="256" customFormat="1" ht="12.45" customHeight="1" x14ac:dyDescent="0.25">
      <c r="A33" s="893">
        <v>94</v>
      </c>
      <c r="B33" s="897" t="s">
        <v>579</v>
      </c>
      <c r="C33" s="904">
        <f>'Sch D'!H101</f>
        <v>0</v>
      </c>
      <c r="D33" s="1259"/>
      <c r="E33" s="321">
        <f t="shared" si="1"/>
        <v>0</v>
      </c>
      <c r="F33" s="442">
        <f>IF('Statistical Data'!$G$9=0,0,'Sch H'!D33/'Statistical Data'!$G$9)</f>
        <v>0</v>
      </c>
      <c r="G33" s="905"/>
    </row>
    <row r="34" spans="1:8" s="256" customFormat="1" ht="12.45" customHeight="1" x14ac:dyDescent="0.25">
      <c r="A34" s="893">
        <v>95</v>
      </c>
      <c r="B34" s="897" t="s">
        <v>580</v>
      </c>
      <c r="C34" s="904">
        <f>'Sch D'!H102</f>
        <v>0</v>
      </c>
      <c r="D34" s="1259"/>
      <c r="E34" s="321">
        <f t="shared" si="1"/>
        <v>0</v>
      </c>
      <c r="F34" s="442">
        <f>IF('Statistical Data'!$G$9=0,0,'Sch H'!D34/'Statistical Data'!$G$9)</f>
        <v>0</v>
      </c>
      <c r="G34" s="905"/>
    </row>
    <row r="35" spans="1:8" s="256" customFormat="1" ht="12.45" customHeight="1" x14ac:dyDescent="0.25">
      <c r="A35" s="893">
        <v>96</v>
      </c>
      <c r="B35" s="897" t="s">
        <v>396</v>
      </c>
      <c r="C35" s="904">
        <f>'Sch D'!H103</f>
        <v>0</v>
      </c>
      <c r="D35" s="1259"/>
      <c r="E35" s="321">
        <f t="shared" si="1"/>
        <v>0</v>
      </c>
      <c r="F35" s="442">
        <f>IF('Statistical Data'!$G$9=0,0,'Sch H'!D35/'Statistical Data'!$G$9)</f>
        <v>0</v>
      </c>
      <c r="G35" s="905"/>
    </row>
    <row r="36" spans="1:8" s="256" customFormat="1" ht="12.45" customHeight="1" x14ac:dyDescent="0.25">
      <c r="A36" s="893">
        <v>97</v>
      </c>
      <c r="B36" s="897" t="s">
        <v>368</v>
      </c>
      <c r="C36" s="904">
        <f>'Sch D'!H104</f>
        <v>0</v>
      </c>
      <c r="D36" s="1259"/>
      <c r="E36" s="321">
        <f t="shared" si="1"/>
        <v>0</v>
      </c>
      <c r="F36" s="442">
        <f>IF('Statistical Data'!$G$9=0,0,'Sch H'!D36/'Statistical Data'!$G$9)</f>
        <v>0</v>
      </c>
      <c r="G36" s="905"/>
    </row>
    <row r="37" spans="1:8" ht="12.45" customHeight="1" x14ac:dyDescent="0.25">
      <c r="A37" s="893">
        <v>105</v>
      </c>
      <c r="B37" s="898" t="s">
        <v>371</v>
      </c>
      <c r="C37" s="904">
        <f>'Sch D'!H112</f>
        <v>0</v>
      </c>
      <c r="D37" s="1259"/>
      <c r="E37" s="321">
        <f t="shared" si="1"/>
        <v>0</v>
      </c>
      <c r="F37" s="442">
        <f>IF('Statistical Data'!$G$9=0,0,'Sch H'!D37/'Statistical Data'!$G$9)</f>
        <v>0</v>
      </c>
      <c r="G37" s="905"/>
    </row>
    <row r="38" spans="1:8" s="256" customFormat="1" ht="12.45" customHeight="1" x14ac:dyDescent="0.25">
      <c r="A38" s="893">
        <v>106</v>
      </c>
      <c r="B38" s="898" t="s">
        <v>375</v>
      </c>
      <c r="C38" s="904">
        <f>'Sch D'!H113</f>
        <v>0</v>
      </c>
      <c r="D38" s="1259"/>
      <c r="E38" s="321">
        <f t="shared" si="1"/>
        <v>0</v>
      </c>
      <c r="F38" s="442">
        <f>IF('Statistical Data'!$G$9=0,0,'Sch H'!D38/'Statistical Data'!$G$9)</f>
        <v>0</v>
      </c>
      <c r="G38" s="905"/>
    </row>
    <row r="39" spans="1:8" ht="12.45" customHeight="1" x14ac:dyDescent="0.25">
      <c r="A39" s="893">
        <v>107</v>
      </c>
      <c r="B39" s="898" t="s">
        <v>374</v>
      </c>
      <c r="C39" s="904">
        <f>'Sch D'!H114</f>
        <v>0</v>
      </c>
      <c r="D39" s="1259"/>
      <c r="E39" s="321">
        <f t="shared" si="1"/>
        <v>0</v>
      </c>
      <c r="F39" s="442">
        <f>IF('Statistical Data'!$G$9=0,0,'Sch H'!D39/'Statistical Data'!$G$9)</f>
        <v>0</v>
      </c>
      <c r="G39" s="905"/>
    </row>
    <row r="40" spans="1:8" ht="12.45" customHeight="1" thickBot="1" x14ac:dyDescent="0.3">
      <c r="A40" s="894"/>
      <c r="B40" s="899"/>
      <c r="C40" s="907"/>
      <c r="D40" s="908"/>
      <c r="E40" s="909"/>
      <c r="F40" s="910"/>
      <c r="G40" s="911"/>
      <c r="H40" s="257"/>
    </row>
    <row r="41" spans="1:8" ht="14.25" customHeight="1" x14ac:dyDescent="0.25"/>
    <row r="42" spans="1:8" ht="15" customHeight="1" x14ac:dyDescent="0.25"/>
    <row r="43" spans="1:8" ht="15" customHeight="1" x14ac:dyDescent="0.25"/>
  </sheetData>
  <sheetProtection algorithmName="SHA-512" hashValue="3DhFN2xIJzrkKMXOiPO7cy+9DHCxUt06AYGK3oe2nDnW9OHh5UTIf3ox3nl8H0bZ4LZLNtAGtGetKM7DybyHyQ==" saltValue="4+C3Sq4oiNX6qXXM8JGtNQ==" spinCount="100000" sheet="1"/>
  <mergeCells count="13">
    <mergeCell ref="C2:D2"/>
    <mergeCell ref="F2:G2"/>
    <mergeCell ref="F3:G3"/>
    <mergeCell ref="A1:G1"/>
    <mergeCell ref="A5:G5"/>
    <mergeCell ref="A6:A7"/>
    <mergeCell ref="F6:F7"/>
    <mergeCell ref="E6:E7"/>
    <mergeCell ref="D6:D7"/>
    <mergeCell ref="A4:G4"/>
    <mergeCell ref="C6:C7"/>
    <mergeCell ref="G6:G7"/>
    <mergeCell ref="B6:B7"/>
  </mergeCells>
  <phoneticPr fontId="0" type="noConversion"/>
  <printOptions horizontalCentered="1"/>
  <pageMargins left="0.5" right="0.25" top="0.67" bottom="0.25" header="0.25" footer="0.25"/>
  <pageSetup orientation="landscape" r:id="rId1"/>
  <headerFooter alignWithMargins="0">
    <oddFooter>&amp;L&amp;8 470-0030 (Rev. 02/23)&amp;C&amp;8&amp;P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3"/>
  <sheetViews>
    <sheetView workbookViewId="0">
      <selection sqref="A1:G1"/>
    </sheetView>
  </sheetViews>
  <sheetFormatPr defaultColWidth="7.453125" defaultRowHeight="13.2" x14ac:dyDescent="0.25"/>
  <cols>
    <col min="1" max="1" width="6.6328125" style="434" customWidth="1"/>
    <col min="2" max="2" width="27.81640625" style="434" bestFit="1" customWidth="1"/>
    <col min="3" max="3" width="12.54296875" style="434" customWidth="1"/>
    <col min="4" max="4" width="12.453125" style="434" customWidth="1"/>
    <col min="5" max="5" width="12.81640625" style="434" customWidth="1"/>
    <col min="6" max="6" width="11.81640625" style="434" customWidth="1"/>
    <col min="7" max="7" width="11.6328125" style="434" customWidth="1"/>
    <col min="8" max="8" width="7.453125" style="434"/>
    <col min="9" max="9" width="28.6328125" style="434" bestFit="1" customWidth="1"/>
    <col min="10" max="16384" width="7.453125" style="434"/>
  </cols>
  <sheetData>
    <row r="1" spans="1:7" ht="13.2" customHeight="1" x14ac:dyDescent="0.25">
      <c r="A1" s="1723" t="s">
        <v>7</v>
      </c>
      <c r="B1" s="1723"/>
      <c r="C1" s="1723"/>
      <c r="D1" s="1723"/>
      <c r="E1" s="1723"/>
      <c r="F1" s="1723"/>
      <c r="G1" s="1723"/>
    </row>
    <row r="2" spans="1:7" s="438" customFormat="1" ht="10.95" customHeight="1" x14ac:dyDescent="0.2">
      <c r="A2" s="435" t="s">
        <v>194</v>
      </c>
      <c r="B2" s="436"/>
      <c r="C2" s="1719">
        <f>Certification!A5</f>
        <v>0</v>
      </c>
      <c r="D2" s="1720"/>
      <c r="E2" s="437" t="s">
        <v>578</v>
      </c>
      <c r="F2" s="1719" t="str">
        <f>CONCATENATE(Certification!$H$27," ",Certification!$H$28)</f>
        <v xml:space="preserve"> </v>
      </c>
      <c r="G2" s="1720" t="str">
        <f>CONCATENATE(Certification!$H$27," ",Certification!$H$28)</f>
        <v xml:space="preserve"> </v>
      </c>
    </row>
    <row r="3" spans="1:7" s="438" customFormat="1" ht="10.95" customHeight="1" x14ac:dyDescent="0.2">
      <c r="A3" s="439" t="s">
        <v>807</v>
      </c>
      <c r="B3" s="437"/>
      <c r="C3" s="440">
        <f>Certification!C11</f>
        <v>0</v>
      </c>
      <c r="D3" s="441"/>
      <c r="E3" s="437" t="s">
        <v>88</v>
      </c>
      <c r="F3" s="1721">
        <f>Certification!J11</f>
        <v>0</v>
      </c>
      <c r="G3" s="1722"/>
    </row>
    <row r="4" spans="1:7" ht="7.95" customHeight="1" thickBot="1" x14ac:dyDescent="0.3">
      <c r="A4" s="1716"/>
      <c r="B4" s="1716"/>
      <c r="C4" s="1716"/>
      <c r="D4" s="1716"/>
      <c r="E4" s="1716"/>
      <c r="F4" s="1716"/>
      <c r="G4" s="1716"/>
    </row>
    <row r="5" spans="1:7" ht="34.200000000000003" customHeight="1" thickBot="1" x14ac:dyDescent="0.3">
      <c r="A5" s="1724" t="s">
        <v>782</v>
      </c>
      <c r="B5" s="1725"/>
      <c r="C5" s="1725"/>
      <c r="D5" s="1725"/>
      <c r="E5" s="1725"/>
      <c r="F5" s="1725"/>
      <c r="G5" s="1726"/>
    </row>
    <row r="6" spans="1:7" ht="14.25" customHeight="1" x14ac:dyDescent="0.25">
      <c r="A6" s="1714" t="s">
        <v>480</v>
      </c>
      <c r="B6" s="1714" t="s">
        <v>189</v>
      </c>
      <c r="C6" s="1714" t="s">
        <v>783</v>
      </c>
      <c r="D6" s="1714" t="s">
        <v>784</v>
      </c>
      <c r="E6" s="1714" t="s">
        <v>785</v>
      </c>
      <c r="F6" s="1714" t="s">
        <v>786</v>
      </c>
      <c r="G6" s="1717" t="s">
        <v>442</v>
      </c>
    </row>
    <row r="7" spans="1:7" ht="33.6" customHeight="1" thickBot="1" x14ac:dyDescent="0.3">
      <c r="A7" s="1715"/>
      <c r="B7" s="1715"/>
      <c r="C7" s="1715"/>
      <c r="D7" s="1715"/>
      <c r="E7" s="1715"/>
      <c r="F7" s="1715"/>
      <c r="G7" s="1718"/>
    </row>
    <row r="8" spans="1:7" ht="12.45" customHeight="1" x14ac:dyDescent="0.25">
      <c r="A8" s="892">
        <v>1</v>
      </c>
      <c r="B8" s="895" t="s">
        <v>44</v>
      </c>
      <c r="C8" s="900">
        <f>'Sch D'!J8</f>
        <v>0</v>
      </c>
      <c r="D8" s="1258"/>
      <c r="E8" s="901">
        <f>IF(D8=0,0,C8/D8)</f>
        <v>0</v>
      </c>
      <c r="F8" s="902">
        <f>IF('Statistical Data'!$G$11=0,0,'Sch H-1'!D8/'Statistical Data'!$G$11)</f>
        <v>0</v>
      </c>
      <c r="G8" s="903"/>
    </row>
    <row r="9" spans="1:7" ht="12.45" customHeight="1" x14ac:dyDescent="0.25">
      <c r="A9" s="893">
        <v>2</v>
      </c>
      <c r="B9" s="896" t="s">
        <v>45</v>
      </c>
      <c r="C9" s="904">
        <f>'Sch D'!J9</f>
        <v>0</v>
      </c>
      <c r="D9" s="1259"/>
      <c r="E9" s="321">
        <f>IF(D9=0,0,C9/D9)</f>
        <v>0</v>
      </c>
      <c r="F9" s="442">
        <f>IF('Statistical Data'!$G$11=0,0,'Sch H-1'!D9/'Statistical Data'!$G$11)</f>
        <v>0</v>
      </c>
      <c r="G9" s="905"/>
    </row>
    <row r="10" spans="1:7" ht="12.45" customHeight="1" x14ac:dyDescent="0.25">
      <c r="A10" s="893">
        <v>3</v>
      </c>
      <c r="B10" s="896" t="s">
        <v>563</v>
      </c>
      <c r="C10" s="904">
        <f>'Sch D'!J10</f>
        <v>0</v>
      </c>
      <c r="D10" s="1259"/>
      <c r="E10" s="321">
        <f>IF(D10=0,0,C10/D10)</f>
        <v>0</v>
      </c>
      <c r="F10" s="442">
        <f>IF('Statistical Data'!$G$11=0,0,'Sch H-1'!D10/'Statistical Data'!$G$11)</f>
        <v>0</v>
      </c>
      <c r="G10" s="905"/>
    </row>
    <row r="11" spans="1:7" ht="12.45" customHeight="1" x14ac:dyDescent="0.25">
      <c r="A11" s="893"/>
      <c r="B11" s="896"/>
      <c r="C11" s="904"/>
      <c r="D11" s="1260"/>
      <c r="E11" s="449"/>
      <c r="F11" s="443"/>
      <c r="G11" s="906"/>
    </row>
    <row r="12" spans="1:7" ht="12.45" customHeight="1" x14ac:dyDescent="0.25">
      <c r="A12" s="893">
        <v>27</v>
      </c>
      <c r="B12" s="896" t="s">
        <v>134</v>
      </c>
      <c r="C12" s="904">
        <f>'Sch D'!J34</f>
        <v>0</v>
      </c>
      <c r="D12" s="1259"/>
      <c r="E12" s="321">
        <f>IF(D12=0,0,C12/D12)</f>
        <v>0</v>
      </c>
      <c r="F12" s="442">
        <f>IF('Statistical Data'!$G$11=0,0,'Sch H-1'!D12/'Statistical Data'!$G$11)</f>
        <v>0</v>
      </c>
      <c r="G12" s="905"/>
    </row>
    <row r="13" spans="1:7" ht="12.45" customHeight="1" x14ac:dyDescent="0.25">
      <c r="A13" s="893">
        <v>28</v>
      </c>
      <c r="B13" s="896" t="s">
        <v>135</v>
      </c>
      <c r="C13" s="904">
        <f>'Sch D'!J35</f>
        <v>0</v>
      </c>
      <c r="D13" s="1259"/>
      <c r="E13" s="321">
        <f>IF(D13=0,0,C13/D13)</f>
        <v>0</v>
      </c>
      <c r="F13" s="442">
        <f>IF('Statistical Data'!$G$11=0,0,'Sch H-1'!D13/'Statistical Data'!$G$11)</f>
        <v>0</v>
      </c>
      <c r="G13" s="905"/>
    </row>
    <row r="14" spans="1:7" ht="12.45" customHeight="1" x14ac:dyDescent="0.25">
      <c r="A14" s="893">
        <v>29</v>
      </c>
      <c r="B14" s="896" t="s">
        <v>136</v>
      </c>
      <c r="C14" s="904">
        <f>'Sch D'!J36</f>
        <v>0</v>
      </c>
      <c r="D14" s="1259"/>
      <c r="E14" s="321">
        <f>IF(D14=0,0,C14/D14)</f>
        <v>0</v>
      </c>
      <c r="F14" s="442">
        <f>IF('Statistical Data'!$G$11=0,0,'Sch H-1'!D14/'Statistical Data'!$G$11)</f>
        <v>0</v>
      </c>
      <c r="G14" s="905"/>
    </row>
    <row r="15" spans="1:7" ht="12.45" customHeight="1" x14ac:dyDescent="0.25">
      <c r="A15" s="893">
        <v>30</v>
      </c>
      <c r="B15" s="896" t="s">
        <v>521</v>
      </c>
      <c r="C15" s="904">
        <f>'Sch D'!J37</f>
        <v>0</v>
      </c>
      <c r="D15" s="1259"/>
      <c r="E15" s="321">
        <f>IF(D15=0,0,C15/D15)</f>
        <v>0</v>
      </c>
      <c r="F15" s="442">
        <f>IF('Statistical Data'!$G$11=0,0,'Sch H-1'!D15/'Statistical Data'!$G$11)</f>
        <v>0</v>
      </c>
      <c r="G15" s="905"/>
    </row>
    <row r="16" spans="1:7" ht="12.45" customHeight="1" x14ac:dyDescent="0.25">
      <c r="A16" s="893"/>
      <c r="B16" s="896"/>
      <c r="C16" s="904"/>
      <c r="D16" s="1260"/>
      <c r="E16" s="449"/>
      <c r="F16" s="443"/>
      <c r="G16" s="906"/>
    </row>
    <row r="17" spans="1:7" ht="12.45" customHeight="1" x14ac:dyDescent="0.25">
      <c r="A17" s="893">
        <v>58</v>
      </c>
      <c r="B17" s="896" t="s">
        <v>433</v>
      </c>
      <c r="C17" s="904">
        <f>'Sch D'!J65</f>
        <v>0</v>
      </c>
      <c r="D17" s="1259"/>
      <c r="E17" s="321">
        <f t="shared" ref="E17:E27" si="0">IF(D17=0,0,C17/D17)</f>
        <v>0</v>
      </c>
      <c r="F17" s="442">
        <f>IF('Statistical Data'!$G$11=0,0,'Sch H-1'!D17/'Statistical Data'!$G$11)</f>
        <v>0</v>
      </c>
      <c r="G17" s="905"/>
    </row>
    <row r="18" spans="1:7" ht="12.45" customHeight="1" x14ac:dyDescent="0.25">
      <c r="A18" s="893">
        <v>59</v>
      </c>
      <c r="B18" s="896" t="s">
        <v>443</v>
      </c>
      <c r="C18" s="904">
        <f>'Sch D'!J66</f>
        <v>0</v>
      </c>
      <c r="D18" s="1259"/>
      <c r="E18" s="321">
        <f t="shared" si="0"/>
        <v>0</v>
      </c>
      <c r="F18" s="442">
        <f>IF('Statistical Data'!$G$11=0,0,'Sch H-1'!D18/'Statistical Data'!$G$11)</f>
        <v>0</v>
      </c>
      <c r="G18" s="905"/>
    </row>
    <row r="19" spans="1:7" ht="12.45" customHeight="1" x14ac:dyDescent="0.25">
      <c r="A19" s="893">
        <v>60</v>
      </c>
      <c r="B19" s="896" t="s">
        <v>47</v>
      </c>
      <c r="C19" s="904">
        <f>'Sch D'!J67</f>
        <v>0</v>
      </c>
      <c r="D19" s="1259"/>
      <c r="E19" s="321">
        <f t="shared" si="0"/>
        <v>0</v>
      </c>
      <c r="F19" s="442">
        <f>IF('Statistical Data'!$G$11=0,0,'Sch H-1'!D19/'Statistical Data'!$G$11)</f>
        <v>0</v>
      </c>
      <c r="G19" s="905"/>
    </row>
    <row r="20" spans="1:7" ht="12.45" customHeight="1" x14ac:dyDescent="0.25">
      <c r="A20" s="893">
        <v>61</v>
      </c>
      <c r="B20" s="896" t="s">
        <v>48</v>
      </c>
      <c r="C20" s="904">
        <f>'Sch D'!J68</f>
        <v>0</v>
      </c>
      <c r="D20" s="1259"/>
      <c r="E20" s="321">
        <f t="shared" si="0"/>
        <v>0</v>
      </c>
      <c r="F20" s="442">
        <f>IF('Statistical Data'!$G$11=0,0,'Sch H-1'!D20/'Statistical Data'!$G$11)</f>
        <v>0</v>
      </c>
      <c r="G20" s="905"/>
    </row>
    <row r="21" spans="1:7" ht="12.45" customHeight="1" x14ac:dyDescent="0.25">
      <c r="A21" s="893">
        <v>62</v>
      </c>
      <c r="B21" s="896" t="s">
        <v>139</v>
      </c>
      <c r="C21" s="904">
        <f>'Sch D'!J69</f>
        <v>0</v>
      </c>
      <c r="D21" s="1259"/>
      <c r="E21" s="321">
        <f t="shared" si="0"/>
        <v>0</v>
      </c>
      <c r="F21" s="442">
        <f>IF('Statistical Data'!$G$11=0,0,'Sch H-1'!D21/'Statistical Data'!$G$11)</f>
        <v>0</v>
      </c>
      <c r="G21" s="905"/>
    </row>
    <row r="22" spans="1:7" ht="12.45" customHeight="1" x14ac:dyDescent="0.25">
      <c r="A22" s="893">
        <v>63</v>
      </c>
      <c r="B22" s="896" t="s">
        <v>46</v>
      </c>
      <c r="C22" s="904">
        <f>'Sch D'!J70</f>
        <v>0</v>
      </c>
      <c r="D22" s="1259"/>
      <c r="E22" s="321">
        <f t="shared" si="0"/>
        <v>0</v>
      </c>
      <c r="F22" s="442">
        <f>IF('Statistical Data'!$G$11=0,0,'Sch H-1'!D22/'Statistical Data'!$G$11)</f>
        <v>0</v>
      </c>
      <c r="G22" s="905"/>
    </row>
    <row r="23" spans="1:7" s="444" customFormat="1" ht="12.45" customHeight="1" x14ac:dyDescent="0.25">
      <c r="A23" s="893">
        <v>64</v>
      </c>
      <c r="B23" s="896" t="s">
        <v>36</v>
      </c>
      <c r="C23" s="904">
        <f>'Sch D'!J71</f>
        <v>0</v>
      </c>
      <c r="D23" s="1259"/>
      <c r="E23" s="321">
        <f t="shared" si="0"/>
        <v>0</v>
      </c>
      <c r="F23" s="442">
        <f>IF('Statistical Data'!$G$11=0,0,'Sch H-1'!D23/'Statistical Data'!$G$11)</f>
        <v>0</v>
      </c>
      <c r="G23" s="905"/>
    </row>
    <row r="24" spans="1:7" s="444" customFormat="1" ht="12.45" customHeight="1" x14ac:dyDescent="0.25">
      <c r="A24" s="893">
        <v>65</v>
      </c>
      <c r="B24" s="896" t="s">
        <v>520</v>
      </c>
      <c r="C24" s="904">
        <f>'Sch D'!J72</f>
        <v>0</v>
      </c>
      <c r="D24" s="1259"/>
      <c r="E24" s="321">
        <f t="shared" si="0"/>
        <v>0</v>
      </c>
      <c r="F24" s="442">
        <f>IF('Statistical Data'!$G$11=0,0,'Sch H-1'!D24/'Statistical Data'!$G$11)</f>
        <v>0</v>
      </c>
      <c r="G24" s="905"/>
    </row>
    <row r="25" spans="1:7" s="444" customFormat="1" ht="12.45" customHeight="1" x14ac:dyDescent="0.25">
      <c r="A25" s="893">
        <v>81</v>
      </c>
      <c r="B25" s="897" t="s">
        <v>490</v>
      </c>
      <c r="C25" s="904">
        <f>'Sch D'!J88</f>
        <v>0</v>
      </c>
      <c r="D25" s="1259"/>
      <c r="E25" s="321">
        <f t="shared" si="0"/>
        <v>0</v>
      </c>
      <c r="F25" s="442">
        <f>IF('Statistical Data'!$G$11=0,0,'Sch H-1'!D25/'Statistical Data'!$G$11)</f>
        <v>0</v>
      </c>
      <c r="G25" s="905"/>
    </row>
    <row r="26" spans="1:7" s="444" customFormat="1" ht="12.45" customHeight="1" x14ac:dyDescent="0.25">
      <c r="A26" s="893">
        <v>84</v>
      </c>
      <c r="B26" s="897" t="s">
        <v>491</v>
      </c>
      <c r="C26" s="904">
        <f>'Sch D'!J91</f>
        <v>0</v>
      </c>
      <c r="D26" s="1259"/>
      <c r="E26" s="321">
        <f t="shared" si="0"/>
        <v>0</v>
      </c>
      <c r="F26" s="442">
        <f>IF('Statistical Data'!$G$11=0,0,'Sch H-1'!D26/'Statistical Data'!$G$11)</f>
        <v>0</v>
      </c>
      <c r="G26" s="905"/>
    </row>
    <row r="27" spans="1:7" ht="12.45" customHeight="1" x14ac:dyDescent="0.25">
      <c r="A27" s="893">
        <v>85</v>
      </c>
      <c r="B27" s="897" t="s">
        <v>191</v>
      </c>
      <c r="C27" s="904">
        <f>'Sch D'!J92</f>
        <v>0</v>
      </c>
      <c r="D27" s="1259"/>
      <c r="E27" s="321">
        <f t="shared" si="0"/>
        <v>0</v>
      </c>
      <c r="F27" s="442">
        <f>IF('Statistical Data'!$G$11=0,0,'Sch H-1'!D27/'Statistical Data'!$G$11)</f>
        <v>0</v>
      </c>
      <c r="G27" s="905"/>
    </row>
    <row r="28" spans="1:7" ht="12.45" customHeight="1" x14ac:dyDescent="0.25">
      <c r="A28" s="893"/>
      <c r="B28" s="897"/>
      <c r="C28" s="904"/>
      <c r="D28" s="1260"/>
      <c r="E28" s="449"/>
      <c r="F28" s="443"/>
      <c r="G28" s="906"/>
    </row>
    <row r="29" spans="1:7" ht="12.45" customHeight="1" x14ac:dyDescent="0.25">
      <c r="A29" s="893">
        <v>90</v>
      </c>
      <c r="B29" s="897" t="s">
        <v>372</v>
      </c>
      <c r="C29" s="904">
        <f>'Sch D'!J97</f>
        <v>0</v>
      </c>
      <c r="D29" s="1259"/>
      <c r="E29" s="321">
        <f t="shared" ref="E29:E39" si="1">IF(D29=0,0,C29/D29)</f>
        <v>0</v>
      </c>
      <c r="F29" s="442">
        <f>IF('Statistical Data'!$G$11=0,0,'Sch H-1'!D29/'Statistical Data'!$G$11)</f>
        <v>0</v>
      </c>
      <c r="G29" s="905"/>
    </row>
    <row r="30" spans="1:7" ht="12.45" customHeight="1" x14ac:dyDescent="0.25">
      <c r="A30" s="893">
        <v>91</v>
      </c>
      <c r="B30" s="897" t="s">
        <v>373</v>
      </c>
      <c r="C30" s="904">
        <f>'Sch D'!J98</f>
        <v>0</v>
      </c>
      <c r="D30" s="1259"/>
      <c r="E30" s="321">
        <f t="shared" si="1"/>
        <v>0</v>
      </c>
      <c r="F30" s="442">
        <f>IF('Statistical Data'!$G$11=0,0,'Sch H-1'!D30/'Statistical Data'!$G$11)</f>
        <v>0</v>
      </c>
      <c r="G30" s="905"/>
    </row>
    <row r="31" spans="1:7" s="444" customFormat="1" ht="12.45" customHeight="1" x14ac:dyDescent="0.25">
      <c r="A31" s="893">
        <v>92</v>
      </c>
      <c r="B31" s="897" t="s">
        <v>369</v>
      </c>
      <c r="C31" s="904">
        <f>'Sch D'!J99</f>
        <v>0</v>
      </c>
      <c r="D31" s="1259"/>
      <c r="E31" s="321">
        <f t="shared" si="1"/>
        <v>0</v>
      </c>
      <c r="F31" s="442">
        <f>IF('Statistical Data'!$G$11=0,0,'Sch H-1'!D31/'Statistical Data'!$G$11)</f>
        <v>0</v>
      </c>
      <c r="G31" s="905"/>
    </row>
    <row r="32" spans="1:7" s="444" customFormat="1" ht="12.45" customHeight="1" x14ac:dyDescent="0.25">
      <c r="A32" s="893">
        <v>93</v>
      </c>
      <c r="B32" s="897" t="s">
        <v>519</v>
      </c>
      <c r="C32" s="904">
        <f>'Sch D'!J100</f>
        <v>0</v>
      </c>
      <c r="D32" s="1259"/>
      <c r="E32" s="321">
        <f t="shared" si="1"/>
        <v>0</v>
      </c>
      <c r="F32" s="442">
        <f>IF('Statistical Data'!$G$11=0,0,'Sch H-1'!D32/'Statistical Data'!$G$11)</f>
        <v>0</v>
      </c>
      <c r="G32" s="905"/>
    </row>
    <row r="33" spans="1:8" s="444" customFormat="1" ht="12.45" customHeight="1" x14ac:dyDescent="0.25">
      <c r="A33" s="893">
        <v>94</v>
      </c>
      <c r="B33" s="897" t="s">
        <v>579</v>
      </c>
      <c r="C33" s="904">
        <f>'Sch D'!J101</f>
        <v>0</v>
      </c>
      <c r="D33" s="1259"/>
      <c r="E33" s="321">
        <f t="shared" si="1"/>
        <v>0</v>
      </c>
      <c r="F33" s="442">
        <f>IF('Statistical Data'!$G$11=0,0,'Sch H-1'!D33/'Statistical Data'!$G$11)</f>
        <v>0</v>
      </c>
      <c r="G33" s="905"/>
    </row>
    <row r="34" spans="1:8" s="444" customFormat="1" ht="12.45" customHeight="1" x14ac:dyDescent="0.25">
      <c r="A34" s="893">
        <v>95</v>
      </c>
      <c r="B34" s="897" t="s">
        <v>580</v>
      </c>
      <c r="C34" s="904">
        <f>'Sch D'!J102</f>
        <v>0</v>
      </c>
      <c r="D34" s="1259"/>
      <c r="E34" s="321">
        <f t="shared" si="1"/>
        <v>0</v>
      </c>
      <c r="F34" s="442">
        <f>IF('Statistical Data'!$G$11=0,0,'Sch H-1'!D34/'Statistical Data'!$G$11)</f>
        <v>0</v>
      </c>
      <c r="G34" s="905"/>
    </row>
    <row r="35" spans="1:8" s="444" customFormat="1" ht="12.45" customHeight="1" x14ac:dyDescent="0.25">
      <c r="A35" s="893">
        <v>96</v>
      </c>
      <c r="B35" s="897" t="s">
        <v>396</v>
      </c>
      <c r="C35" s="904">
        <f>'Sch D'!J103</f>
        <v>0</v>
      </c>
      <c r="D35" s="1259"/>
      <c r="E35" s="321">
        <f t="shared" si="1"/>
        <v>0</v>
      </c>
      <c r="F35" s="442">
        <f>IF('Statistical Data'!$G$11=0,0,'Sch H-1'!D35/'Statistical Data'!$G$11)</f>
        <v>0</v>
      </c>
      <c r="G35" s="905"/>
    </row>
    <row r="36" spans="1:8" s="444" customFormat="1" ht="12.45" customHeight="1" x14ac:dyDescent="0.25">
      <c r="A36" s="893">
        <v>97</v>
      </c>
      <c r="B36" s="897" t="s">
        <v>368</v>
      </c>
      <c r="C36" s="904">
        <f>'Sch D'!J104</f>
        <v>0</v>
      </c>
      <c r="D36" s="1259"/>
      <c r="E36" s="321">
        <f t="shared" si="1"/>
        <v>0</v>
      </c>
      <c r="F36" s="442">
        <f>IF('Statistical Data'!$G$11=0,0,'Sch H-1'!D36/'Statistical Data'!$G$11)</f>
        <v>0</v>
      </c>
      <c r="G36" s="905"/>
    </row>
    <row r="37" spans="1:8" ht="12.45" customHeight="1" x14ac:dyDescent="0.25">
      <c r="A37" s="893">
        <v>105</v>
      </c>
      <c r="B37" s="898" t="s">
        <v>371</v>
      </c>
      <c r="C37" s="904">
        <f>'Sch D'!J112</f>
        <v>0</v>
      </c>
      <c r="D37" s="1259"/>
      <c r="E37" s="321">
        <f t="shared" si="1"/>
        <v>0</v>
      </c>
      <c r="F37" s="442">
        <f>IF('Statistical Data'!$G$11=0,0,'Sch H-1'!D37/'Statistical Data'!$G$11)</f>
        <v>0</v>
      </c>
      <c r="G37" s="905"/>
    </row>
    <row r="38" spans="1:8" s="444" customFormat="1" ht="12.45" customHeight="1" x14ac:dyDescent="0.25">
      <c r="A38" s="893">
        <v>106</v>
      </c>
      <c r="B38" s="898" t="s">
        <v>375</v>
      </c>
      <c r="C38" s="904">
        <f>'Sch D'!J113</f>
        <v>0</v>
      </c>
      <c r="D38" s="1259"/>
      <c r="E38" s="321">
        <f t="shared" si="1"/>
        <v>0</v>
      </c>
      <c r="F38" s="442">
        <f>IF('Statistical Data'!$G$11=0,0,'Sch H-1'!D38/'Statistical Data'!$G$11)</f>
        <v>0</v>
      </c>
      <c r="G38" s="905"/>
    </row>
    <row r="39" spans="1:8" ht="12.45" customHeight="1" x14ac:dyDescent="0.25">
      <c r="A39" s="893">
        <v>107</v>
      </c>
      <c r="B39" s="898" t="s">
        <v>374</v>
      </c>
      <c r="C39" s="904">
        <f>'Sch D'!J114</f>
        <v>0</v>
      </c>
      <c r="D39" s="1259"/>
      <c r="E39" s="321">
        <f t="shared" si="1"/>
        <v>0</v>
      </c>
      <c r="F39" s="442">
        <f>IF('Statistical Data'!$G$11=0,0,'Sch H-1'!D39/'Statistical Data'!$G$11)</f>
        <v>0</v>
      </c>
      <c r="G39" s="905"/>
    </row>
    <row r="40" spans="1:8" ht="12.45" customHeight="1" thickBot="1" x14ac:dyDescent="0.3">
      <c r="A40" s="894"/>
      <c r="B40" s="899"/>
      <c r="C40" s="907"/>
      <c r="D40" s="908"/>
      <c r="E40" s="909"/>
      <c r="F40" s="910"/>
      <c r="G40" s="911"/>
      <c r="H40" s="445"/>
    </row>
    <row r="41" spans="1:8" ht="14.25" customHeight="1" x14ac:dyDescent="0.25"/>
    <row r="42" spans="1:8" ht="15" customHeight="1" x14ac:dyDescent="0.25"/>
    <row r="43" spans="1:8" ht="15" customHeight="1" x14ac:dyDescent="0.25"/>
  </sheetData>
  <sheetProtection algorithmName="SHA-512" hashValue="XJ8ehm40ufIbsO1Dd1lv4/YAaChUNC3TBvV4+oNvAM24xBL28DG7mgsuNdm1k2QGmGc+8wNgjq4O2UYbK+FrRw==" saltValue="JiP9p0eLoWQm1S+UTvPzMQ==" spinCount="100000" sheet="1"/>
  <mergeCells count="13">
    <mergeCell ref="G6:G7"/>
    <mergeCell ref="A6:A7"/>
    <mergeCell ref="B6:B7"/>
    <mergeCell ref="C6:C7"/>
    <mergeCell ref="D6:D7"/>
    <mergeCell ref="E6:E7"/>
    <mergeCell ref="F6:F7"/>
    <mergeCell ref="A5:G5"/>
    <mergeCell ref="A1:G1"/>
    <mergeCell ref="C2:D2"/>
    <mergeCell ref="F2:G2"/>
    <mergeCell ref="F3:G3"/>
    <mergeCell ref="A4:G4"/>
  </mergeCells>
  <printOptions horizontalCentered="1"/>
  <pageMargins left="0.5" right="0.25" top="0.67" bottom="0.25" header="0.25" footer="0.25"/>
  <pageSetup orientation="landscape" r:id="rId1"/>
  <headerFooter alignWithMargins="0">
    <oddFooter>&amp;L&amp;8 470-0030 (Rev. 02/23)&amp;C&amp;8&amp;P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1">
    <pageSetUpPr fitToPage="1"/>
  </sheetPr>
  <dimension ref="A1:Q55"/>
  <sheetViews>
    <sheetView workbookViewId="0">
      <selection activeCell="O11" sqref="O11"/>
    </sheetView>
  </sheetViews>
  <sheetFormatPr defaultColWidth="7.453125" defaultRowHeight="15" x14ac:dyDescent="0.25"/>
  <cols>
    <col min="1" max="1" width="5.90625" style="31" customWidth="1"/>
    <col min="2" max="2" width="14.90625" style="31" bestFit="1" customWidth="1"/>
    <col min="3" max="6" width="5.81640625" style="31" customWidth="1"/>
    <col min="7" max="7" width="5.90625" style="31" customWidth="1"/>
    <col min="8" max="10" width="5.81640625" style="31" customWidth="1"/>
    <col min="11" max="15" width="6.36328125" style="31" customWidth="1"/>
    <col min="16" max="16" width="9.453125" style="31" bestFit="1" customWidth="1"/>
    <col min="17" max="16384" width="7.453125" style="31"/>
  </cols>
  <sheetData>
    <row r="1" spans="1:17" s="4" customFormat="1" ht="13.2" x14ac:dyDescent="0.25">
      <c r="A1" s="1735" t="s">
        <v>7</v>
      </c>
      <c r="B1" s="1735"/>
      <c r="C1" s="1735"/>
      <c r="D1" s="1735"/>
      <c r="E1" s="1735"/>
      <c r="F1" s="1735"/>
      <c r="G1" s="1735"/>
      <c r="H1" s="1735"/>
      <c r="I1" s="1735"/>
      <c r="J1" s="1735"/>
      <c r="K1" s="1735"/>
      <c r="L1" s="1735"/>
      <c r="M1" s="1735"/>
      <c r="N1" s="1735"/>
      <c r="O1" s="1735"/>
      <c r="P1" s="1735"/>
    </row>
    <row r="2" spans="1:17" s="38" customFormat="1" ht="10.95" customHeight="1" x14ac:dyDescent="0.2">
      <c r="A2" s="12" t="s">
        <v>194</v>
      </c>
      <c r="B2" s="13"/>
      <c r="C2" s="1741">
        <f>Certification!A5</f>
        <v>0</v>
      </c>
      <c r="D2" s="1742"/>
      <c r="E2" s="1742"/>
      <c r="F2" s="1742"/>
      <c r="G2" s="1742"/>
      <c r="H2" s="1742"/>
      <c r="I2" s="1742"/>
      <c r="J2" s="77"/>
      <c r="K2" s="18" t="s">
        <v>578</v>
      </c>
      <c r="L2" s="84"/>
      <c r="M2" s="1741" t="str">
        <f>CONCATENATE(Certification!$H$27," ",Certification!$H$28)</f>
        <v xml:space="preserve"> </v>
      </c>
      <c r="N2" s="1742"/>
      <c r="O2" s="1742"/>
      <c r="P2" s="1748"/>
    </row>
    <row r="3" spans="1:17" s="38" customFormat="1" ht="10.95" customHeight="1" x14ac:dyDescent="0.2">
      <c r="A3" s="15" t="s">
        <v>87</v>
      </c>
      <c r="B3" s="14"/>
      <c r="C3" s="1743">
        <f>Certification!C11</f>
        <v>0</v>
      </c>
      <c r="D3" s="1744"/>
      <c r="E3" s="1744"/>
      <c r="F3" s="1744"/>
      <c r="G3" s="1744"/>
      <c r="H3" s="1744"/>
      <c r="I3" s="1744"/>
      <c r="J3" s="78"/>
      <c r="K3" s="18" t="s">
        <v>88</v>
      </c>
      <c r="L3" s="84"/>
      <c r="M3" s="23">
        <f>Certification!H11</f>
        <v>0</v>
      </c>
      <c r="N3" s="24"/>
      <c r="O3" s="24"/>
      <c r="P3" s="25"/>
    </row>
    <row r="4" spans="1:17" s="39" customFormat="1" ht="7.95" customHeight="1" thickBot="1" x14ac:dyDescent="0.3">
      <c r="A4" s="1736"/>
      <c r="B4" s="1736"/>
      <c r="C4" s="1737"/>
      <c r="D4" s="1737"/>
      <c r="E4" s="1737"/>
      <c r="F4" s="1737"/>
      <c r="G4" s="1737"/>
    </row>
    <row r="5" spans="1:17" s="38" customFormat="1" ht="10.199999999999999" x14ac:dyDescent="0.2">
      <c r="A5" s="1745" t="s">
        <v>337</v>
      </c>
      <c r="B5" s="1746"/>
      <c r="C5" s="1746"/>
      <c r="D5" s="1746"/>
      <c r="E5" s="1746"/>
      <c r="F5" s="1746"/>
      <c r="G5" s="1746"/>
      <c r="H5" s="1746"/>
      <c r="I5" s="1746"/>
      <c r="J5" s="1746"/>
      <c r="K5" s="1746"/>
      <c r="L5" s="1746"/>
      <c r="M5" s="1746"/>
      <c r="N5" s="1746"/>
      <c r="O5" s="1746"/>
      <c r="P5" s="1747"/>
    </row>
    <row r="6" spans="1:17" s="38" customFormat="1" ht="11.25" customHeight="1" thickBot="1" x14ac:dyDescent="0.25">
      <c r="A6" s="1738" t="s">
        <v>338</v>
      </c>
      <c r="B6" s="1739"/>
      <c r="C6" s="1739"/>
      <c r="D6" s="1739"/>
      <c r="E6" s="1739"/>
      <c r="F6" s="1739"/>
      <c r="G6" s="1739"/>
      <c r="H6" s="1739"/>
      <c r="I6" s="1739"/>
      <c r="J6" s="1739"/>
      <c r="K6" s="1739"/>
      <c r="L6" s="1739"/>
      <c r="M6" s="1739"/>
      <c r="N6" s="1739"/>
      <c r="O6" s="1739"/>
      <c r="P6" s="1740"/>
    </row>
    <row r="7" spans="1:17" s="41" customFormat="1" ht="11.25" customHeight="1" thickBot="1" x14ac:dyDescent="0.25">
      <c r="A7" s="1729" t="s">
        <v>8</v>
      </c>
      <c r="B7" s="1730"/>
      <c r="C7" s="1730"/>
      <c r="D7" s="1730"/>
      <c r="E7" s="1730"/>
      <c r="F7" s="1730"/>
      <c r="G7" s="1730"/>
      <c r="H7" s="1730"/>
      <c r="I7" s="1730"/>
      <c r="J7" s="1730"/>
      <c r="K7" s="1730"/>
      <c r="L7" s="1730"/>
      <c r="M7" s="1730"/>
      <c r="N7" s="1730"/>
      <c r="O7" s="1730"/>
      <c r="P7" s="1731"/>
    </row>
    <row r="8" spans="1:17" s="41" customFormat="1" ht="21" thickBot="1" x14ac:dyDescent="0.25">
      <c r="A8" s="913" t="s">
        <v>480</v>
      </c>
      <c r="B8" s="914" t="s">
        <v>10</v>
      </c>
      <c r="C8" s="914" t="s">
        <v>11</v>
      </c>
      <c r="D8" s="914" t="s">
        <v>12</v>
      </c>
      <c r="E8" s="914" t="s">
        <v>13</v>
      </c>
      <c r="F8" s="914" t="s">
        <v>14</v>
      </c>
      <c r="G8" s="914" t="s">
        <v>15</v>
      </c>
      <c r="H8" s="914" t="s">
        <v>16</v>
      </c>
      <c r="I8" s="914" t="s">
        <v>17</v>
      </c>
      <c r="J8" s="914" t="s">
        <v>18</v>
      </c>
      <c r="K8" s="914" t="s">
        <v>19</v>
      </c>
      <c r="L8" s="914" t="s">
        <v>20</v>
      </c>
      <c r="M8" s="914" t="s">
        <v>21</v>
      </c>
      <c r="N8" s="914" t="s">
        <v>22</v>
      </c>
      <c r="O8" s="914" t="s">
        <v>23</v>
      </c>
      <c r="P8" s="915" t="s">
        <v>9</v>
      </c>
    </row>
    <row r="9" spans="1:17" s="41" customFormat="1" ht="11.1" customHeight="1" x14ac:dyDescent="0.2">
      <c r="A9" s="916">
        <v>1</v>
      </c>
      <c r="B9" s="921" t="s">
        <v>120</v>
      </c>
      <c r="C9" s="924"/>
      <c r="D9" s="925"/>
      <c r="E9" s="925"/>
      <c r="F9" s="925"/>
      <c r="G9" s="925"/>
      <c r="H9" s="925"/>
      <c r="I9" s="925"/>
      <c r="J9" s="925"/>
      <c r="K9" s="925"/>
      <c r="L9" s="925"/>
      <c r="M9" s="925"/>
      <c r="N9" s="927"/>
      <c r="O9" s="929">
        <f>SUM(C9:N9)</f>
        <v>0</v>
      </c>
      <c r="P9" s="932">
        <f>IF(O9=0,0,O9/COUNTA(C9:N9))</f>
        <v>0</v>
      </c>
    </row>
    <row r="10" spans="1:17" s="41" customFormat="1" ht="11.1" customHeight="1" x14ac:dyDescent="0.2">
      <c r="A10" s="917">
        <v>2</v>
      </c>
      <c r="B10" s="922" t="s">
        <v>24</v>
      </c>
      <c r="C10" s="926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928"/>
      <c r="O10" s="930">
        <f>SUM(C10:N10)</f>
        <v>0</v>
      </c>
      <c r="P10" s="933">
        <f>IF(O10=0,0,O10/COUNTA(C10:N10))</f>
        <v>0</v>
      </c>
    </row>
    <row r="11" spans="1:17" s="41" customFormat="1" ht="11.1" customHeight="1" x14ac:dyDescent="0.2">
      <c r="A11" s="917">
        <v>3</v>
      </c>
      <c r="B11" s="922" t="s">
        <v>608</v>
      </c>
      <c r="C11" s="926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928"/>
      <c r="O11" s="930">
        <f>SUM(C11:N11)</f>
        <v>0</v>
      </c>
      <c r="P11" s="933">
        <f>IF(O11=0,0,O11/COUNTA(C11:N11))</f>
        <v>0</v>
      </c>
    </row>
    <row r="12" spans="1:17" s="41" customFormat="1" ht="11.1" customHeight="1" x14ac:dyDescent="0.2">
      <c r="A12" s="917">
        <v>27</v>
      </c>
      <c r="B12" s="922" t="s">
        <v>25</v>
      </c>
      <c r="C12" s="926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928"/>
      <c r="O12" s="930">
        <f>SUM(C12:N12)</f>
        <v>0</v>
      </c>
      <c r="P12" s="933">
        <f>IF(O12=0,0,O12/COUNTA(C12:N12))</f>
        <v>0</v>
      </c>
    </row>
    <row r="13" spans="1:17" s="41" customFormat="1" ht="11.1" customHeight="1" x14ac:dyDescent="0.2">
      <c r="A13" s="917">
        <v>28</v>
      </c>
      <c r="B13" s="922" t="s">
        <v>26</v>
      </c>
      <c r="C13" s="926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928"/>
      <c r="O13" s="930">
        <f>SUM(C13:N13)</f>
        <v>0</v>
      </c>
      <c r="P13" s="933">
        <f>IF(O13=0,0,O13/COUNTA(C13:N13))</f>
        <v>0</v>
      </c>
    </row>
    <row r="14" spans="1:17" s="41" customFormat="1" ht="11.1" customHeight="1" x14ac:dyDescent="0.2">
      <c r="A14" s="917">
        <v>29</v>
      </c>
      <c r="B14" s="922" t="s">
        <v>27</v>
      </c>
      <c r="C14" s="926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928"/>
      <c r="O14" s="930">
        <f t="shared" ref="O14:O28" si="0">SUM(C14:N14)</f>
        <v>0</v>
      </c>
      <c r="P14" s="1124">
        <f t="shared" ref="P14:P28" si="1">IF(O14=0,0,O14/COUNTA(C14:N14))</f>
        <v>0</v>
      </c>
      <c r="Q14" s="1125"/>
    </row>
    <row r="15" spans="1:17" s="41" customFormat="1" ht="11.1" customHeight="1" x14ac:dyDescent="0.2">
      <c r="A15" s="917">
        <v>58</v>
      </c>
      <c r="B15" s="922" t="s">
        <v>489</v>
      </c>
      <c r="C15" s="926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928"/>
      <c r="O15" s="930">
        <f t="shared" si="0"/>
        <v>0</v>
      </c>
      <c r="P15" s="933">
        <f t="shared" si="1"/>
        <v>0</v>
      </c>
    </row>
    <row r="16" spans="1:17" s="41" customFormat="1" ht="11.1" customHeight="1" x14ac:dyDescent="0.2">
      <c r="A16" s="917">
        <v>59</v>
      </c>
      <c r="B16" s="922" t="s">
        <v>394</v>
      </c>
      <c r="C16" s="926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928"/>
      <c r="O16" s="930">
        <f t="shared" si="0"/>
        <v>0</v>
      </c>
      <c r="P16" s="933">
        <f t="shared" si="1"/>
        <v>0</v>
      </c>
    </row>
    <row r="17" spans="1:16" s="41" customFormat="1" ht="11.1" customHeight="1" x14ac:dyDescent="0.2">
      <c r="A17" s="917">
        <v>60</v>
      </c>
      <c r="B17" s="922" t="s">
        <v>395</v>
      </c>
      <c r="C17" s="926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928"/>
      <c r="O17" s="930">
        <f t="shared" si="0"/>
        <v>0</v>
      </c>
      <c r="P17" s="933">
        <f t="shared" si="1"/>
        <v>0</v>
      </c>
    </row>
    <row r="18" spans="1:16" s="41" customFormat="1" ht="11.1" customHeight="1" x14ac:dyDescent="0.2">
      <c r="A18" s="917">
        <v>61</v>
      </c>
      <c r="B18" s="922" t="s">
        <v>31</v>
      </c>
      <c r="C18" s="926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928"/>
      <c r="O18" s="930">
        <f t="shared" si="0"/>
        <v>0</v>
      </c>
      <c r="P18" s="933">
        <f t="shared" si="1"/>
        <v>0</v>
      </c>
    </row>
    <row r="19" spans="1:16" s="41" customFormat="1" ht="11.1" customHeight="1" x14ac:dyDescent="0.2">
      <c r="A19" s="917">
        <v>62</v>
      </c>
      <c r="B19" s="922" t="s">
        <v>99</v>
      </c>
      <c r="C19" s="926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928"/>
      <c r="O19" s="930">
        <f t="shared" si="0"/>
        <v>0</v>
      </c>
      <c r="P19" s="933">
        <f t="shared" si="1"/>
        <v>0</v>
      </c>
    </row>
    <row r="20" spans="1:16" s="41" customFormat="1" ht="11.1" customHeight="1" x14ac:dyDescent="0.2">
      <c r="A20" s="917">
        <v>63</v>
      </c>
      <c r="B20" s="922" t="s">
        <v>30</v>
      </c>
      <c r="C20" s="926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928"/>
      <c r="O20" s="930">
        <f t="shared" si="0"/>
        <v>0</v>
      </c>
      <c r="P20" s="933">
        <f t="shared" si="1"/>
        <v>0</v>
      </c>
    </row>
    <row r="21" spans="1:16" s="41" customFormat="1" ht="11.1" customHeight="1" x14ac:dyDescent="0.2">
      <c r="A21" s="917">
        <v>64</v>
      </c>
      <c r="B21" s="922" t="s">
        <v>32</v>
      </c>
      <c r="C21" s="926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928"/>
      <c r="O21" s="930">
        <f t="shared" si="0"/>
        <v>0</v>
      </c>
      <c r="P21" s="933">
        <f t="shared" si="1"/>
        <v>0</v>
      </c>
    </row>
    <row r="22" spans="1:16" s="41" customFormat="1" ht="11.1" customHeight="1" x14ac:dyDescent="0.2">
      <c r="A22" s="917">
        <v>81</v>
      </c>
      <c r="B22" s="922" t="s">
        <v>522</v>
      </c>
      <c r="C22" s="926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928"/>
      <c r="O22" s="930">
        <f>SUM(C22:N22)</f>
        <v>0</v>
      </c>
      <c r="P22" s="933">
        <f>IF(O22=0,0,O22/COUNTA(C22:N22))</f>
        <v>0</v>
      </c>
    </row>
    <row r="23" spans="1:16" s="41" customFormat="1" ht="11.1" customHeight="1" x14ac:dyDescent="0.2">
      <c r="A23" s="917">
        <v>90</v>
      </c>
      <c r="B23" s="922" t="s">
        <v>28</v>
      </c>
      <c r="C23" s="926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928"/>
      <c r="O23" s="930">
        <f t="shared" si="0"/>
        <v>0</v>
      </c>
      <c r="P23" s="933">
        <f t="shared" si="1"/>
        <v>0</v>
      </c>
    </row>
    <row r="24" spans="1:16" s="41" customFormat="1" ht="11.1" customHeight="1" x14ac:dyDescent="0.2">
      <c r="A24" s="917">
        <v>91</v>
      </c>
      <c r="B24" s="922" t="s">
        <v>29</v>
      </c>
      <c r="C24" s="926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928"/>
      <c r="O24" s="930">
        <f t="shared" si="0"/>
        <v>0</v>
      </c>
      <c r="P24" s="933">
        <f t="shared" si="1"/>
        <v>0</v>
      </c>
    </row>
    <row r="25" spans="1:16" s="41" customFormat="1" ht="11.1" customHeight="1" x14ac:dyDescent="0.2">
      <c r="A25" s="917">
        <v>92</v>
      </c>
      <c r="B25" s="922" t="s">
        <v>310</v>
      </c>
      <c r="C25" s="926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928"/>
      <c r="O25" s="930">
        <f t="shared" si="0"/>
        <v>0</v>
      </c>
      <c r="P25" s="933">
        <f t="shared" si="1"/>
        <v>0</v>
      </c>
    </row>
    <row r="26" spans="1:16" s="41" customFormat="1" ht="10.199999999999999" x14ac:dyDescent="0.2">
      <c r="A26" s="917" t="s">
        <v>764</v>
      </c>
      <c r="B26" s="922" t="s">
        <v>311</v>
      </c>
      <c r="C26" s="926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928"/>
      <c r="O26" s="930">
        <f t="shared" si="0"/>
        <v>0</v>
      </c>
      <c r="P26" s="933">
        <f t="shared" si="1"/>
        <v>0</v>
      </c>
    </row>
    <row r="27" spans="1:16" s="41" customFormat="1" ht="10.199999999999999" x14ac:dyDescent="0.2">
      <c r="A27" s="918" t="s">
        <v>765</v>
      </c>
      <c r="B27" s="923" t="s">
        <v>523</v>
      </c>
      <c r="C27" s="926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928"/>
      <c r="O27" s="931">
        <f>SUM(C27:N27)</f>
        <v>0</v>
      </c>
      <c r="P27" s="934">
        <f>IF(O27=0,0,O27/COUNTA(C27:N27))</f>
        <v>0</v>
      </c>
    </row>
    <row r="28" spans="1:16" s="41" customFormat="1" ht="10.8" thickBot="1" x14ac:dyDescent="0.25">
      <c r="A28" s="935" t="s">
        <v>492</v>
      </c>
      <c r="B28" s="936" t="s">
        <v>33</v>
      </c>
      <c r="C28" s="937"/>
      <c r="D28" s="938"/>
      <c r="E28" s="938"/>
      <c r="F28" s="938"/>
      <c r="G28" s="938"/>
      <c r="H28" s="938"/>
      <c r="I28" s="938"/>
      <c r="J28" s="938"/>
      <c r="K28" s="938"/>
      <c r="L28" s="938"/>
      <c r="M28" s="938"/>
      <c r="N28" s="939"/>
      <c r="O28" s="940">
        <f t="shared" si="0"/>
        <v>0</v>
      </c>
      <c r="P28" s="941">
        <f t="shared" si="1"/>
        <v>0</v>
      </c>
    </row>
    <row r="29" spans="1:16" s="41" customFormat="1" ht="11.1" customHeight="1" thickBot="1" x14ac:dyDescent="0.25">
      <c r="A29" s="914" t="s">
        <v>23</v>
      </c>
      <c r="B29" s="942"/>
      <c r="C29" s="943">
        <f t="shared" ref="C29:N29" si="2">SUM(C9:C28)</f>
        <v>0</v>
      </c>
      <c r="D29" s="943">
        <f t="shared" si="2"/>
        <v>0</v>
      </c>
      <c r="E29" s="943">
        <f t="shared" si="2"/>
        <v>0</v>
      </c>
      <c r="F29" s="943">
        <f t="shared" si="2"/>
        <v>0</v>
      </c>
      <c r="G29" s="943">
        <f t="shared" si="2"/>
        <v>0</v>
      </c>
      <c r="H29" s="943">
        <f t="shared" si="2"/>
        <v>0</v>
      </c>
      <c r="I29" s="943">
        <f t="shared" si="2"/>
        <v>0</v>
      </c>
      <c r="J29" s="943">
        <f t="shared" si="2"/>
        <v>0</v>
      </c>
      <c r="K29" s="943">
        <f t="shared" si="2"/>
        <v>0</v>
      </c>
      <c r="L29" s="943">
        <f t="shared" si="2"/>
        <v>0</v>
      </c>
      <c r="M29" s="943">
        <f t="shared" si="2"/>
        <v>0</v>
      </c>
      <c r="N29" s="943">
        <f t="shared" si="2"/>
        <v>0</v>
      </c>
      <c r="O29" s="944"/>
      <c r="P29" s="945">
        <f>SUM(P9:P28)</f>
        <v>0</v>
      </c>
    </row>
    <row r="30" spans="1:16" s="41" customFormat="1" ht="11.1" customHeight="1" thickBot="1" x14ac:dyDescent="0.25"/>
    <row r="31" spans="1:16" s="41" customFormat="1" ht="11.1" customHeight="1" thickBot="1" x14ac:dyDescent="0.25">
      <c r="A31" s="1732" t="s">
        <v>34</v>
      </c>
      <c r="B31" s="1733"/>
      <c r="C31" s="1733"/>
      <c r="D31" s="1733"/>
      <c r="E31" s="1733"/>
      <c r="F31" s="1733"/>
      <c r="G31" s="1733"/>
      <c r="H31" s="1733"/>
      <c r="I31" s="1733"/>
      <c r="J31" s="1733"/>
      <c r="K31" s="1733"/>
      <c r="L31" s="1733"/>
      <c r="M31" s="1733"/>
      <c r="N31" s="1733"/>
      <c r="O31" s="1733"/>
      <c r="P31" s="1734"/>
    </row>
    <row r="32" spans="1:16" s="41" customFormat="1" ht="22.5" customHeight="1" thickBot="1" x14ac:dyDescent="0.25">
      <c r="A32" s="913" t="s">
        <v>480</v>
      </c>
      <c r="B32" s="914" t="s">
        <v>10</v>
      </c>
      <c r="C32" s="914" t="s">
        <v>11</v>
      </c>
      <c r="D32" s="914" t="s">
        <v>12</v>
      </c>
      <c r="E32" s="914" t="s">
        <v>13</v>
      </c>
      <c r="F32" s="914" t="s">
        <v>14</v>
      </c>
      <c r="G32" s="914" t="s">
        <v>15</v>
      </c>
      <c r="H32" s="914" t="s">
        <v>16</v>
      </c>
      <c r="I32" s="914" t="s">
        <v>17</v>
      </c>
      <c r="J32" s="914" t="s">
        <v>18</v>
      </c>
      <c r="K32" s="914" t="s">
        <v>19</v>
      </c>
      <c r="L32" s="914" t="s">
        <v>20</v>
      </c>
      <c r="M32" s="914" t="s">
        <v>21</v>
      </c>
      <c r="N32" s="914" t="s">
        <v>22</v>
      </c>
      <c r="O32" s="914" t="s">
        <v>23</v>
      </c>
      <c r="P32" s="915" t="s">
        <v>35</v>
      </c>
    </row>
    <row r="33" spans="1:16" s="41" customFormat="1" ht="11.1" customHeight="1" x14ac:dyDescent="0.2">
      <c r="A33" s="916">
        <v>1</v>
      </c>
      <c r="B33" s="921" t="s">
        <v>120</v>
      </c>
      <c r="C33" s="919"/>
      <c r="D33" s="912"/>
      <c r="E33" s="912"/>
      <c r="F33" s="912"/>
      <c r="G33" s="912"/>
      <c r="H33" s="912"/>
      <c r="I33" s="912"/>
      <c r="J33" s="912"/>
      <c r="K33" s="912"/>
      <c r="L33" s="912"/>
      <c r="M33" s="912"/>
      <c r="N33" s="946"/>
      <c r="O33" s="929">
        <f>SUM(C33:N33)</f>
        <v>0</v>
      </c>
      <c r="P33" s="947">
        <f t="shared" ref="P33:P53" si="3">IF(P9=0,0,O33/P9)</f>
        <v>0</v>
      </c>
    </row>
    <row r="34" spans="1:16" s="41" customFormat="1" ht="11.1" customHeight="1" x14ac:dyDescent="0.2">
      <c r="A34" s="917">
        <v>2</v>
      </c>
      <c r="B34" s="922" t="s">
        <v>24</v>
      </c>
      <c r="C34" s="92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928"/>
      <c r="O34" s="930">
        <f t="shared" ref="O34:O52" si="4">SUM(C34:N34)</f>
        <v>0</v>
      </c>
      <c r="P34" s="948">
        <f t="shared" si="3"/>
        <v>0</v>
      </c>
    </row>
    <row r="35" spans="1:16" s="41" customFormat="1" ht="11.1" customHeight="1" x14ac:dyDescent="0.2">
      <c r="A35" s="917">
        <v>3</v>
      </c>
      <c r="B35" s="922" t="s">
        <v>608</v>
      </c>
      <c r="C35" s="92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928"/>
      <c r="O35" s="930">
        <f>SUM(C35:N35)</f>
        <v>0</v>
      </c>
      <c r="P35" s="948">
        <f t="shared" si="3"/>
        <v>0</v>
      </c>
    </row>
    <row r="36" spans="1:16" s="41" customFormat="1" ht="11.1" customHeight="1" x14ac:dyDescent="0.2">
      <c r="A36" s="917">
        <v>27</v>
      </c>
      <c r="B36" s="922" t="s">
        <v>25</v>
      </c>
      <c r="C36" s="92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928"/>
      <c r="O36" s="930">
        <f t="shared" si="4"/>
        <v>0</v>
      </c>
      <c r="P36" s="948">
        <f t="shared" si="3"/>
        <v>0</v>
      </c>
    </row>
    <row r="37" spans="1:16" s="41" customFormat="1" ht="11.1" customHeight="1" x14ac:dyDescent="0.2">
      <c r="A37" s="917">
        <v>28</v>
      </c>
      <c r="B37" s="922" t="s">
        <v>26</v>
      </c>
      <c r="C37" s="92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928"/>
      <c r="O37" s="930">
        <f t="shared" si="4"/>
        <v>0</v>
      </c>
      <c r="P37" s="948">
        <f t="shared" si="3"/>
        <v>0</v>
      </c>
    </row>
    <row r="38" spans="1:16" s="41" customFormat="1" ht="11.1" customHeight="1" x14ac:dyDescent="0.2">
      <c r="A38" s="917">
        <v>29</v>
      </c>
      <c r="B38" s="922" t="s">
        <v>27</v>
      </c>
      <c r="C38" s="92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928"/>
      <c r="O38" s="930">
        <f t="shared" si="4"/>
        <v>0</v>
      </c>
      <c r="P38" s="948">
        <f t="shared" si="3"/>
        <v>0</v>
      </c>
    </row>
    <row r="39" spans="1:16" s="41" customFormat="1" ht="11.1" customHeight="1" x14ac:dyDescent="0.2">
      <c r="A39" s="917">
        <v>58</v>
      </c>
      <c r="B39" s="922" t="s">
        <v>489</v>
      </c>
      <c r="C39" s="92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928"/>
      <c r="O39" s="930">
        <f>SUM(C39:N39)</f>
        <v>0</v>
      </c>
      <c r="P39" s="948">
        <f t="shared" si="3"/>
        <v>0</v>
      </c>
    </row>
    <row r="40" spans="1:16" s="41" customFormat="1" ht="11.1" customHeight="1" x14ac:dyDescent="0.2">
      <c r="A40" s="917">
        <v>59</v>
      </c>
      <c r="B40" s="922" t="s">
        <v>394</v>
      </c>
      <c r="C40" s="92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928"/>
      <c r="O40" s="930">
        <f>SUM(C40:N40)</f>
        <v>0</v>
      </c>
      <c r="P40" s="948">
        <f t="shared" si="3"/>
        <v>0</v>
      </c>
    </row>
    <row r="41" spans="1:16" s="41" customFormat="1" ht="11.1" customHeight="1" x14ac:dyDescent="0.2">
      <c r="A41" s="917">
        <v>60</v>
      </c>
      <c r="B41" s="922" t="s">
        <v>395</v>
      </c>
      <c r="C41" s="92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928"/>
      <c r="O41" s="930">
        <f>SUM(C41:N41)</f>
        <v>0</v>
      </c>
      <c r="P41" s="948">
        <f t="shared" si="3"/>
        <v>0</v>
      </c>
    </row>
    <row r="42" spans="1:16" s="41" customFormat="1" ht="11.1" customHeight="1" x14ac:dyDescent="0.2">
      <c r="A42" s="917">
        <v>61</v>
      </c>
      <c r="B42" s="922" t="s">
        <v>31</v>
      </c>
      <c r="C42" s="92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928"/>
      <c r="O42" s="930">
        <f>SUM(C42:N42)</f>
        <v>0</v>
      </c>
      <c r="P42" s="948">
        <f t="shared" si="3"/>
        <v>0</v>
      </c>
    </row>
    <row r="43" spans="1:16" s="41" customFormat="1" ht="11.1" customHeight="1" x14ac:dyDescent="0.2">
      <c r="A43" s="917">
        <v>62</v>
      </c>
      <c r="B43" s="922" t="s">
        <v>99</v>
      </c>
      <c r="C43" s="92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928"/>
      <c r="O43" s="930">
        <f>SUM(C43:N43)</f>
        <v>0</v>
      </c>
      <c r="P43" s="948">
        <f t="shared" si="3"/>
        <v>0</v>
      </c>
    </row>
    <row r="44" spans="1:16" s="41" customFormat="1" ht="11.1" customHeight="1" x14ac:dyDescent="0.2">
      <c r="A44" s="917">
        <v>63</v>
      </c>
      <c r="B44" s="922" t="s">
        <v>30</v>
      </c>
      <c r="C44" s="92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928"/>
      <c r="O44" s="930">
        <f t="shared" si="4"/>
        <v>0</v>
      </c>
      <c r="P44" s="948">
        <f t="shared" si="3"/>
        <v>0</v>
      </c>
    </row>
    <row r="45" spans="1:16" s="41" customFormat="1" ht="11.1" customHeight="1" x14ac:dyDescent="0.2">
      <c r="A45" s="917">
        <v>64</v>
      </c>
      <c r="B45" s="922" t="s">
        <v>32</v>
      </c>
      <c r="C45" s="92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928"/>
      <c r="O45" s="930">
        <f t="shared" si="4"/>
        <v>0</v>
      </c>
      <c r="P45" s="948">
        <f t="shared" si="3"/>
        <v>0</v>
      </c>
    </row>
    <row r="46" spans="1:16" s="41" customFormat="1" ht="11.1" customHeight="1" x14ac:dyDescent="0.2">
      <c r="A46" s="917">
        <v>81</v>
      </c>
      <c r="B46" s="922" t="s">
        <v>522</v>
      </c>
      <c r="C46" s="92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928"/>
      <c r="O46" s="930">
        <f t="shared" si="4"/>
        <v>0</v>
      </c>
      <c r="P46" s="948">
        <f t="shared" si="3"/>
        <v>0</v>
      </c>
    </row>
    <row r="47" spans="1:16" s="41" customFormat="1" ht="11.1" customHeight="1" x14ac:dyDescent="0.2">
      <c r="A47" s="917">
        <v>90</v>
      </c>
      <c r="B47" s="922" t="s">
        <v>28</v>
      </c>
      <c r="C47" s="92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928"/>
      <c r="O47" s="930">
        <f t="shared" si="4"/>
        <v>0</v>
      </c>
      <c r="P47" s="948">
        <f t="shared" si="3"/>
        <v>0</v>
      </c>
    </row>
    <row r="48" spans="1:16" s="41" customFormat="1" ht="11.1" customHeight="1" x14ac:dyDescent="0.2">
      <c r="A48" s="917">
        <v>91</v>
      </c>
      <c r="B48" s="922" t="s">
        <v>29</v>
      </c>
      <c r="C48" s="92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928"/>
      <c r="O48" s="930">
        <f t="shared" si="4"/>
        <v>0</v>
      </c>
      <c r="P48" s="948">
        <f t="shared" si="3"/>
        <v>0</v>
      </c>
    </row>
    <row r="49" spans="1:17" s="41" customFormat="1" ht="11.1" customHeight="1" x14ac:dyDescent="0.2">
      <c r="A49" s="917">
        <v>92</v>
      </c>
      <c r="B49" s="922" t="s">
        <v>310</v>
      </c>
      <c r="C49" s="92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928"/>
      <c r="O49" s="930">
        <f t="shared" si="4"/>
        <v>0</v>
      </c>
      <c r="P49" s="948">
        <f t="shared" si="3"/>
        <v>0</v>
      </c>
    </row>
    <row r="50" spans="1:17" s="41" customFormat="1" ht="10.199999999999999" x14ac:dyDescent="0.2">
      <c r="A50" s="917" t="s">
        <v>764</v>
      </c>
      <c r="B50" s="922" t="s">
        <v>311</v>
      </c>
      <c r="C50" s="92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928"/>
      <c r="O50" s="930">
        <f t="shared" si="4"/>
        <v>0</v>
      </c>
      <c r="P50" s="948">
        <f t="shared" si="3"/>
        <v>0</v>
      </c>
    </row>
    <row r="51" spans="1:17" s="41" customFormat="1" ht="10.199999999999999" x14ac:dyDescent="0.2">
      <c r="A51" s="918" t="s">
        <v>765</v>
      </c>
      <c r="B51" s="923" t="s">
        <v>523</v>
      </c>
      <c r="C51" s="92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928"/>
      <c r="O51" s="931">
        <f>SUM(C51:N51)</f>
        <v>0</v>
      </c>
      <c r="P51" s="948">
        <f t="shared" si="3"/>
        <v>0</v>
      </c>
    </row>
    <row r="52" spans="1:17" ht="15.6" thickBot="1" x14ac:dyDescent="0.3">
      <c r="A52" s="935" t="s">
        <v>492</v>
      </c>
      <c r="B52" s="936" t="s">
        <v>33</v>
      </c>
      <c r="C52" s="950"/>
      <c r="D52" s="938"/>
      <c r="E52" s="938"/>
      <c r="F52" s="938"/>
      <c r="G52" s="938"/>
      <c r="H52" s="938"/>
      <c r="I52" s="938"/>
      <c r="J52" s="938"/>
      <c r="K52" s="938"/>
      <c r="L52" s="938"/>
      <c r="M52" s="938"/>
      <c r="N52" s="939"/>
      <c r="O52" s="940">
        <f t="shared" si="4"/>
        <v>0</v>
      </c>
      <c r="P52" s="949">
        <f t="shared" si="3"/>
        <v>0</v>
      </c>
      <c r="Q52" s="41"/>
    </row>
    <row r="53" spans="1:17" ht="15.6" thickBot="1" x14ac:dyDescent="0.3">
      <c r="A53" s="914" t="s">
        <v>23</v>
      </c>
      <c r="B53" s="942"/>
      <c r="C53" s="943">
        <f t="shared" ref="C53:O53" si="5">SUM(C33:C52)</f>
        <v>0</v>
      </c>
      <c r="D53" s="943">
        <f t="shared" si="5"/>
        <v>0</v>
      </c>
      <c r="E53" s="943">
        <f t="shared" si="5"/>
        <v>0</v>
      </c>
      <c r="F53" s="943">
        <f t="shared" si="5"/>
        <v>0</v>
      </c>
      <c r="G53" s="943">
        <f t="shared" si="5"/>
        <v>0</v>
      </c>
      <c r="H53" s="943">
        <f t="shared" si="5"/>
        <v>0</v>
      </c>
      <c r="I53" s="943">
        <f t="shared" si="5"/>
        <v>0</v>
      </c>
      <c r="J53" s="943">
        <f t="shared" si="5"/>
        <v>0</v>
      </c>
      <c r="K53" s="943">
        <f t="shared" si="5"/>
        <v>0</v>
      </c>
      <c r="L53" s="943">
        <f t="shared" si="5"/>
        <v>0</v>
      </c>
      <c r="M53" s="943">
        <f t="shared" si="5"/>
        <v>0</v>
      </c>
      <c r="N53" s="943">
        <f t="shared" si="5"/>
        <v>0</v>
      </c>
      <c r="O53" s="397">
        <f t="shared" si="5"/>
        <v>0</v>
      </c>
      <c r="P53" s="398">
        <f t="shared" si="3"/>
        <v>0</v>
      </c>
      <c r="Q53" s="41"/>
    </row>
    <row r="54" spans="1:17" ht="9" customHeight="1" thickBot="1" x14ac:dyDescent="0.3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2"/>
    </row>
    <row r="55" spans="1:17" ht="15.6" thickBot="1" x14ac:dyDescent="0.3">
      <c r="A55" s="41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1727" t="s">
        <v>611</v>
      </c>
      <c r="O55" s="1728"/>
      <c r="P55" s="398">
        <f>IF(SUM(P23:P26)=0,0,SUM(O47:O50)/SUM(P23:P26))</f>
        <v>0</v>
      </c>
    </row>
  </sheetData>
  <sheetProtection algorithmName="SHA-512" hashValue="38+r5274PnoWdySPfsoGMBtz5gDfYYoq/OOCFe5Zyxm0yeTlJftN1XVpbm5iHst097yvBoqYOo4fJ33SsnceVA==" saltValue="J6LxPfywqU+4SBawTxjBZw==" spinCount="100000" sheet="1"/>
  <mergeCells count="10">
    <mergeCell ref="N55:O55"/>
    <mergeCell ref="A7:P7"/>
    <mergeCell ref="A31:P31"/>
    <mergeCell ref="A1:P1"/>
    <mergeCell ref="A4:G4"/>
    <mergeCell ref="A6:P6"/>
    <mergeCell ref="C2:I2"/>
    <mergeCell ref="C3:I3"/>
    <mergeCell ref="A5:P5"/>
    <mergeCell ref="M2:P2"/>
  </mergeCells>
  <phoneticPr fontId="0" type="noConversion"/>
  <printOptions horizontalCentered="1"/>
  <pageMargins left="0.5" right="0.25" top="0.67" bottom="0.25" header="0.25" footer="0.25"/>
  <pageSetup scale="87" orientation="landscape" r:id="rId1"/>
  <headerFooter alignWithMargins="0">
    <oddFooter>&amp;L&amp;8 470-0030 (Rev. 02/23)&amp;C&amp;8&amp;P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"/>
  <dimension ref="A1:J32"/>
  <sheetViews>
    <sheetView workbookViewId="0">
      <selection sqref="A1:H1"/>
    </sheetView>
  </sheetViews>
  <sheetFormatPr defaultColWidth="8.90625" defaultRowHeight="15" x14ac:dyDescent="0.25"/>
  <cols>
    <col min="1" max="1" width="14.54296875" style="31" bestFit="1" customWidth="1"/>
    <col min="2" max="2" width="8.453125" style="31" customWidth="1"/>
    <col min="3" max="3" width="9.453125" style="31" customWidth="1"/>
    <col min="4" max="8" width="9.54296875" style="31" customWidth="1"/>
    <col min="9" max="16384" width="8.90625" style="31"/>
  </cols>
  <sheetData>
    <row r="1" spans="1:10" s="2" customFormat="1" ht="11.4" customHeight="1" x14ac:dyDescent="0.25">
      <c r="A1" s="1749" t="s">
        <v>75</v>
      </c>
      <c r="B1" s="1749"/>
      <c r="C1" s="1749"/>
      <c r="D1" s="1749"/>
      <c r="E1" s="1749"/>
      <c r="F1" s="1749"/>
      <c r="G1" s="1749"/>
      <c r="H1" s="1749"/>
    </row>
    <row r="2" spans="1:10" s="10" customFormat="1" ht="21" customHeight="1" x14ac:dyDescent="0.2">
      <c r="A2" s="9" t="s">
        <v>194</v>
      </c>
      <c r="B2" s="79"/>
      <c r="C2" s="411">
        <f>Certification!A5</f>
        <v>0</v>
      </c>
      <c r="D2" s="80"/>
      <c r="E2" s="80"/>
      <c r="F2" s="81"/>
      <c r="G2" s="9" t="s">
        <v>578</v>
      </c>
      <c r="H2" s="1753" t="str">
        <f>CONCATENATE(Certification!$H$27," ",Certification!$H$28)</f>
        <v xml:space="preserve"> </v>
      </c>
      <c r="I2" s="1753"/>
    </row>
    <row r="3" spans="1:10" s="10" customFormat="1" ht="10.199999999999999" customHeight="1" x14ac:dyDescent="0.2">
      <c r="A3" s="9" t="s">
        <v>61</v>
      </c>
      <c r="B3" s="79"/>
      <c r="C3" s="412">
        <f>Certification!C11</f>
        <v>0</v>
      </c>
      <c r="D3" s="82"/>
      <c r="E3" s="82"/>
      <c r="F3" s="83"/>
      <c r="G3" s="11" t="s">
        <v>88</v>
      </c>
      <c r="H3" s="1754">
        <f>Certification!H11</f>
        <v>0</v>
      </c>
      <c r="I3" s="1754"/>
    </row>
    <row r="4" spans="1:10" s="32" customFormat="1" ht="10.199999999999999" customHeight="1" thickBot="1" x14ac:dyDescent="0.25">
      <c r="A4" s="407"/>
      <c r="B4" s="408"/>
      <c r="C4" s="408"/>
      <c r="D4" s="408"/>
      <c r="E4" s="408"/>
      <c r="F4" s="409"/>
      <c r="G4" s="409"/>
      <c r="H4" s="410"/>
    </row>
    <row r="5" spans="1:10" ht="15" customHeight="1" thickBot="1" x14ac:dyDescent="0.3">
      <c r="A5" s="1750" t="s">
        <v>305</v>
      </c>
      <c r="B5" s="1751"/>
      <c r="C5" s="1751"/>
      <c r="D5" s="1751"/>
      <c r="E5" s="1751"/>
      <c r="F5" s="1751"/>
      <c r="G5" s="1751"/>
      <c r="H5" s="1751"/>
      <c r="I5" s="1752"/>
    </row>
    <row r="6" spans="1:10" s="43" customFormat="1" ht="36.6" thickBot="1" x14ac:dyDescent="0.3">
      <c r="A6" s="951" t="s">
        <v>199</v>
      </c>
      <c r="B6" s="951" t="s">
        <v>200</v>
      </c>
      <c r="C6" s="952" t="s">
        <v>304</v>
      </c>
      <c r="D6" s="951" t="s">
        <v>201</v>
      </c>
      <c r="E6" s="952" t="s">
        <v>609</v>
      </c>
      <c r="F6" s="952" t="s">
        <v>720</v>
      </c>
      <c r="G6" s="952" t="s">
        <v>721</v>
      </c>
      <c r="H6" s="952" t="s">
        <v>722</v>
      </c>
      <c r="I6" s="952" t="s">
        <v>723</v>
      </c>
    </row>
    <row r="7" spans="1:10" x14ac:dyDescent="0.25">
      <c r="A7" s="953" t="s">
        <v>204</v>
      </c>
      <c r="B7" s="958">
        <v>1</v>
      </c>
      <c r="C7" s="969"/>
      <c r="D7" s="966"/>
      <c r="E7" s="961"/>
      <c r="F7" s="961"/>
      <c r="G7" s="961"/>
      <c r="H7" s="961"/>
      <c r="I7" s="962"/>
      <c r="J7" s="31" t="str">
        <f>IF(SUM(D7:I7)&lt;&gt;C7,"ERROR","")</f>
        <v/>
      </c>
    </row>
    <row r="8" spans="1:10" x14ac:dyDescent="0.25">
      <c r="A8" s="954" t="s">
        <v>583</v>
      </c>
      <c r="B8" s="959">
        <v>2</v>
      </c>
      <c r="C8" s="970"/>
      <c r="D8" s="967"/>
      <c r="E8" s="332"/>
      <c r="F8" s="332"/>
      <c r="G8" s="332"/>
      <c r="H8" s="332"/>
      <c r="I8" s="963"/>
      <c r="J8" s="31" t="str">
        <f t="shared" ref="J8:J32" si="0">IF(SUM(D8:I8)&lt;&gt;C8,"ERROR","")</f>
        <v/>
      </c>
    </row>
    <row r="9" spans="1:10" x14ac:dyDescent="0.25">
      <c r="A9" s="955" t="s">
        <v>203</v>
      </c>
      <c r="B9" s="959">
        <v>3</v>
      </c>
      <c r="C9" s="970"/>
      <c r="D9" s="967"/>
      <c r="E9" s="332"/>
      <c r="F9" s="332"/>
      <c r="G9" s="332"/>
      <c r="H9" s="332"/>
      <c r="I9" s="963"/>
      <c r="J9" s="31" t="str">
        <f t="shared" si="0"/>
        <v/>
      </c>
    </row>
    <row r="10" spans="1:10" x14ac:dyDescent="0.25">
      <c r="A10" s="955" t="s">
        <v>205</v>
      </c>
      <c r="B10" s="959">
        <v>4</v>
      </c>
      <c r="C10" s="970"/>
      <c r="D10" s="967"/>
      <c r="E10" s="332"/>
      <c r="F10" s="332"/>
      <c r="G10" s="332"/>
      <c r="H10" s="332"/>
      <c r="I10" s="963"/>
      <c r="J10" s="31" t="str">
        <f t="shared" si="0"/>
        <v/>
      </c>
    </row>
    <row r="11" spans="1:10" x14ac:dyDescent="0.25">
      <c r="A11" s="955" t="s">
        <v>202</v>
      </c>
      <c r="B11" s="959">
        <v>5</v>
      </c>
      <c r="C11" s="970"/>
      <c r="D11" s="967"/>
      <c r="E11" s="332"/>
      <c r="F11" s="332"/>
      <c r="G11" s="332"/>
      <c r="H11" s="332"/>
      <c r="I11" s="963"/>
      <c r="J11" s="31" t="str">
        <f t="shared" si="0"/>
        <v/>
      </c>
    </row>
    <row r="12" spans="1:10" x14ac:dyDescent="0.25">
      <c r="A12" s="954" t="s">
        <v>301</v>
      </c>
      <c r="B12" s="959">
        <v>6</v>
      </c>
      <c r="C12" s="970"/>
      <c r="D12" s="967"/>
      <c r="E12" s="332"/>
      <c r="F12" s="332"/>
      <c r="G12" s="332"/>
      <c r="H12" s="332"/>
      <c r="I12" s="963"/>
      <c r="J12" s="31" t="str">
        <f t="shared" si="0"/>
        <v/>
      </c>
    </row>
    <row r="13" spans="1:10" x14ac:dyDescent="0.25">
      <c r="A13" s="954" t="s">
        <v>302</v>
      </c>
      <c r="B13" s="959">
        <v>7</v>
      </c>
      <c r="C13" s="970"/>
      <c r="D13" s="967"/>
      <c r="E13" s="332"/>
      <c r="F13" s="332"/>
      <c r="G13" s="332"/>
      <c r="H13" s="332"/>
      <c r="I13" s="963"/>
      <c r="J13" s="31" t="str">
        <f t="shared" si="0"/>
        <v/>
      </c>
    </row>
    <row r="14" spans="1:10" x14ac:dyDescent="0.25">
      <c r="A14" s="954" t="s">
        <v>303</v>
      </c>
      <c r="B14" s="959">
        <v>8</v>
      </c>
      <c r="C14" s="970"/>
      <c r="D14" s="967"/>
      <c r="E14" s="332"/>
      <c r="F14" s="332"/>
      <c r="G14" s="332"/>
      <c r="H14" s="332"/>
      <c r="I14" s="963"/>
      <c r="J14" s="31" t="str">
        <f t="shared" si="0"/>
        <v/>
      </c>
    </row>
    <row r="15" spans="1:10" x14ac:dyDescent="0.25">
      <c r="A15" s="956" t="s">
        <v>206</v>
      </c>
      <c r="B15" s="959">
        <v>9</v>
      </c>
      <c r="C15" s="970"/>
      <c r="D15" s="967"/>
      <c r="E15" s="332"/>
      <c r="F15" s="332"/>
      <c r="G15" s="332"/>
      <c r="H15" s="332"/>
      <c r="I15" s="963"/>
      <c r="J15" s="31" t="str">
        <f t="shared" si="0"/>
        <v/>
      </c>
    </row>
    <row r="16" spans="1:10" x14ac:dyDescent="0.25">
      <c r="A16" s="956" t="s">
        <v>206</v>
      </c>
      <c r="B16" s="959">
        <v>10</v>
      </c>
      <c r="C16" s="970"/>
      <c r="D16" s="967"/>
      <c r="E16" s="332"/>
      <c r="F16" s="332"/>
      <c r="G16" s="332"/>
      <c r="H16" s="332"/>
      <c r="I16" s="963"/>
      <c r="J16" s="31" t="str">
        <f t="shared" si="0"/>
        <v/>
      </c>
    </row>
    <row r="17" spans="1:10" x14ac:dyDescent="0.25">
      <c r="A17" s="956" t="s">
        <v>206</v>
      </c>
      <c r="B17" s="959">
        <v>11</v>
      </c>
      <c r="C17" s="970"/>
      <c r="D17" s="967"/>
      <c r="E17" s="332"/>
      <c r="F17" s="332"/>
      <c r="G17" s="332"/>
      <c r="H17" s="332"/>
      <c r="I17" s="963"/>
      <c r="J17" s="31" t="str">
        <f t="shared" si="0"/>
        <v/>
      </c>
    </row>
    <row r="18" spans="1:10" x14ac:dyDescent="0.25">
      <c r="A18" s="956" t="s">
        <v>206</v>
      </c>
      <c r="B18" s="959">
        <v>12</v>
      </c>
      <c r="C18" s="970"/>
      <c r="D18" s="967"/>
      <c r="E18" s="332"/>
      <c r="F18" s="332"/>
      <c r="G18" s="332"/>
      <c r="H18" s="332"/>
      <c r="I18" s="963"/>
      <c r="J18" s="31" t="str">
        <f t="shared" si="0"/>
        <v/>
      </c>
    </row>
    <row r="19" spans="1:10" x14ac:dyDescent="0.25">
      <c r="A19" s="956" t="s">
        <v>206</v>
      </c>
      <c r="B19" s="959">
        <v>13</v>
      </c>
      <c r="C19" s="970"/>
      <c r="D19" s="967"/>
      <c r="E19" s="332"/>
      <c r="F19" s="332"/>
      <c r="G19" s="332"/>
      <c r="H19" s="332"/>
      <c r="I19" s="963"/>
      <c r="J19" s="31" t="str">
        <f t="shared" si="0"/>
        <v/>
      </c>
    </row>
    <row r="20" spans="1:10" x14ac:dyDescent="0.25">
      <c r="A20" s="956" t="s">
        <v>206</v>
      </c>
      <c r="B20" s="959">
        <v>14</v>
      </c>
      <c r="C20" s="970"/>
      <c r="D20" s="967"/>
      <c r="E20" s="332"/>
      <c r="F20" s="332"/>
      <c r="G20" s="332"/>
      <c r="H20" s="332"/>
      <c r="I20" s="963"/>
      <c r="J20" s="31" t="str">
        <f t="shared" si="0"/>
        <v/>
      </c>
    </row>
    <row r="21" spans="1:10" x14ac:dyDescent="0.25">
      <c r="A21" s="956" t="s">
        <v>206</v>
      </c>
      <c r="B21" s="959">
        <v>15</v>
      </c>
      <c r="C21" s="970"/>
      <c r="D21" s="967"/>
      <c r="E21" s="332"/>
      <c r="F21" s="332"/>
      <c r="G21" s="332"/>
      <c r="H21" s="332"/>
      <c r="I21" s="963"/>
      <c r="J21" s="31" t="str">
        <f t="shared" si="0"/>
        <v/>
      </c>
    </row>
    <row r="22" spans="1:10" x14ac:dyDescent="0.25">
      <c r="A22" s="956" t="s">
        <v>206</v>
      </c>
      <c r="B22" s="959">
        <v>16</v>
      </c>
      <c r="C22" s="970"/>
      <c r="D22" s="967"/>
      <c r="E22" s="332"/>
      <c r="F22" s="332"/>
      <c r="G22" s="332"/>
      <c r="H22" s="332"/>
      <c r="I22" s="963"/>
      <c r="J22" s="31" t="str">
        <f t="shared" si="0"/>
        <v/>
      </c>
    </row>
    <row r="23" spans="1:10" x14ac:dyDescent="0.25">
      <c r="A23" s="956" t="s">
        <v>206</v>
      </c>
      <c r="B23" s="959">
        <v>17</v>
      </c>
      <c r="C23" s="970"/>
      <c r="D23" s="967"/>
      <c r="E23" s="332"/>
      <c r="F23" s="332"/>
      <c r="G23" s="332"/>
      <c r="H23" s="332"/>
      <c r="I23" s="963"/>
      <c r="J23" s="31" t="str">
        <f t="shared" si="0"/>
        <v/>
      </c>
    </row>
    <row r="24" spans="1:10" x14ac:dyDescent="0.25">
      <c r="A24" s="956" t="s">
        <v>206</v>
      </c>
      <c r="B24" s="959">
        <v>18</v>
      </c>
      <c r="C24" s="970"/>
      <c r="D24" s="967"/>
      <c r="E24" s="332"/>
      <c r="F24" s="332"/>
      <c r="G24" s="332"/>
      <c r="H24" s="332"/>
      <c r="I24" s="963"/>
      <c r="J24" s="31" t="str">
        <f t="shared" si="0"/>
        <v/>
      </c>
    </row>
    <row r="25" spans="1:10" x14ac:dyDescent="0.25">
      <c r="A25" s="956" t="s">
        <v>206</v>
      </c>
      <c r="B25" s="959">
        <v>19</v>
      </c>
      <c r="C25" s="970"/>
      <c r="D25" s="967"/>
      <c r="E25" s="332"/>
      <c r="F25" s="332"/>
      <c r="G25" s="332"/>
      <c r="H25" s="332"/>
      <c r="I25" s="963"/>
      <c r="J25" s="31" t="str">
        <f t="shared" si="0"/>
        <v/>
      </c>
    </row>
    <row r="26" spans="1:10" x14ac:dyDescent="0.25">
      <c r="A26" s="956" t="s">
        <v>206</v>
      </c>
      <c r="B26" s="959">
        <v>20</v>
      </c>
      <c r="C26" s="970"/>
      <c r="D26" s="967"/>
      <c r="E26" s="332"/>
      <c r="F26" s="332"/>
      <c r="G26" s="332"/>
      <c r="H26" s="332"/>
      <c r="I26" s="963"/>
      <c r="J26" s="31" t="str">
        <f t="shared" si="0"/>
        <v/>
      </c>
    </row>
    <row r="27" spans="1:10" x14ac:dyDescent="0.25">
      <c r="A27" s="956" t="s">
        <v>206</v>
      </c>
      <c r="B27" s="959">
        <v>21</v>
      </c>
      <c r="C27" s="970"/>
      <c r="D27" s="967"/>
      <c r="E27" s="332"/>
      <c r="F27" s="332"/>
      <c r="G27" s="332"/>
      <c r="H27" s="332"/>
      <c r="I27" s="963"/>
      <c r="J27" s="31" t="str">
        <f t="shared" si="0"/>
        <v/>
      </c>
    </row>
    <row r="28" spans="1:10" x14ac:dyDescent="0.25">
      <c r="A28" s="956" t="s">
        <v>206</v>
      </c>
      <c r="B28" s="959">
        <v>22</v>
      </c>
      <c r="C28" s="970"/>
      <c r="D28" s="967"/>
      <c r="E28" s="332"/>
      <c r="F28" s="332"/>
      <c r="G28" s="332"/>
      <c r="H28" s="332"/>
      <c r="I28" s="963"/>
      <c r="J28" s="31" t="str">
        <f t="shared" si="0"/>
        <v/>
      </c>
    </row>
    <row r="29" spans="1:10" x14ac:dyDescent="0.25">
      <c r="A29" s="956" t="s">
        <v>206</v>
      </c>
      <c r="B29" s="959">
        <v>23</v>
      </c>
      <c r="C29" s="970"/>
      <c r="D29" s="967"/>
      <c r="E29" s="332"/>
      <c r="F29" s="332"/>
      <c r="G29" s="332"/>
      <c r="H29" s="332"/>
      <c r="I29" s="963"/>
      <c r="J29" s="31" t="str">
        <f t="shared" si="0"/>
        <v/>
      </c>
    </row>
    <row r="30" spans="1:10" x14ac:dyDescent="0.25">
      <c r="A30" s="956" t="s">
        <v>206</v>
      </c>
      <c r="B30" s="959">
        <v>24</v>
      </c>
      <c r="C30" s="970"/>
      <c r="D30" s="967"/>
      <c r="E30" s="332"/>
      <c r="F30" s="332"/>
      <c r="G30" s="332"/>
      <c r="H30" s="332"/>
      <c r="I30" s="963"/>
      <c r="J30" s="31" t="str">
        <f t="shared" si="0"/>
        <v/>
      </c>
    </row>
    <row r="31" spans="1:10" x14ac:dyDescent="0.25">
      <c r="A31" s="956" t="s">
        <v>206</v>
      </c>
      <c r="B31" s="959">
        <v>25</v>
      </c>
      <c r="C31" s="970"/>
      <c r="D31" s="967"/>
      <c r="E31" s="332"/>
      <c r="F31" s="332"/>
      <c r="G31" s="332"/>
      <c r="H31" s="332"/>
      <c r="I31" s="963"/>
      <c r="J31" s="31" t="str">
        <f t="shared" si="0"/>
        <v/>
      </c>
    </row>
    <row r="32" spans="1:10" ht="15.6" thickBot="1" x14ac:dyDescent="0.3">
      <c r="A32" s="957" t="s">
        <v>206</v>
      </c>
      <c r="B32" s="960">
        <v>26</v>
      </c>
      <c r="C32" s="971"/>
      <c r="D32" s="968"/>
      <c r="E32" s="964"/>
      <c r="F32" s="964"/>
      <c r="G32" s="964"/>
      <c r="H32" s="964"/>
      <c r="I32" s="965"/>
      <c r="J32" s="31" t="str">
        <f t="shared" si="0"/>
        <v/>
      </c>
    </row>
  </sheetData>
  <sheetProtection algorithmName="SHA-512" hashValue="XhVqCtN+el2nDi0KpLPicdepd51aGF7IpsONL1PlGy/Ru2sYmp++zy6Actw+Wt6bPPIwaTOtkGQnKvE7SOK9DA==" saltValue="HfkxJp2F6KxUephV40JfjQ==" spinCount="100000" sheet="1"/>
  <mergeCells count="4">
    <mergeCell ref="A1:H1"/>
    <mergeCell ref="A5:I5"/>
    <mergeCell ref="H2:I2"/>
    <mergeCell ref="H3:I3"/>
  </mergeCells>
  <printOptions horizontalCentered="1"/>
  <pageMargins left="0.5" right="0.25" top="0.67" bottom="0.25" header="0.25" footer="0.25"/>
  <pageSetup orientation="landscape" r:id="rId1"/>
  <headerFooter alignWithMargins="0">
    <oddFooter>&amp;L&amp;8 470-0030 (Rev. 02/23)&amp;C&amp;8&amp;P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/>
  <dimension ref="A1:L142"/>
  <sheetViews>
    <sheetView zoomScaleNormal="100" workbookViewId="0">
      <selection activeCell="O11" sqref="O11"/>
    </sheetView>
  </sheetViews>
  <sheetFormatPr defaultRowHeight="14.4" x14ac:dyDescent="0.3"/>
  <cols>
    <col min="1" max="1" width="12.54296875" style="62" customWidth="1"/>
    <col min="2" max="2" width="7" style="62" customWidth="1"/>
    <col min="3" max="3" width="4.453125" style="62" customWidth="1"/>
    <col min="4" max="4" width="6.54296875" style="62" customWidth="1"/>
    <col min="5" max="5" width="6.90625" style="62" customWidth="1"/>
    <col min="6" max="6" width="8.08984375" style="62" customWidth="1"/>
    <col min="7" max="7" width="6" style="62" customWidth="1"/>
    <col min="8" max="8" width="3.54296875" style="62" customWidth="1"/>
    <col min="9" max="9" width="5.36328125" style="62" customWidth="1"/>
    <col min="10" max="10" width="10.90625" style="62" customWidth="1"/>
    <col min="11" max="11" width="10.08984375" style="62" customWidth="1"/>
    <col min="12" max="14" width="8.90625" style="62"/>
    <col min="15" max="15" width="6.36328125" style="62" bestFit="1" customWidth="1"/>
    <col min="16" max="255" width="8.90625" style="62"/>
    <col min="256" max="256" width="12.54296875" style="62" customWidth="1"/>
    <col min="257" max="257" width="7" style="62" customWidth="1"/>
    <col min="258" max="258" width="4.453125" style="62" customWidth="1"/>
    <col min="259" max="259" width="6.54296875" style="62" customWidth="1"/>
    <col min="260" max="260" width="6.90625" style="62" customWidth="1"/>
    <col min="261" max="262" width="6" style="62" customWidth="1"/>
    <col min="263" max="263" width="4.81640625" style="62" customWidth="1"/>
    <col min="264" max="264" width="5.36328125" style="62" customWidth="1"/>
    <col min="265" max="265" width="10.90625" style="62" customWidth="1"/>
    <col min="266" max="266" width="13" style="62" customWidth="1"/>
    <col min="267" max="511" width="8.90625" style="62"/>
    <col min="512" max="512" width="12.54296875" style="62" customWidth="1"/>
    <col min="513" max="513" width="7" style="62" customWidth="1"/>
    <col min="514" max="514" width="4.453125" style="62" customWidth="1"/>
    <col min="515" max="515" width="6.54296875" style="62" customWidth="1"/>
    <col min="516" max="516" width="6.90625" style="62" customWidth="1"/>
    <col min="517" max="518" width="6" style="62" customWidth="1"/>
    <col min="519" max="519" width="4.81640625" style="62" customWidth="1"/>
    <col min="520" max="520" width="5.36328125" style="62" customWidth="1"/>
    <col min="521" max="521" width="10.90625" style="62" customWidth="1"/>
    <col min="522" max="522" width="13" style="62" customWidth="1"/>
    <col min="523" max="767" width="8.90625" style="62"/>
    <col min="768" max="768" width="12.54296875" style="62" customWidth="1"/>
    <col min="769" max="769" width="7" style="62" customWidth="1"/>
    <col min="770" max="770" width="4.453125" style="62" customWidth="1"/>
    <col min="771" max="771" width="6.54296875" style="62" customWidth="1"/>
    <col min="772" max="772" width="6.90625" style="62" customWidth="1"/>
    <col min="773" max="774" width="6" style="62" customWidth="1"/>
    <col min="775" max="775" width="4.81640625" style="62" customWidth="1"/>
    <col min="776" max="776" width="5.36328125" style="62" customWidth="1"/>
    <col min="777" max="777" width="10.90625" style="62" customWidth="1"/>
    <col min="778" max="778" width="13" style="62" customWidth="1"/>
    <col min="779" max="1023" width="8.90625" style="62"/>
    <col min="1024" max="1024" width="12.54296875" style="62" customWidth="1"/>
    <col min="1025" max="1025" width="7" style="62" customWidth="1"/>
    <col min="1026" max="1026" width="4.453125" style="62" customWidth="1"/>
    <col min="1027" max="1027" width="6.54296875" style="62" customWidth="1"/>
    <col min="1028" max="1028" width="6.90625" style="62" customWidth="1"/>
    <col min="1029" max="1030" width="6" style="62" customWidth="1"/>
    <col min="1031" max="1031" width="4.81640625" style="62" customWidth="1"/>
    <col min="1032" max="1032" width="5.36328125" style="62" customWidth="1"/>
    <col min="1033" max="1033" width="10.90625" style="62" customWidth="1"/>
    <col min="1034" max="1034" width="13" style="62" customWidth="1"/>
    <col min="1035" max="1279" width="8.90625" style="62"/>
    <col min="1280" max="1280" width="12.54296875" style="62" customWidth="1"/>
    <col min="1281" max="1281" width="7" style="62" customWidth="1"/>
    <col min="1282" max="1282" width="4.453125" style="62" customWidth="1"/>
    <col min="1283" max="1283" width="6.54296875" style="62" customWidth="1"/>
    <col min="1284" max="1284" width="6.90625" style="62" customWidth="1"/>
    <col min="1285" max="1286" width="6" style="62" customWidth="1"/>
    <col min="1287" max="1287" width="4.81640625" style="62" customWidth="1"/>
    <col min="1288" max="1288" width="5.36328125" style="62" customWidth="1"/>
    <col min="1289" max="1289" width="10.90625" style="62" customWidth="1"/>
    <col min="1290" max="1290" width="13" style="62" customWidth="1"/>
    <col min="1291" max="1535" width="8.90625" style="62"/>
    <col min="1536" max="1536" width="12.54296875" style="62" customWidth="1"/>
    <col min="1537" max="1537" width="7" style="62" customWidth="1"/>
    <col min="1538" max="1538" width="4.453125" style="62" customWidth="1"/>
    <col min="1539" max="1539" width="6.54296875" style="62" customWidth="1"/>
    <col min="1540" max="1540" width="6.90625" style="62" customWidth="1"/>
    <col min="1541" max="1542" width="6" style="62" customWidth="1"/>
    <col min="1543" max="1543" width="4.81640625" style="62" customWidth="1"/>
    <col min="1544" max="1544" width="5.36328125" style="62" customWidth="1"/>
    <col min="1545" max="1545" width="10.90625" style="62" customWidth="1"/>
    <col min="1546" max="1546" width="13" style="62" customWidth="1"/>
    <col min="1547" max="1791" width="8.90625" style="62"/>
    <col min="1792" max="1792" width="12.54296875" style="62" customWidth="1"/>
    <col min="1793" max="1793" width="7" style="62" customWidth="1"/>
    <col min="1794" max="1794" width="4.453125" style="62" customWidth="1"/>
    <col min="1795" max="1795" width="6.54296875" style="62" customWidth="1"/>
    <col min="1796" max="1796" width="6.90625" style="62" customWidth="1"/>
    <col min="1797" max="1798" width="6" style="62" customWidth="1"/>
    <col min="1799" max="1799" width="4.81640625" style="62" customWidth="1"/>
    <col min="1800" max="1800" width="5.36328125" style="62" customWidth="1"/>
    <col min="1801" max="1801" width="10.90625" style="62" customWidth="1"/>
    <col min="1802" max="1802" width="13" style="62" customWidth="1"/>
    <col min="1803" max="2047" width="8.90625" style="62"/>
    <col min="2048" max="2048" width="12.54296875" style="62" customWidth="1"/>
    <col min="2049" max="2049" width="7" style="62" customWidth="1"/>
    <col min="2050" max="2050" width="4.453125" style="62" customWidth="1"/>
    <col min="2051" max="2051" width="6.54296875" style="62" customWidth="1"/>
    <col min="2052" max="2052" width="6.90625" style="62" customWidth="1"/>
    <col min="2053" max="2054" width="6" style="62" customWidth="1"/>
    <col min="2055" max="2055" width="4.81640625" style="62" customWidth="1"/>
    <col min="2056" max="2056" width="5.36328125" style="62" customWidth="1"/>
    <col min="2057" max="2057" width="10.90625" style="62" customWidth="1"/>
    <col min="2058" max="2058" width="13" style="62" customWidth="1"/>
    <col min="2059" max="2303" width="8.90625" style="62"/>
    <col min="2304" max="2304" width="12.54296875" style="62" customWidth="1"/>
    <col min="2305" max="2305" width="7" style="62" customWidth="1"/>
    <col min="2306" max="2306" width="4.453125" style="62" customWidth="1"/>
    <col min="2307" max="2307" width="6.54296875" style="62" customWidth="1"/>
    <col min="2308" max="2308" width="6.90625" style="62" customWidth="1"/>
    <col min="2309" max="2310" width="6" style="62" customWidth="1"/>
    <col min="2311" max="2311" width="4.81640625" style="62" customWidth="1"/>
    <col min="2312" max="2312" width="5.36328125" style="62" customWidth="1"/>
    <col min="2313" max="2313" width="10.90625" style="62" customWidth="1"/>
    <col min="2314" max="2314" width="13" style="62" customWidth="1"/>
    <col min="2315" max="2559" width="8.90625" style="62"/>
    <col min="2560" max="2560" width="12.54296875" style="62" customWidth="1"/>
    <col min="2561" max="2561" width="7" style="62" customWidth="1"/>
    <col min="2562" max="2562" width="4.453125" style="62" customWidth="1"/>
    <col min="2563" max="2563" width="6.54296875" style="62" customWidth="1"/>
    <col min="2564" max="2564" width="6.90625" style="62" customWidth="1"/>
    <col min="2565" max="2566" width="6" style="62" customWidth="1"/>
    <col min="2567" max="2567" width="4.81640625" style="62" customWidth="1"/>
    <col min="2568" max="2568" width="5.36328125" style="62" customWidth="1"/>
    <col min="2569" max="2569" width="10.90625" style="62" customWidth="1"/>
    <col min="2570" max="2570" width="13" style="62" customWidth="1"/>
    <col min="2571" max="2815" width="8.90625" style="62"/>
    <col min="2816" max="2816" width="12.54296875" style="62" customWidth="1"/>
    <col min="2817" max="2817" width="7" style="62" customWidth="1"/>
    <col min="2818" max="2818" width="4.453125" style="62" customWidth="1"/>
    <col min="2819" max="2819" width="6.54296875" style="62" customWidth="1"/>
    <col min="2820" max="2820" width="6.90625" style="62" customWidth="1"/>
    <col min="2821" max="2822" width="6" style="62" customWidth="1"/>
    <col min="2823" max="2823" width="4.81640625" style="62" customWidth="1"/>
    <col min="2824" max="2824" width="5.36328125" style="62" customWidth="1"/>
    <col min="2825" max="2825" width="10.90625" style="62" customWidth="1"/>
    <col min="2826" max="2826" width="13" style="62" customWidth="1"/>
    <col min="2827" max="3071" width="8.90625" style="62"/>
    <col min="3072" max="3072" width="12.54296875" style="62" customWidth="1"/>
    <col min="3073" max="3073" width="7" style="62" customWidth="1"/>
    <col min="3074" max="3074" width="4.453125" style="62" customWidth="1"/>
    <col min="3075" max="3075" width="6.54296875" style="62" customWidth="1"/>
    <col min="3076" max="3076" width="6.90625" style="62" customWidth="1"/>
    <col min="3077" max="3078" width="6" style="62" customWidth="1"/>
    <col min="3079" max="3079" width="4.81640625" style="62" customWidth="1"/>
    <col min="3080" max="3080" width="5.36328125" style="62" customWidth="1"/>
    <col min="3081" max="3081" width="10.90625" style="62" customWidth="1"/>
    <col min="3082" max="3082" width="13" style="62" customWidth="1"/>
    <col min="3083" max="3327" width="8.90625" style="62"/>
    <col min="3328" max="3328" width="12.54296875" style="62" customWidth="1"/>
    <col min="3329" max="3329" width="7" style="62" customWidth="1"/>
    <col min="3330" max="3330" width="4.453125" style="62" customWidth="1"/>
    <col min="3331" max="3331" width="6.54296875" style="62" customWidth="1"/>
    <col min="3332" max="3332" width="6.90625" style="62" customWidth="1"/>
    <col min="3333" max="3334" width="6" style="62" customWidth="1"/>
    <col min="3335" max="3335" width="4.81640625" style="62" customWidth="1"/>
    <col min="3336" max="3336" width="5.36328125" style="62" customWidth="1"/>
    <col min="3337" max="3337" width="10.90625" style="62" customWidth="1"/>
    <col min="3338" max="3338" width="13" style="62" customWidth="1"/>
    <col min="3339" max="3583" width="8.90625" style="62"/>
    <col min="3584" max="3584" width="12.54296875" style="62" customWidth="1"/>
    <col min="3585" max="3585" width="7" style="62" customWidth="1"/>
    <col min="3586" max="3586" width="4.453125" style="62" customWidth="1"/>
    <col min="3587" max="3587" width="6.54296875" style="62" customWidth="1"/>
    <col min="3588" max="3588" width="6.90625" style="62" customWidth="1"/>
    <col min="3589" max="3590" width="6" style="62" customWidth="1"/>
    <col min="3591" max="3591" width="4.81640625" style="62" customWidth="1"/>
    <col min="3592" max="3592" width="5.36328125" style="62" customWidth="1"/>
    <col min="3593" max="3593" width="10.90625" style="62" customWidth="1"/>
    <col min="3594" max="3594" width="13" style="62" customWidth="1"/>
    <col min="3595" max="3839" width="8.90625" style="62"/>
    <col min="3840" max="3840" width="12.54296875" style="62" customWidth="1"/>
    <col min="3841" max="3841" width="7" style="62" customWidth="1"/>
    <col min="3842" max="3842" width="4.453125" style="62" customWidth="1"/>
    <col min="3843" max="3843" width="6.54296875" style="62" customWidth="1"/>
    <col min="3844" max="3844" width="6.90625" style="62" customWidth="1"/>
    <col min="3845" max="3846" width="6" style="62" customWidth="1"/>
    <col min="3847" max="3847" width="4.81640625" style="62" customWidth="1"/>
    <col min="3848" max="3848" width="5.36328125" style="62" customWidth="1"/>
    <col min="3849" max="3849" width="10.90625" style="62" customWidth="1"/>
    <col min="3850" max="3850" width="13" style="62" customWidth="1"/>
    <col min="3851" max="4095" width="8.90625" style="62"/>
    <col min="4096" max="4096" width="12.54296875" style="62" customWidth="1"/>
    <col min="4097" max="4097" width="7" style="62" customWidth="1"/>
    <col min="4098" max="4098" width="4.453125" style="62" customWidth="1"/>
    <col min="4099" max="4099" width="6.54296875" style="62" customWidth="1"/>
    <col min="4100" max="4100" width="6.90625" style="62" customWidth="1"/>
    <col min="4101" max="4102" width="6" style="62" customWidth="1"/>
    <col min="4103" max="4103" width="4.81640625" style="62" customWidth="1"/>
    <col min="4104" max="4104" width="5.36328125" style="62" customWidth="1"/>
    <col min="4105" max="4105" width="10.90625" style="62" customWidth="1"/>
    <col min="4106" max="4106" width="13" style="62" customWidth="1"/>
    <col min="4107" max="4351" width="8.90625" style="62"/>
    <col min="4352" max="4352" width="12.54296875" style="62" customWidth="1"/>
    <col min="4353" max="4353" width="7" style="62" customWidth="1"/>
    <col min="4354" max="4354" width="4.453125" style="62" customWidth="1"/>
    <col min="4355" max="4355" width="6.54296875" style="62" customWidth="1"/>
    <col min="4356" max="4356" width="6.90625" style="62" customWidth="1"/>
    <col min="4357" max="4358" width="6" style="62" customWidth="1"/>
    <col min="4359" max="4359" width="4.81640625" style="62" customWidth="1"/>
    <col min="4360" max="4360" width="5.36328125" style="62" customWidth="1"/>
    <col min="4361" max="4361" width="10.90625" style="62" customWidth="1"/>
    <col min="4362" max="4362" width="13" style="62" customWidth="1"/>
    <col min="4363" max="4607" width="8.90625" style="62"/>
    <col min="4608" max="4608" width="12.54296875" style="62" customWidth="1"/>
    <col min="4609" max="4609" width="7" style="62" customWidth="1"/>
    <col min="4610" max="4610" width="4.453125" style="62" customWidth="1"/>
    <col min="4611" max="4611" width="6.54296875" style="62" customWidth="1"/>
    <col min="4612" max="4612" width="6.90625" style="62" customWidth="1"/>
    <col min="4613" max="4614" width="6" style="62" customWidth="1"/>
    <col min="4615" max="4615" width="4.81640625" style="62" customWidth="1"/>
    <col min="4616" max="4616" width="5.36328125" style="62" customWidth="1"/>
    <col min="4617" max="4617" width="10.90625" style="62" customWidth="1"/>
    <col min="4618" max="4618" width="13" style="62" customWidth="1"/>
    <col min="4619" max="4863" width="8.90625" style="62"/>
    <col min="4864" max="4864" width="12.54296875" style="62" customWidth="1"/>
    <col min="4865" max="4865" width="7" style="62" customWidth="1"/>
    <col min="4866" max="4866" width="4.453125" style="62" customWidth="1"/>
    <col min="4867" max="4867" width="6.54296875" style="62" customWidth="1"/>
    <col min="4868" max="4868" width="6.90625" style="62" customWidth="1"/>
    <col min="4869" max="4870" width="6" style="62" customWidth="1"/>
    <col min="4871" max="4871" width="4.81640625" style="62" customWidth="1"/>
    <col min="4872" max="4872" width="5.36328125" style="62" customWidth="1"/>
    <col min="4873" max="4873" width="10.90625" style="62" customWidth="1"/>
    <col min="4874" max="4874" width="13" style="62" customWidth="1"/>
    <col min="4875" max="5119" width="8.90625" style="62"/>
    <col min="5120" max="5120" width="12.54296875" style="62" customWidth="1"/>
    <col min="5121" max="5121" width="7" style="62" customWidth="1"/>
    <col min="5122" max="5122" width="4.453125" style="62" customWidth="1"/>
    <col min="5123" max="5123" width="6.54296875" style="62" customWidth="1"/>
    <col min="5124" max="5124" width="6.90625" style="62" customWidth="1"/>
    <col min="5125" max="5126" width="6" style="62" customWidth="1"/>
    <col min="5127" max="5127" width="4.81640625" style="62" customWidth="1"/>
    <col min="5128" max="5128" width="5.36328125" style="62" customWidth="1"/>
    <col min="5129" max="5129" width="10.90625" style="62" customWidth="1"/>
    <col min="5130" max="5130" width="13" style="62" customWidth="1"/>
    <col min="5131" max="5375" width="8.90625" style="62"/>
    <col min="5376" max="5376" width="12.54296875" style="62" customWidth="1"/>
    <col min="5377" max="5377" width="7" style="62" customWidth="1"/>
    <col min="5378" max="5378" width="4.453125" style="62" customWidth="1"/>
    <col min="5379" max="5379" width="6.54296875" style="62" customWidth="1"/>
    <col min="5380" max="5380" width="6.90625" style="62" customWidth="1"/>
    <col min="5381" max="5382" width="6" style="62" customWidth="1"/>
    <col min="5383" max="5383" width="4.81640625" style="62" customWidth="1"/>
    <col min="5384" max="5384" width="5.36328125" style="62" customWidth="1"/>
    <col min="5385" max="5385" width="10.90625" style="62" customWidth="1"/>
    <col min="5386" max="5386" width="13" style="62" customWidth="1"/>
    <col min="5387" max="5631" width="8.90625" style="62"/>
    <col min="5632" max="5632" width="12.54296875" style="62" customWidth="1"/>
    <col min="5633" max="5633" width="7" style="62" customWidth="1"/>
    <col min="5634" max="5634" width="4.453125" style="62" customWidth="1"/>
    <col min="5635" max="5635" width="6.54296875" style="62" customWidth="1"/>
    <col min="5636" max="5636" width="6.90625" style="62" customWidth="1"/>
    <col min="5637" max="5638" width="6" style="62" customWidth="1"/>
    <col min="5639" max="5639" width="4.81640625" style="62" customWidth="1"/>
    <col min="5640" max="5640" width="5.36328125" style="62" customWidth="1"/>
    <col min="5641" max="5641" width="10.90625" style="62" customWidth="1"/>
    <col min="5642" max="5642" width="13" style="62" customWidth="1"/>
    <col min="5643" max="5887" width="8.90625" style="62"/>
    <col min="5888" max="5888" width="12.54296875" style="62" customWidth="1"/>
    <col min="5889" max="5889" width="7" style="62" customWidth="1"/>
    <col min="5890" max="5890" width="4.453125" style="62" customWidth="1"/>
    <col min="5891" max="5891" width="6.54296875" style="62" customWidth="1"/>
    <col min="5892" max="5892" width="6.90625" style="62" customWidth="1"/>
    <col min="5893" max="5894" width="6" style="62" customWidth="1"/>
    <col min="5895" max="5895" width="4.81640625" style="62" customWidth="1"/>
    <col min="5896" max="5896" width="5.36328125" style="62" customWidth="1"/>
    <col min="5897" max="5897" width="10.90625" style="62" customWidth="1"/>
    <col min="5898" max="5898" width="13" style="62" customWidth="1"/>
    <col min="5899" max="6143" width="8.90625" style="62"/>
    <col min="6144" max="6144" width="12.54296875" style="62" customWidth="1"/>
    <col min="6145" max="6145" width="7" style="62" customWidth="1"/>
    <col min="6146" max="6146" width="4.453125" style="62" customWidth="1"/>
    <col min="6147" max="6147" width="6.54296875" style="62" customWidth="1"/>
    <col min="6148" max="6148" width="6.90625" style="62" customWidth="1"/>
    <col min="6149" max="6150" width="6" style="62" customWidth="1"/>
    <col min="6151" max="6151" width="4.81640625" style="62" customWidth="1"/>
    <col min="6152" max="6152" width="5.36328125" style="62" customWidth="1"/>
    <col min="6153" max="6153" width="10.90625" style="62" customWidth="1"/>
    <col min="6154" max="6154" width="13" style="62" customWidth="1"/>
    <col min="6155" max="6399" width="8.90625" style="62"/>
    <col min="6400" max="6400" width="12.54296875" style="62" customWidth="1"/>
    <col min="6401" max="6401" width="7" style="62" customWidth="1"/>
    <col min="6402" max="6402" width="4.453125" style="62" customWidth="1"/>
    <col min="6403" max="6403" width="6.54296875" style="62" customWidth="1"/>
    <col min="6404" max="6404" width="6.90625" style="62" customWidth="1"/>
    <col min="6405" max="6406" width="6" style="62" customWidth="1"/>
    <col min="6407" max="6407" width="4.81640625" style="62" customWidth="1"/>
    <col min="6408" max="6408" width="5.36328125" style="62" customWidth="1"/>
    <col min="6409" max="6409" width="10.90625" style="62" customWidth="1"/>
    <col min="6410" max="6410" width="13" style="62" customWidth="1"/>
    <col min="6411" max="6655" width="8.90625" style="62"/>
    <col min="6656" max="6656" width="12.54296875" style="62" customWidth="1"/>
    <col min="6657" max="6657" width="7" style="62" customWidth="1"/>
    <col min="6658" max="6658" width="4.453125" style="62" customWidth="1"/>
    <col min="6659" max="6659" width="6.54296875" style="62" customWidth="1"/>
    <col min="6660" max="6660" width="6.90625" style="62" customWidth="1"/>
    <col min="6661" max="6662" width="6" style="62" customWidth="1"/>
    <col min="6663" max="6663" width="4.81640625" style="62" customWidth="1"/>
    <col min="6664" max="6664" width="5.36328125" style="62" customWidth="1"/>
    <col min="6665" max="6665" width="10.90625" style="62" customWidth="1"/>
    <col min="6666" max="6666" width="13" style="62" customWidth="1"/>
    <col min="6667" max="6911" width="8.90625" style="62"/>
    <col min="6912" max="6912" width="12.54296875" style="62" customWidth="1"/>
    <col min="6913" max="6913" width="7" style="62" customWidth="1"/>
    <col min="6914" max="6914" width="4.453125" style="62" customWidth="1"/>
    <col min="6915" max="6915" width="6.54296875" style="62" customWidth="1"/>
    <col min="6916" max="6916" width="6.90625" style="62" customWidth="1"/>
    <col min="6917" max="6918" width="6" style="62" customWidth="1"/>
    <col min="6919" max="6919" width="4.81640625" style="62" customWidth="1"/>
    <col min="6920" max="6920" width="5.36328125" style="62" customWidth="1"/>
    <col min="6921" max="6921" width="10.90625" style="62" customWidth="1"/>
    <col min="6922" max="6922" width="13" style="62" customWidth="1"/>
    <col min="6923" max="7167" width="8.90625" style="62"/>
    <col min="7168" max="7168" width="12.54296875" style="62" customWidth="1"/>
    <col min="7169" max="7169" width="7" style="62" customWidth="1"/>
    <col min="7170" max="7170" width="4.453125" style="62" customWidth="1"/>
    <col min="7171" max="7171" width="6.54296875" style="62" customWidth="1"/>
    <col min="7172" max="7172" width="6.90625" style="62" customWidth="1"/>
    <col min="7173" max="7174" width="6" style="62" customWidth="1"/>
    <col min="7175" max="7175" width="4.81640625" style="62" customWidth="1"/>
    <col min="7176" max="7176" width="5.36328125" style="62" customWidth="1"/>
    <col min="7177" max="7177" width="10.90625" style="62" customWidth="1"/>
    <col min="7178" max="7178" width="13" style="62" customWidth="1"/>
    <col min="7179" max="7423" width="8.90625" style="62"/>
    <col min="7424" max="7424" width="12.54296875" style="62" customWidth="1"/>
    <col min="7425" max="7425" width="7" style="62" customWidth="1"/>
    <col min="7426" max="7426" width="4.453125" style="62" customWidth="1"/>
    <col min="7427" max="7427" width="6.54296875" style="62" customWidth="1"/>
    <col min="7428" max="7428" width="6.90625" style="62" customWidth="1"/>
    <col min="7429" max="7430" width="6" style="62" customWidth="1"/>
    <col min="7431" max="7431" width="4.81640625" style="62" customWidth="1"/>
    <col min="7432" max="7432" width="5.36328125" style="62" customWidth="1"/>
    <col min="7433" max="7433" width="10.90625" style="62" customWidth="1"/>
    <col min="7434" max="7434" width="13" style="62" customWidth="1"/>
    <col min="7435" max="7679" width="8.90625" style="62"/>
    <col min="7680" max="7680" width="12.54296875" style="62" customWidth="1"/>
    <col min="7681" max="7681" width="7" style="62" customWidth="1"/>
    <col min="7682" max="7682" width="4.453125" style="62" customWidth="1"/>
    <col min="7683" max="7683" width="6.54296875" style="62" customWidth="1"/>
    <col min="7684" max="7684" width="6.90625" style="62" customWidth="1"/>
    <col min="7685" max="7686" width="6" style="62" customWidth="1"/>
    <col min="7687" max="7687" width="4.81640625" style="62" customWidth="1"/>
    <col min="7688" max="7688" width="5.36328125" style="62" customWidth="1"/>
    <col min="7689" max="7689" width="10.90625" style="62" customWidth="1"/>
    <col min="7690" max="7690" width="13" style="62" customWidth="1"/>
    <col min="7691" max="7935" width="8.90625" style="62"/>
    <col min="7936" max="7936" width="12.54296875" style="62" customWidth="1"/>
    <col min="7937" max="7937" width="7" style="62" customWidth="1"/>
    <col min="7938" max="7938" width="4.453125" style="62" customWidth="1"/>
    <col min="7939" max="7939" width="6.54296875" style="62" customWidth="1"/>
    <col min="7940" max="7940" width="6.90625" style="62" customWidth="1"/>
    <col min="7941" max="7942" width="6" style="62" customWidth="1"/>
    <col min="7943" max="7943" width="4.81640625" style="62" customWidth="1"/>
    <col min="7944" max="7944" width="5.36328125" style="62" customWidth="1"/>
    <col min="7945" max="7945" width="10.90625" style="62" customWidth="1"/>
    <col min="7946" max="7946" width="13" style="62" customWidth="1"/>
    <col min="7947" max="8191" width="8.90625" style="62"/>
    <col min="8192" max="8192" width="12.54296875" style="62" customWidth="1"/>
    <col min="8193" max="8193" width="7" style="62" customWidth="1"/>
    <col min="8194" max="8194" width="4.453125" style="62" customWidth="1"/>
    <col min="8195" max="8195" width="6.54296875" style="62" customWidth="1"/>
    <col min="8196" max="8196" width="6.90625" style="62" customWidth="1"/>
    <col min="8197" max="8198" width="6" style="62" customWidth="1"/>
    <col min="8199" max="8199" width="4.81640625" style="62" customWidth="1"/>
    <col min="8200" max="8200" width="5.36328125" style="62" customWidth="1"/>
    <col min="8201" max="8201" width="10.90625" style="62" customWidth="1"/>
    <col min="8202" max="8202" width="13" style="62" customWidth="1"/>
    <col min="8203" max="8447" width="8.90625" style="62"/>
    <col min="8448" max="8448" width="12.54296875" style="62" customWidth="1"/>
    <col min="8449" max="8449" width="7" style="62" customWidth="1"/>
    <col min="8450" max="8450" width="4.453125" style="62" customWidth="1"/>
    <col min="8451" max="8451" width="6.54296875" style="62" customWidth="1"/>
    <col min="8452" max="8452" width="6.90625" style="62" customWidth="1"/>
    <col min="8453" max="8454" width="6" style="62" customWidth="1"/>
    <col min="8455" max="8455" width="4.81640625" style="62" customWidth="1"/>
    <col min="8456" max="8456" width="5.36328125" style="62" customWidth="1"/>
    <col min="8457" max="8457" width="10.90625" style="62" customWidth="1"/>
    <col min="8458" max="8458" width="13" style="62" customWidth="1"/>
    <col min="8459" max="8703" width="8.90625" style="62"/>
    <col min="8704" max="8704" width="12.54296875" style="62" customWidth="1"/>
    <col min="8705" max="8705" width="7" style="62" customWidth="1"/>
    <col min="8706" max="8706" width="4.453125" style="62" customWidth="1"/>
    <col min="8707" max="8707" width="6.54296875" style="62" customWidth="1"/>
    <col min="8708" max="8708" width="6.90625" style="62" customWidth="1"/>
    <col min="8709" max="8710" width="6" style="62" customWidth="1"/>
    <col min="8711" max="8711" width="4.81640625" style="62" customWidth="1"/>
    <col min="8712" max="8712" width="5.36328125" style="62" customWidth="1"/>
    <col min="8713" max="8713" width="10.90625" style="62" customWidth="1"/>
    <col min="8714" max="8714" width="13" style="62" customWidth="1"/>
    <col min="8715" max="8959" width="8.90625" style="62"/>
    <col min="8960" max="8960" width="12.54296875" style="62" customWidth="1"/>
    <col min="8961" max="8961" width="7" style="62" customWidth="1"/>
    <col min="8962" max="8962" width="4.453125" style="62" customWidth="1"/>
    <col min="8963" max="8963" width="6.54296875" style="62" customWidth="1"/>
    <col min="8964" max="8964" width="6.90625" style="62" customWidth="1"/>
    <col min="8965" max="8966" width="6" style="62" customWidth="1"/>
    <col min="8967" max="8967" width="4.81640625" style="62" customWidth="1"/>
    <col min="8968" max="8968" width="5.36328125" style="62" customWidth="1"/>
    <col min="8969" max="8969" width="10.90625" style="62" customWidth="1"/>
    <col min="8970" max="8970" width="13" style="62" customWidth="1"/>
    <col min="8971" max="9215" width="8.90625" style="62"/>
    <col min="9216" max="9216" width="12.54296875" style="62" customWidth="1"/>
    <col min="9217" max="9217" width="7" style="62" customWidth="1"/>
    <col min="9218" max="9218" width="4.453125" style="62" customWidth="1"/>
    <col min="9219" max="9219" width="6.54296875" style="62" customWidth="1"/>
    <col min="9220" max="9220" width="6.90625" style="62" customWidth="1"/>
    <col min="9221" max="9222" width="6" style="62" customWidth="1"/>
    <col min="9223" max="9223" width="4.81640625" style="62" customWidth="1"/>
    <col min="9224" max="9224" width="5.36328125" style="62" customWidth="1"/>
    <col min="9225" max="9225" width="10.90625" style="62" customWidth="1"/>
    <col min="9226" max="9226" width="13" style="62" customWidth="1"/>
    <col min="9227" max="9471" width="8.90625" style="62"/>
    <col min="9472" max="9472" width="12.54296875" style="62" customWidth="1"/>
    <col min="9473" max="9473" width="7" style="62" customWidth="1"/>
    <col min="9474" max="9474" width="4.453125" style="62" customWidth="1"/>
    <col min="9475" max="9475" width="6.54296875" style="62" customWidth="1"/>
    <col min="9476" max="9476" width="6.90625" style="62" customWidth="1"/>
    <col min="9477" max="9478" width="6" style="62" customWidth="1"/>
    <col min="9479" max="9479" width="4.81640625" style="62" customWidth="1"/>
    <col min="9480" max="9480" width="5.36328125" style="62" customWidth="1"/>
    <col min="9481" max="9481" width="10.90625" style="62" customWidth="1"/>
    <col min="9482" max="9482" width="13" style="62" customWidth="1"/>
    <col min="9483" max="9727" width="8.90625" style="62"/>
    <col min="9728" max="9728" width="12.54296875" style="62" customWidth="1"/>
    <col min="9729" max="9729" width="7" style="62" customWidth="1"/>
    <col min="9730" max="9730" width="4.453125" style="62" customWidth="1"/>
    <col min="9731" max="9731" width="6.54296875" style="62" customWidth="1"/>
    <col min="9732" max="9732" width="6.90625" style="62" customWidth="1"/>
    <col min="9733" max="9734" width="6" style="62" customWidth="1"/>
    <col min="9735" max="9735" width="4.81640625" style="62" customWidth="1"/>
    <col min="9736" max="9736" width="5.36328125" style="62" customWidth="1"/>
    <col min="9737" max="9737" width="10.90625" style="62" customWidth="1"/>
    <col min="9738" max="9738" width="13" style="62" customWidth="1"/>
    <col min="9739" max="9983" width="8.90625" style="62"/>
    <col min="9984" max="9984" width="12.54296875" style="62" customWidth="1"/>
    <col min="9985" max="9985" width="7" style="62" customWidth="1"/>
    <col min="9986" max="9986" width="4.453125" style="62" customWidth="1"/>
    <col min="9987" max="9987" width="6.54296875" style="62" customWidth="1"/>
    <col min="9988" max="9988" width="6.90625" style="62" customWidth="1"/>
    <col min="9989" max="9990" width="6" style="62" customWidth="1"/>
    <col min="9991" max="9991" width="4.81640625" style="62" customWidth="1"/>
    <col min="9992" max="9992" width="5.36328125" style="62" customWidth="1"/>
    <col min="9993" max="9993" width="10.90625" style="62" customWidth="1"/>
    <col min="9994" max="9994" width="13" style="62" customWidth="1"/>
    <col min="9995" max="10239" width="8.90625" style="62"/>
    <col min="10240" max="10240" width="12.54296875" style="62" customWidth="1"/>
    <col min="10241" max="10241" width="7" style="62" customWidth="1"/>
    <col min="10242" max="10242" width="4.453125" style="62" customWidth="1"/>
    <col min="10243" max="10243" width="6.54296875" style="62" customWidth="1"/>
    <col min="10244" max="10244" width="6.90625" style="62" customWidth="1"/>
    <col min="10245" max="10246" width="6" style="62" customWidth="1"/>
    <col min="10247" max="10247" width="4.81640625" style="62" customWidth="1"/>
    <col min="10248" max="10248" width="5.36328125" style="62" customWidth="1"/>
    <col min="10249" max="10249" width="10.90625" style="62" customWidth="1"/>
    <col min="10250" max="10250" width="13" style="62" customWidth="1"/>
    <col min="10251" max="10495" width="8.90625" style="62"/>
    <col min="10496" max="10496" width="12.54296875" style="62" customWidth="1"/>
    <col min="10497" max="10497" width="7" style="62" customWidth="1"/>
    <col min="10498" max="10498" width="4.453125" style="62" customWidth="1"/>
    <col min="10499" max="10499" width="6.54296875" style="62" customWidth="1"/>
    <col min="10500" max="10500" width="6.90625" style="62" customWidth="1"/>
    <col min="10501" max="10502" width="6" style="62" customWidth="1"/>
    <col min="10503" max="10503" width="4.81640625" style="62" customWidth="1"/>
    <col min="10504" max="10504" width="5.36328125" style="62" customWidth="1"/>
    <col min="10505" max="10505" width="10.90625" style="62" customWidth="1"/>
    <col min="10506" max="10506" width="13" style="62" customWidth="1"/>
    <col min="10507" max="10751" width="8.90625" style="62"/>
    <col min="10752" max="10752" width="12.54296875" style="62" customWidth="1"/>
    <col min="10753" max="10753" width="7" style="62" customWidth="1"/>
    <col min="10754" max="10754" width="4.453125" style="62" customWidth="1"/>
    <col min="10755" max="10755" width="6.54296875" style="62" customWidth="1"/>
    <col min="10756" max="10756" width="6.90625" style="62" customWidth="1"/>
    <col min="10757" max="10758" width="6" style="62" customWidth="1"/>
    <col min="10759" max="10759" width="4.81640625" style="62" customWidth="1"/>
    <col min="10760" max="10760" width="5.36328125" style="62" customWidth="1"/>
    <col min="10761" max="10761" width="10.90625" style="62" customWidth="1"/>
    <col min="10762" max="10762" width="13" style="62" customWidth="1"/>
    <col min="10763" max="11007" width="8.90625" style="62"/>
    <col min="11008" max="11008" width="12.54296875" style="62" customWidth="1"/>
    <col min="11009" max="11009" width="7" style="62" customWidth="1"/>
    <col min="11010" max="11010" width="4.453125" style="62" customWidth="1"/>
    <col min="11011" max="11011" width="6.54296875" style="62" customWidth="1"/>
    <col min="11012" max="11012" width="6.90625" style="62" customWidth="1"/>
    <col min="11013" max="11014" width="6" style="62" customWidth="1"/>
    <col min="11015" max="11015" width="4.81640625" style="62" customWidth="1"/>
    <col min="11016" max="11016" width="5.36328125" style="62" customWidth="1"/>
    <col min="11017" max="11017" width="10.90625" style="62" customWidth="1"/>
    <col min="11018" max="11018" width="13" style="62" customWidth="1"/>
    <col min="11019" max="11263" width="8.90625" style="62"/>
    <col min="11264" max="11264" width="12.54296875" style="62" customWidth="1"/>
    <col min="11265" max="11265" width="7" style="62" customWidth="1"/>
    <col min="11266" max="11266" width="4.453125" style="62" customWidth="1"/>
    <col min="11267" max="11267" width="6.54296875" style="62" customWidth="1"/>
    <col min="11268" max="11268" width="6.90625" style="62" customWidth="1"/>
    <col min="11269" max="11270" width="6" style="62" customWidth="1"/>
    <col min="11271" max="11271" width="4.81640625" style="62" customWidth="1"/>
    <col min="11272" max="11272" width="5.36328125" style="62" customWidth="1"/>
    <col min="11273" max="11273" width="10.90625" style="62" customWidth="1"/>
    <col min="11274" max="11274" width="13" style="62" customWidth="1"/>
    <col min="11275" max="11519" width="8.90625" style="62"/>
    <col min="11520" max="11520" width="12.54296875" style="62" customWidth="1"/>
    <col min="11521" max="11521" width="7" style="62" customWidth="1"/>
    <col min="11522" max="11522" width="4.453125" style="62" customWidth="1"/>
    <col min="11523" max="11523" width="6.54296875" style="62" customWidth="1"/>
    <col min="11524" max="11524" width="6.90625" style="62" customWidth="1"/>
    <col min="11525" max="11526" width="6" style="62" customWidth="1"/>
    <col min="11527" max="11527" width="4.81640625" style="62" customWidth="1"/>
    <col min="11528" max="11528" width="5.36328125" style="62" customWidth="1"/>
    <col min="11529" max="11529" width="10.90625" style="62" customWidth="1"/>
    <col min="11530" max="11530" width="13" style="62" customWidth="1"/>
    <col min="11531" max="11775" width="8.90625" style="62"/>
    <col min="11776" max="11776" width="12.54296875" style="62" customWidth="1"/>
    <col min="11777" max="11777" width="7" style="62" customWidth="1"/>
    <col min="11778" max="11778" width="4.453125" style="62" customWidth="1"/>
    <col min="11779" max="11779" width="6.54296875" style="62" customWidth="1"/>
    <col min="11780" max="11780" width="6.90625" style="62" customWidth="1"/>
    <col min="11781" max="11782" width="6" style="62" customWidth="1"/>
    <col min="11783" max="11783" width="4.81640625" style="62" customWidth="1"/>
    <col min="11784" max="11784" width="5.36328125" style="62" customWidth="1"/>
    <col min="11785" max="11785" width="10.90625" style="62" customWidth="1"/>
    <col min="11786" max="11786" width="13" style="62" customWidth="1"/>
    <col min="11787" max="12031" width="8.90625" style="62"/>
    <col min="12032" max="12032" width="12.54296875" style="62" customWidth="1"/>
    <col min="12033" max="12033" width="7" style="62" customWidth="1"/>
    <col min="12034" max="12034" width="4.453125" style="62" customWidth="1"/>
    <col min="12035" max="12035" width="6.54296875" style="62" customWidth="1"/>
    <col min="12036" max="12036" width="6.90625" style="62" customWidth="1"/>
    <col min="12037" max="12038" width="6" style="62" customWidth="1"/>
    <col min="12039" max="12039" width="4.81640625" style="62" customWidth="1"/>
    <col min="12040" max="12040" width="5.36328125" style="62" customWidth="1"/>
    <col min="12041" max="12041" width="10.90625" style="62" customWidth="1"/>
    <col min="12042" max="12042" width="13" style="62" customWidth="1"/>
    <col min="12043" max="12287" width="8.90625" style="62"/>
    <col min="12288" max="12288" width="12.54296875" style="62" customWidth="1"/>
    <col min="12289" max="12289" width="7" style="62" customWidth="1"/>
    <col min="12290" max="12290" width="4.453125" style="62" customWidth="1"/>
    <col min="12291" max="12291" width="6.54296875" style="62" customWidth="1"/>
    <col min="12292" max="12292" width="6.90625" style="62" customWidth="1"/>
    <col min="12293" max="12294" width="6" style="62" customWidth="1"/>
    <col min="12295" max="12295" width="4.81640625" style="62" customWidth="1"/>
    <col min="12296" max="12296" width="5.36328125" style="62" customWidth="1"/>
    <col min="12297" max="12297" width="10.90625" style="62" customWidth="1"/>
    <col min="12298" max="12298" width="13" style="62" customWidth="1"/>
    <col min="12299" max="12543" width="8.90625" style="62"/>
    <col min="12544" max="12544" width="12.54296875" style="62" customWidth="1"/>
    <col min="12545" max="12545" width="7" style="62" customWidth="1"/>
    <col min="12546" max="12546" width="4.453125" style="62" customWidth="1"/>
    <col min="12547" max="12547" width="6.54296875" style="62" customWidth="1"/>
    <col min="12548" max="12548" width="6.90625" style="62" customWidth="1"/>
    <col min="12549" max="12550" width="6" style="62" customWidth="1"/>
    <col min="12551" max="12551" width="4.81640625" style="62" customWidth="1"/>
    <col min="12552" max="12552" width="5.36328125" style="62" customWidth="1"/>
    <col min="12553" max="12553" width="10.90625" style="62" customWidth="1"/>
    <col min="12554" max="12554" width="13" style="62" customWidth="1"/>
    <col min="12555" max="12799" width="8.90625" style="62"/>
    <col min="12800" max="12800" width="12.54296875" style="62" customWidth="1"/>
    <col min="12801" max="12801" width="7" style="62" customWidth="1"/>
    <col min="12802" max="12802" width="4.453125" style="62" customWidth="1"/>
    <col min="12803" max="12803" width="6.54296875" style="62" customWidth="1"/>
    <col min="12804" max="12804" width="6.90625" style="62" customWidth="1"/>
    <col min="12805" max="12806" width="6" style="62" customWidth="1"/>
    <col min="12807" max="12807" width="4.81640625" style="62" customWidth="1"/>
    <col min="12808" max="12808" width="5.36328125" style="62" customWidth="1"/>
    <col min="12809" max="12809" width="10.90625" style="62" customWidth="1"/>
    <col min="12810" max="12810" width="13" style="62" customWidth="1"/>
    <col min="12811" max="13055" width="8.90625" style="62"/>
    <col min="13056" max="13056" width="12.54296875" style="62" customWidth="1"/>
    <col min="13057" max="13057" width="7" style="62" customWidth="1"/>
    <col min="13058" max="13058" width="4.453125" style="62" customWidth="1"/>
    <col min="13059" max="13059" width="6.54296875" style="62" customWidth="1"/>
    <col min="13060" max="13060" width="6.90625" style="62" customWidth="1"/>
    <col min="13061" max="13062" width="6" style="62" customWidth="1"/>
    <col min="13063" max="13063" width="4.81640625" style="62" customWidth="1"/>
    <col min="13064" max="13064" width="5.36328125" style="62" customWidth="1"/>
    <col min="13065" max="13065" width="10.90625" style="62" customWidth="1"/>
    <col min="13066" max="13066" width="13" style="62" customWidth="1"/>
    <col min="13067" max="13311" width="8.90625" style="62"/>
    <col min="13312" max="13312" width="12.54296875" style="62" customWidth="1"/>
    <col min="13313" max="13313" width="7" style="62" customWidth="1"/>
    <col min="13314" max="13314" width="4.453125" style="62" customWidth="1"/>
    <col min="13315" max="13315" width="6.54296875" style="62" customWidth="1"/>
    <col min="13316" max="13316" width="6.90625" style="62" customWidth="1"/>
    <col min="13317" max="13318" width="6" style="62" customWidth="1"/>
    <col min="13319" max="13319" width="4.81640625" style="62" customWidth="1"/>
    <col min="13320" max="13320" width="5.36328125" style="62" customWidth="1"/>
    <col min="13321" max="13321" width="10.90625" style="62" customWidth="1"/>
    <col min="13322" max="13322" width="13" style="62" customWidth="1"/>
    <col min="13323" max="13567" width="8.90625" style="62"/>
    <col min="13568" max="13568" width="12.54296875" style="62" customWidth="1"/>
    <col min="13569" max="13569" width="7" style="62" customWidth="1"/>
    <col min="13570" max="13570" width="4.453125" style="62" customWidth="1"/>
    <col min="13571" max="13571" width="6.54296875" style="62" customWidth="1"/>
    <col min="13572" max="13572" width="6.90625" style="62" customWidth="1"/>
    <col min="13573" max="13574" width="6" style="62" customWidth="1"/>
    <col min="13575" max="13575" width="4.81640625" style="62" customWidth="1"/>
    <col min="13576" max="13576" width="5.36328125" style="62" customWidth="1"/>
    <col min="13577" max="13577" width="10.90625" style="62" customWidth="1"/>
    <col min="13578" max="13578" width="13" style="62" customWidth="1"/>
    <col min="13579" max="13823" width="8.90625" style="62"/>
    <col min="13824" max="13824" width="12.54296875" style="62" customWidth="1"/>
    <col min="13825" max="13825" width="7" style="62" customWidth="1"/>
    <col min="13826" max="13826" width="4.453125" style="62" customWidth="1"/>
    <col min="13827" max="13827" width="6.54296875" style="62" customWidth="1"/>
    <col min="13828" max="13828" width="6.90625" style="62" customWidth="1"/>
    <col min="13829" max="13830" width="6" style="62" customWidth="1"/>
    <col min="13831" max="13831" width="4.81640625" style="62" customWidth="1"/>
    <col min="13832" max="13832" width="5.36328125" style="62" customWidth="1"/>
    <col min="13833" max="13833" width="10.90625" style="62" customWidth="1"/>
    <col min="13834" max="13834" width="13" style="62" customWidth="1"/>
    <col min="13835" max="14079" width="8.90625" style="62"/>
    <col min="14080" max="14080" width="12.54296875" style="62" customWidth="1"/>
    <col min="14081" max="14081" width="7" style="62" customWidth="1"/>
    <col min="14082" max="14082" width="4.453125" style="62" customWidth="1"/>
    <col min="14083" max="14083" width="6.54296875" style="62" customWidth="1"/>
    <col min="14084" max="14084" width="6.90625" style="62" customWidth="1"/>
    <col min="14085" max="14086" width="6" style="62" customWidth="1"/>
    <col min="14087" max="14087" width="4.81640625" style="62" customWidth="1"/>
    <col min="14088" max="14088" width="5.36328125" style="62" customWidth="1"/>
    <col min="14089" max="14089" width="10.90625" style="62" customWidth="1"/>
    <col min="14090" max="14090" width="13" style="62" customWidth="1"/>
    <col min="14091" max="14335" width="8.90625" style="62"/>
    <col min="14336" max="14336" width="12.54296875" style="62" customWidth="1"/>
    <col min="14337" max="14337" width="7" style="62" customWidth="1"/>
    <col min="14338" max="14338" width="4.453125" style="62" customWidth="1"/>
    <col min="14339" max="14339" width="6.54296875" style="62" customWidth="1"/>
    <col min="14340" max="14340" width="6.90625" style="62" customWidth="1"/>
    <col min="14341" max="14342" width="6" style="62" customWidth="1"/>
    <col min="14343" max="14343" width="4.81640625" style="62" customWidth="1"/>
    <col min="14344" max="14344" width="5.36328125" style="62" customWidth="1"/>
    <col min="14345" max="14345" width="10.90625" style="62" customWidth="1"/>
    <col min="14346" max="14346" width="13" style="62" customWidth="1"/>
    <col min="14347" max="14591" width="8.90625" style="62"/>
    <col min="14592" max="14592" width="12.54296875" style="62" customWidth="1"/>
    <col min="14593" max="14593" width="7" style="62" customWidth="1"/>
    <col min="14594" max="14594" width="4.453125" style="62" customWidth="1"/>
    <col min="14595" max="14595" width="6.54296875" style="62" customWidth="1"/>
    <col min="14596" max="14596" width="6.90625" style="62" customWidth="1"/>
    <col min="14597" max="14598" width="6" style="62" customWidth="1"/>
    <col min="14599" max="14599" width="4.81640625" style="62" customWidth="1"/>
    <col min="14600" max="14600" width="5.36328125" style="62" customWidth="1"/>
    <col min="14601" max="14601" width="10.90625" style="62" customWidth="1"/>
    <col min="14602" max="14602" width="13" style="62" customWidth="1"/>
    <col min="14603" max="14847" width="8.90625" style="62"/>
    <col min="14848" max="14848" width="12.54296875" style="62" customWidth="1"/>
    <col min="14849" max="14849" width="7" style="62" customWidth="1"/>
    <col min="14850" max="14850" width="4.453125" style="62" customWidth="1"/>
    <col min="14851" max="14851" width="6.54296875" style="62" customWidth="1"/>
    <col min="14852" max="14852" width="6.90625" style="62" customWidth="1"/>
    <col min="14853" max="14854" width="6" style="62" customWidth="1"/>
    <col min="14855" max="14855" width="4.81640625" style="62" customWidth="1"/>
    <col min="14856" max="14856" width="5.36328125" style="62" customWidth="1"/>
    <col min="14857" max="14857" width="10.90625" style="62" customWidth="1"/>
    <col min="14858" max="14858" width="13" style="62" customWidth="1"/>
    <col min="14859" max="15103" width="8.90625" style="62"/>
    <col min="15104" max="15104" width="12.54296875" style="62" customWidth="1"/>
    <col min="15105" max="15105" width="7" style="62" customWidth="1"/>
    <col min="15106" max="15106" width="4.453125" style="62" customWidth="1"/>
    <col min="15107" max="15107" width="6.54296875" style="62" customWidth="1"/>
    <col min="15108" max="15108" width="6.90625" style="62" customWidth="1"/>
    <col min="15109" max="15110" width="6" style="62" customWidth="1"/>
    <col min="15111" max="15111" width="4.81640625" style="62" customWidth="1"/>
    <col min="15112" max="15112" width="5.36328125" style="62" customWidth="1"/>
    <col min="15113" max="15113" width="10.90625" style="62" customWidth="1"/>
    <col min="15114" max="15114" width="13" style="62" customWidth="1"/>
    <col min="15115" max="15359" width="8.90625" style="62"/>
    <col min="15360" max="15360" width="12.54296875" style="62" customWidth="1"/>
    <col min="15361" max="15361" width="7" style="62" customWidth="1"/>
    <col min="15362" max="15362" width="4.453125" style="62" customWidth="1"/>
    <col min="15363" max="15363" width="6.54296875" style="62" customWidth="1"/>
    <col min="15364" max="15364" width="6.90625" style="62" customWidth="1"/>
    <col min="15365" max="15366" width="6" style="62" customWidth="1"/>
    <col min="15367" max="15367" width="4.81640625" style="62" customWidth="1"/>
    <col min="15368" max="15368" width="5.36328125" style="62" customWidth="1"/>
    <col min="15369" max="15369" width="10.90625" style="62" customWidth="1"/>
    <col min="15370" max="15370" width="13" style="62" customWidth="1"/>
    <col min="15371" max="15615" width="8.90625" style="62"/>
    <col min="15616" max="15616" width="12.54296875" style="62" customWidth="1"/>
    <col min="15617" max="15617" width="7" style="62" customWidth="1"/>
    <col min="15618" max="15618" width="4.453125" style="62" customWidth="1"/>
    <col min="15619" max="15619" width="6.54296875" style="62" customWidth="1"/>
    <col min="15620" max="15620" width="6.90625" style="62" customWidth="1"/>
    <col min="15621" max="15622" width="6" style="62" customWidth="1"/>
    <col min="15623" max="15623" width="4.81640625" style="62" customWidth="1"/>
    <col min="15624" max="15624" width="5.36328125" style="62" customWidth="1"/>
    <col min="15625" max="15625" width="10.90625" style="62" customWidth="1"/>
    <col min="15626" max="15626" width="13" style="62" customWidth="1"/>
    <col min="15627" max="15871" width="8.90625" style="62"/>
    <col min="15872" max="15872" width="12.54296875" style="62" customWidth="1"/>
    <col min="15873" max="15873" width="7" style="62" customWidth="1"/>
    <col min="15874" max="15874" width="4.453125" style="62" customWidth="1"/>
    <col min="15875" max="15875" width="6.54296875" style="62" customWidth="1"/>
    <col min="15876" max="15876" width="6.90625" style="62" customWidth="1"/>
    <col min="15877" max="15878" width="6" style="62" customWidth="1"/>
    <col min="15879" max="15879" width="4.81640625" style="62" customWidth="1"/>
    <col min="15880" max="15880" width="5.36328125" style="62" customWidth="1"/>
    <col min="15881" max="15881" width="10.90625" style="62" customWidth="1"/>
    <col min="15882" max="15882" width="13" style="62" customWidth="1"/>
    <col min="15883" max="16127" width="8.90625" style="62"/>
    <col min="16128" max="16128" width="12.54296875" style="62" customWidth="1"/>
    <col min="16129" max="16129" width="7" style="62" customWidth="1"/>
    <col min="16130" max="16130" width="4.453125" style="62" customWidth="1"/>
    <col min="16131" max="16131" width="6.54296875" style="62" customWidth="1"/>
    <col min="16132" max="16132" width="6.90625" style="62" customWidth="1"/>
    <col min="16133" max="16134" width="6" style="62" customWidth="1"/>
    <col min="16135" max="16135" width="4.81640625" style="62" customWidth="1"/>
    <col min="16136" max="16136" width="5.36328125" style="62" customWidth="1"/>
    <col min="16137" max="16137" width="10.90625" style="62" customWidth="1"/>
    <col min="16138" max="16138" width="13" style="62" customWidth="1"/>
    <col min="16139" max="16384" width="8.90625" style="62"/>
  </cols>
  <sheetData>
    <row r="1" spans="1:12" x14ac:dyDescent="0.3">
      <c r="A1" s="1783" t="s">
        <v>75</v>
      </c>
      <c r="B1" s="1783"/>
      <c r="C1" s="1783"/>
      <c r="D1" s="1783"/>
      <c r="E1" s="1783"/>
      <c r="F1" s="1783"/>
      <c r="G1" s="1783"/>
      <c r="H1" s="1783"/>
      <c r="I1" s="1783"/>
      <c r="J1" s="1783"/>
      <c r="K1" s="1783"/>
    </row>
    <row r="2" spans="1:12" s="10" customFormat="1" ht="10.95" customHeight="1" x14ac:dyDescent="0.2">
      <c r="A2" s="1793" t="s">
        <v>194</v>
      </c>
      <c r="B2" s="1794"/>
      <c r="C2" s="1795">
        <f>Certification!A5</f>
        <v>0</v>
      </c>
      <c r="D2" s="1795"/>
      <c r="E2" s="1795"/>
      <c r="F2" s="1795"/>
      <c r="G2" s="1795"/>
      <c r="H2" s="1793" t="s">
        <v>275</v>
      </c>
      <c r="I2" s="1794"/>
      <c r="J2" s="1601" t="str">
        <f>CONCATENATE(Certification!$H$27," ",Certification!$H$28)</f>
        <v xml:space="preserve"> </v>
      </c>
      <c r="K2" s="1603" t="str">
        <f>CONCATENATE(Certification!$H$27," ",Certification!$H$28)</f>
        <v xml:space="preserve"> </v>
      </c>
    </row>
    <row r="3" spans="1:12" s="10" customFormat="1" ht="10.95" customHeight="1" x14ac:dyDescent="0.2">
      <c r="A3" s="1793" t="s">
        <v>195</v>
      </c>
      <c r="B3" s="1794"/>
      <c r="C3" s="22" t="s">
        <v>110</v>
      </c>
      <c r="D3" s="1605">
        <f>Certification!C11</f>
        <v>0</v>
      </c>
      <c r="E3" s="1605"/>
      <c r="F3" s="1605"/>
      <c r="G3" s="1606"/>
      <c r="H3" s="1793" t="s">
        <v>88</v>
      </c>
      <c r="I3" s="1794"/>
      <c r="J3" s="1754">
        <f>Certification!H11</f>
        <v>0</v>
      </c>
      <c r="K3" s="1754"/>
    </row>
    <row r="4" spans="1:12" s="32" customFormat="1" ht="10.95" customHeight="1" x14ac:dyDescent="0.2">
      <c r="A4" s="972"/>
      <c r="B4" s="972"/>
      <c r="C4" s="972"/>
      <c r="D4" s="973"/>
      <c r="E4" s="973"/>
      <c r="F4" s="973"/>
      <c r="G4" s="973"/>
      <c r="H4" s="972"/>
      <c r="I4" s="972"/>
      <c r="J4" s="973"/>
      <c r="K4" s="973"/>
      <c r="L4" s="1129"/>
    </row>
    <row r="5" spans="1:12" s="10" customFormat="1" ht="10.95" customHeight="1" thickBot="1" x14ac:dyDescent="0.25">
      <c r="A5" s="1130"/>
      <c r="B5" s="1130"/>
      <c r="C5" s="1130"/>
      <c r="D5" s="1131"/>
      <c r="E5" s="1131"/>
      <c r="F5" s="1131"/>
      <c r="G5" s="1131"/>
      <c r="H5" s="1130"/>
      <c r="I5" s="1130"/>
      <c r="J5" s="1131"/>
      <c r="K5" s="1131"/>
      <c r="L5" s="1128"/>
    </row>
    <row r="6" spans="1:12" s="44" customFormat="1" ht="12.6" thickBot="1" x14ac:dyDescent="0.3">
      <c r="A6" s="1764" t="s">
        <v>767</v>
      </c>
      <c r="B6" s="1765"/>
      <c r="C6" s="1765"/>
      <c r="D6" s="1765"/>
      <c r="E6" s="1765"/>
      <c r="F6" s="1765"/>
      <c r="G6" s="1765"/>
      <c r="H6" s="1765"/>
      <c r="I6" s="1765"/>
      <c r="J6" s="1765"/>
      <c r="K6" s="1766"/>
    </row>
    <row r="7" spans="1:12" s="5" customFormat="1" ht="10.95" customHeight="1" thickBot="1" x14ac:dyDescent="0.3">
      <c r="A7" s="1127"/>
      <c r="B7" s="974"/>
      <c r="C7" s="974"/>
      <c r="D7" s="975"/>
      <c r="E7" s="975"/>
      <c r="F7" s="975"/>
      <c r="G7" s="975"/>
      <c r="H7" s="974"/>
      <c r="I7" s="974"/>
      <c r="J7" s="975"/>
      <c r="K7" s="975"/>
      <c r="L7" s="1126"/>
    </row>
    <row r="8" spans="1:12" s="44" customFormat="1" ht="12.6" thickBot="1" x14ac:dyDescent="0.3">
      <c r="A8" s="1764" t="s">
        <v>208</v>
      </c>
      <c r="B8" s="1765"/>
      <c r="C8" s="1765"/>
      <c r="D8" s="1765"/>
      <c r="E8" s="1765"/>
      <c r="F8" s="1765"/>
      <c r="G8" s="1765"/>
      <c r="H8" s="1765"/>
      <c r="I8" s="1765"/>
      <c r="J8" s="1765"/>
      <c r="K8" s="1766"/>
    </row>
    <row r="9" spans="1:12" s="63" customFormat="1" ht="12" thickBot="1" x14ac:dyDescent="0.25">
      <c r="A9" s="1769" t="s">
        <v>209</v>
      </c>
      <c r="B9" s="1770"/>
      <c r="C9" s="1770"/>
      <c r="D9" s="1770"/>
      <c r="E9" s="1770"/>
      <c r="F9" s="1770"/>
      <c r="G9" s="1770"/>
      <c r="H9" s="1770"/>
      <c r="I9" s="1770"/>
      <c r="J9" s="1770"/>
      <c r="K9" s="1771"/>
    </row>
    <row r="10" spans="1:12" s="44" customFormat="1" ht="12.6" thickBot="1" x14ac:dyDescent="0.3">
      <c r="A10" s="976" t="s">
        <v>111</v>
      </c>
      <c r="B10" s="1767" t="s">
        <v>210</v>
      </c>
      <c r="C10" s="1768"/>
      <c r="D10" s="1768"/>
      <c r="E10" s="1768"/>
      <c r="F10" s="1768"/>
      <c r="G10" s="1768"/>
      <c r="H10" s="1768"/>
      <c r="I10" s="1768"/>
      <c r="J10" s="1772"/>
      <c r="K10" s="976"/>
    </row>
    <row r="11" spans="1:12" s="63" customFormat="1" ht="11.4" x14ac:dyDescent="0.2">
      <c r="A11" s="977">
        <v>1</v>
      </c>
      <c r="B11" s="1796" t="s">
        <v>612</v>
      </c>
      <c r="C11" s="1797"/>
      <c r="D11" s="1797"/>
      <c r="E11" s="1797"/>
      <c r="F11" s="1797"/>
      <c r="G11" s="1797"/>
      <c r="H11" s="1797"/>
      <c r="I11" s="1797"/>
      <c r="J11" s="1798"/>
      <c r="K11" s="981"/>
    </row>
    <row r="12" spans="1:12" s="63" customFormat="1" ht="11.4" x14ac:dyDescent="0.2">
      <c r="A12" s="978">
        <v>2</v>
      </c>
      <c r="B12" s="1787" t="s">
        <v>553</v>
      </c>
      <c r="C12" s="1788"/>
      <c r="D12" s="1788"/>
      <c r="E12" s="1788"/>
      <c r="F12" s="1788"/>
      <c r="G12" s="1788"/>
      <c r="H12" s="1788"/>
      <c r="I12" s="1788"/>
      <c r="J12" s="1789"/>
      <c r="K12" s="982"/>
    </row>
    <row r="13" spans="1:12" s="63" customFormat="1" ht="11.4" x14ac:dyDescent="0.2">
      <c r="A13" s="978">
        <v>3</v>
      </c>
      <c r="B13" s="1787" t="s">
        <v>613</v>
      </c>
      <c r="C13" s="1788"/>
      <c r="D13" s="1788"/>
      <c r="E13" s="1788"/>
      <c r="F13" s="1788"/>
      <c r="G13" s="1788"/>
      <c r="H13" s="1788"/>
      <c r="I13" s="1788"/>
      <c r="J13" s="1789"/>
      <c r="K13" s="983"/>
    </row>
    <row r="14" spans="1:12" s="63" customFormat="1" ht="11.4" x14ac:dyDescent="0.2">
      <c r="A14" s="978">
        <v>4</v>
      </c>
      <c r="B14" s="1787" t="s">
        <v>554</v>
      </c>
      <c r="C14" s="1788"/>
      <c r="D14" s="1788"/>
      <c r="E14" s="1788"/>
      <c r="F14" s="1788"/>
      <c r="G14" s="1788"/>
      <c r="H14" s="1788"/>
      <c r="I14" s="1788"/>
      <c r="J14" s="1789"/>
      <c r="K14" s="983"/>
    </row>
    <row r="15" spans="1:12" s="63" customFormat="1" ht="11.4" x14ac:dyDescent="0.2">
      <c r="A15" s="978">
        <v>5</v>
      </c>
      <c r="B15" s="1787" t="s">
        <v>562</v>
      </c>
      <c r="C15" s="1788"/>
      <c r="D15" s="1788"/>
      <c r="E15" s="1788"/>
      <c r="F15" s="1788"/>
      <c r="G15" s="1788"/>
      <c r="H15" s="1788"/>
      <c r="I15" s="1788"/>
      <c r="J15" s="1789"/>
      <c r="K15" s="983"/>
    </row>
    <row r="16" spans="1:12" s="63" customFormat="1" ht="11.4" x14ac:dyDescent="0.2">
      <c r="A16" s="978">
        <v>6</v>
      </c>
      <c r="B16" s="1787" t="s">
        <v>555</v>
      </c>
      <c r="C16" s="1788"/>
      <c r="D16" s="1788"/>
      <c r="E16" s="1788"/>
      <c r="F16" s="1788"/>
      <c r="G16" s="1788"/>
      <c r="H16" s="1788"/>
      <c r="I16" s="1788"/>
      <c r="J16" s="1789"/>
      <c r="K16" s="982"/>
    </row>
    <row r="17" spans="1:11" s="63" customFormat="1" ht="11.4" x14ac:dyDescent="0.2">
      <c r="A17" s="978">
        <v>7</v>
      </c>
      <c r="B17" s="1787" t="s">
        <v>556</v>
      </c>
      <c r="C17" s="1788"/>
      <c r="D17" s="1788"/>
      <c r="E17" s="1788"/>
      <c r="F17" s="1788"/>
      <c r="G17" s="1788"/>
      <c r="H17" s="1788"/>
      <c r="I17" s="1788"/>
      <c r="J17" s="1789"/>
      <c r="K17" s="982"/>
    </row>
    <row r="18" spans="1:11" s="63" customFormat="1" ht="11.4" x14ac:dyDescent="0.2">
      <c r="A18" s="978">
        <v>8</v>
      </c>
      <c r="B18" s="1787" t="s">
        <v>557</v>
      </c>
      <c r="C18" s="1788"/>
      <c r="D18" s="1788"/>
      <c r="E18" s="1788"/>
      <c r="F18" s="1788"/>
      <c r="G18" s="1788"/>
      <c r="H18" s="1788"/>
      <c r="I18" s="1788"/>
      <c r="J18" s="1789"/>
      <c r="K18" s="983"/>
    </row>
    <row r="19" spans="1:11" s="63" customFormat="1" ht="11.4" x14ac:dyDescent="0.2">
      <c r="A19" s="978">
        <v>9</v>
      </c>
      <c r="B19" s="1790" t="s">
        <v>211</v>
      </c>
      <c r="C19" s="1791"/>
      <c r="D19" s="1791"/>
      <c r="E19" s="1791"/>
      <c r="F19" s="1791"/>
      <c r="G19" s="1791"/>
      <c r="H19" s="1791"/>
      <c r="I19" s="1791"/>
      <c r="J19" s="1792"/>
      <c r="K19" s="983"/>
    </row>
    <row r="20" spans="1:11" s="63" customFormat="1" ht="11.4" x14ac:dyDescent="0.2">
      <c r="A20" s="978">
        <v>10</v>
      </c>
      <c r="B20" s="1787" t="s">
        <v>212</v>
      </c>
      <c r="C20" s="1788"/>
      <c r="D20" s="1788"/>
      <c r="E20" s="1788"/>
      <c r="F20" s="1788"/>
      <c r="G20" s="1788"/>
      <c r="H20" s="1788"/>
      <c r="I20" s="1788"/>
      <c r="J20" s="1789"/>
      <c r="K20" s="984">
        <f>SUM(K11:K19)</f>
        <v>0</v>
      </c>
    </row>
    <row r="21" spans="1:11" s="63" customFormat="1" ht="11.4" x14ac:dyDescent="0.2">
      <c r="A21" s="979"/>
      <c r="B21" s="1799"/>
      <c r="C21" s="1800"/>
      <c r="D21" s="1800"/>
      <c r="E21" s="1800"/>
      <c r="F21" s="1800"/>
      <c r="G21" s="1800"/>
      <c r="H21" s="1800"/>
      <c r="I21" s="1800"/>
      <c r="J21" s="1801"/>
      <c r="K21" s="985"/>
    </row>
    <row r="22" spans="1:11" s="63" customFormat="1" ht="11.4" x14ac:dyDescent="0.2">
      <c r="A22" s="978">
        <v>11</v>
      </c>
      <c r="B22" s="1787" t="s">
        <v>213</v>
      </c>
      <c r="C22" s="1788"/>
      <c r="D22" s="1788"/>
      <c r="E22" s="1788"/>
      <c r="F22" s="1788"/>
      <c r="G22" s="1788"/>
      <c r="H22" s="1788"/>
      <c r="I22" s="1788"/>
      <c r="J22" s="1789"/>
      <c r="K22" s="983"/>
    </row>
    <row r="23" spans="1:11" s="44" customFormat="1" ht="12" x14ac:dyDescent="0.25">
      <c r="A23" s="978">
        <v>12</v>
      </c>
      <c r="B23" s="1787" t="s">
        <v>214</v>
      </c>
      <c r="C23" s="1788"/>
      <c r="D23" s="1788"/>
      <c r="E23" s="1788"/>
      <c r="F23" s="1788"/>
      <c r="G23" s="1788"/>
      <c r="H23" s="1788"/>
      <c r="I23" s="1788"/>
      <c r="J23" s="1789"/>
      <c r="K23" s="983"/>
    </row>
    <row r="24" spans="1:11" s="63" customFormat="1" ht="11.4" x14ac:dyDescent="0.2">
      <c r="A24" s="978">
        <v>13</v>
      </c>
      <c r="B24" s="1787" t="s">
        <v>215</v>
      </c>
      <c r="C24" s="1788"/>
      <c r="D24" s="1788"/>
      <c r="E24" s="1788"/>
      <c r="F24" s="1788"/>
      <c r="G24" s="1788"/>
      <c r="H24" s="1788"/>
      <c r="I24" s="1788"/>
      <c r="J24" s="1789"/>
      <c r="K24" s="986" t="e">
        <f>K20/K23</f>
        <v>#DIV/0!</v>
      </c>
    </row>
    <row r="25" spans="1:11" s="63" customFormat="1" ht="12" thickBot="1" x14ac:dyDescent="0.25">
      <c r="A25" s="980">
        <v>14</v>
      </c>
      <c r="B25" s="1784" t="s">
        <v>216</v>
      </c>
      <c r="C25" s="1785"/>
      <c r="D25" s="1785"/>
      <c r="E25" s="1785"/>
      <c r="F25" s="1785"/>
      <c r="G25" s="1785"/>
      <c r="H25" s="1785"/>
      <c r="I25" s="1785"/>
      <c r="J25" s="1786"/>
      <c r="K25" s="987" t="e">
        <f>SUM(K11:K12)/K23</f>
        <v>#DIV/0!</v>
      </c>
    </row>
    <row r="26" spans="1:11" s="63" customFormat="1" ht="12" thickBot="1" x14ac:dyDescent="0.25">
      <c r="A26" s="1806"/>
      <c r="B26" s="1806"/>
      <c r="C26" s="1806"/>
      <c r="D26" s="1806"/>
      <c r="E26" s="1806"/>
      <c r="F26" s="1806"/>
      <c r="G26" s="1806"/>
      <c r="H26" s="1806"/>
      <c r="I26" s="1806"/>
      <c r="J26" s="1806"/>
      <c r="K26" s="1806"/>
    </row>
    <row r="27" spans="1:11" s="63" customFormat="1" ht="12" thickBot="1" x14ac:dyDescent="0.25">
      <c r="A27" s="1769" t="s">
        <v>217</v>
      </c>
      <c r="B27" s="1770"/>
      <c r="C27" s="1770"/>
      <c r="D27" s="1770"/>
      <c r="E27" s="1770"/>
      <c r="F27" s="1770"/>
      <c r="G27" s="1770"/>
      <c r="H27" s="1770"/>
      <c r="I27" s="1770"/>
      <c r="J27" s="1770"/>
      <c r="K27" s="1771"/>
    </row>
    <row r="28" spans="1:11" s="63" customFormat="1" ht="12.6" thickBot="1" x14ac:dyDescent="0.25">
      <c r="A28" s="976" t="s">
        <v>111</v>
      </c>
      <c r="B28" s="1764" t="s">
        <v>218</v>
      </c>
      <c r="C28" s="1765"/>
      <c r="D28" s="1765"/>
      <c r="E28" s="1765"/>
      <c r="F28" s="1765"/>
      <c r="G28" s="1765"/>
      <c r="H28" s="1765"/>
      <c r="I28" s="1765"/>
      <c r="J28" s="1765"/>
      <c r="K28" s="1766"/>
    </row>
    <row r="29" spans="1:11" s="63" customFormat="1" ht="11.4" x14ac:dyDescent="0.2">
      <c r="A29" s="977">
        <v>15</v>
      </c>
      <c r="B29" s="1796" t="s">
        <v>219</v>
      </c>
      <c r="C29" s="1797"/>
      <c r="D29" s="1797"/>
      <c r="E29" s="1797"/>
      <c r="F29" s="1797"/>
      <c r="G29" s="1797"/>
      <c r="H29" s="1797"/>
      <c r="I29" s="1797"/>
      <c r="J29" s="1798"/>
      <c r="K29" s="989"/>
    </row>
    <row r="30" spans="1:11" s="63" customFormat="1" ht="11.4" x14ac:dyDescent="0.2">
      <c r="A30" s="988"/>
      <c r="B30" s="1802"/>
      <c r="C30" s="1803"/>
      <c r="D30" s="1803"/>
      <c r="E30" s="1803"/>
      <c r="F30" s="1803"/>
      <c r="G30" s="1803"/>
      <c r="H30" s="1803"/>
      <c r="I30" s="1803"/>
      <c r="J30" s="1804"/>
      <c r="K30" s="990"/>
    </row>
    <row r="31" spans="1:11" s="63" customFormat="1" ht="11.4" x14ac:dyDescent="0.2">
      <c r="A31" s="978">
        <v>16</v>
      </c>
      <c r="B31" s="1787" t="s">
        <v>220</v>
      </c>
      <c r="C31" s="1788"/>
      <c r="D31" s="1788"/>
      <c r="E31" s="1788"/>
      <c r="F31" s="1788"/>
      <c r="G31" s="1788"/>
      <c r="H31" s="1788"/>
      <c r="I31" s="1788"/>
      <c r="J31" s="1789"/>
      <c r="K31" s="991"/>
    </row>
    <row r="32" spans="1:11" s="63" customFormat="1" ht="11.4" x14ac:dyDescent="0.2">
      <c r="A32" s="978">
        <v>17</v>
      </c>
      <c r="B32" s="1787" t="s">
        <v>221</v>
      </c>
      <c r="C32" s="1788"/>
      <c r="D32" s="1788"/>
      <c r="E32" s="1788"/>
      <c r="F32" s="1788"/>
      <c r="G32" s="1788"/>
      <c r="H32" s="1788"/>
      <c r="I32" s="1788"/>
      <c r="J32" s="1789"/>
      <c r="K32" s="991"/>
    </row>
    <row r="33" spans="1:11" s="44" customFormat="1" ht="12" x14ac:dyDescent="0.25">
      <c r="A33" s="978">
        <v>18</v>
      </c>
      <c r="B33" s="1787" t="s">
        <v>222</v>
      </c>
      <c r="C33" s="1788"/>
      <c r="D33" s="1788"/>
      <c r="E33" s="1788"/>
      <c r="F33" s="1788"/>
      <c r="G33" s="1788"/>
      <c r="H33" s="1788"/>
      <c r="I33" s="1788"/>
      <c r="J33" s="1789"/>
      <c r="K33" s="991"/>
    </row>
    <row r="34" spans="1:11" s="63" customFormat="1" ht="11.4" x14ac:dyDescent="0.2">
      <c r="A34" s="978">
        <v>19</v>
      </c>
      <c r="B34" s="1787" t="s">
        <v>223</v>
      </c>
      <c r="C34" s="1788"/>
      <c r="D34" s="1788"/>
      <c r="E34" s="1788"/>
      <c r="F34" s="1788"/>
      <c r="G34" s="1788"/>
      <c r="H34" s="1788"/>
      <c r="I34" s="1788"/>
      <c r="J34" s="1789"/>
      <c r="K34" s="991"/>
    </row>
    <row r="35" spans="1:11" s="63" customFormat="1" ht="12" thickBot="1" x14ac:dyDescent="0.25">
      <c r="A35" s="980">
        <v>20</v>
      </c>
      <c r="B35" s="1784" t="s">
        <v>224</v>
      </c>
      <c r="C35" s="1785"/>
      <c r="D35" s="1785"/>
      <c r="E35" s="1785"/>
      <c r="F35" s="1785"/>
      <c r="G35" s="1785"/>
      <c r="H35" s="1785"/>
      <c r="I35" s="1785"/>
      <c r="J35" s="1786"/>
      <c r="K35" s="992">
        <f>SUM(K31:K34)</f>
        <v>0</v>
      </c>
    </row>
    <row r="36" spans="1:11" s="63" customFormat="1" ht="12" thickBot="1" x14ac:dyDescent="0.25">
      <c r="A36" s="1807"/>
      <c r="B36" s="1807"/>
      <c r="C36" s="1807"/>
      <c r="D36" s="1807"/>
      <c r="E36" s="1807"/>
      <c r="F36" s="1807"/>
      <c r="G36" s="1807"/>
      <c r="H36" s="1807"/>
      <c r="I36" s="1807"/>
      <c r="J36" s="1807"/>
      <c r="K36" s="1807"/>
    </row>
    <row r="37" spans="1:11" s="63" customFormat="1" ht="12" thickBot="1" x14ac:dyDescent="0.25">
      <c r="A37" s="1769" t="s">
        <v>225</v>
      </c>
      <c r="B37" s="1770"/>
      <c r="C37" s="1770"/>
      <c r="D37" s="1770"/>
      <c r="E37" s="1770"/>
      <c r="F37" s="1770"/>
      <c r="G37" s="1770"/>
      <c r="H37" s="1770"/>
      <c r="I37" s="1770"/>
      <c r="J37" s="1770"/>
      <c r="K37" s="1771"/>
    </row>
    <row r="38" spans="1:11" s="63" customFormat="1" ht="15.6" customHeight="1" thickBot="1" x14ac:dyDescent="0.25">
      <c r="A38" s="976" t="s">
        <v>111</v>
      </c>
      <c r="B38" s="1767"/>
      <c r="C38" s="1768"/>
      <c r="D38" s="1768"/>
      <c r="E38" s="1768"/>
      <c r="F38" s="1768"/>
      <c r="G38" s="1768"/>
      <c r="H38" s="1768"/>
      <c r="I38" s="1768"/>
      <c r="J38" s="1768"/>
      <c r="K38" s="1772"/>
    </row>
    <row r="39" spans="1:11" s="63" customFormat="1" ht="11.4" x14ac:dyDescent="0.2">
      <c r="A39" s="977">
        <v>21</v>
      </c>
      <c r="B39" s="1796" t="s">
        <v>226</v>
      </c>
      <c r="C39" s="1797"/>
      <c r="D39" s="1797"/>
      <c r="E39" s="1797"/>
      <c r="F39" s="1797"/>
      <c r="G39" s="1797"/>
      <c r="H39" s="1797"/>
      <c r="I39" s="1797"/>
      <c r="J39" s="1798"/>
      <c r="K39" s="993"/>
    </row>
    <row r="40" spans="1:11" s="63" customFormat="1" ht="11.4" x14ac:dyDescent="0.2">
      <c r="A40" s="978">
        <v>22</v>
      </c>
      <c r="B40" s="1787" t="s">
        <v>227</v>
      </c>
      <c r="C40" s="1788"/>
      <c r="D40" s="1788"/>
      <c r="E40" s="1788"/>
      <c r="F40" s="1788"/>
      <c r="G40" s="1788"/>
      <c r="H40" s="1788"/>
      <c r="I40" s="1788"/>
      <c r="J40" s="1789"/>
      <c r="K40" s="991"/>
    </row>
    <row r="41" spans="1:11" s="63" customFormat="1" ht="11.4" x14ac:dyDescent="0.2">
      <c r="A41" s="978">
        <v>23</v>
      </c>
      <c r="B41" s="1787" t="s">
        <v>228</v>
      </c>
      <c r="C41" s="1788"/>
      <c r="D41" s="1788"/>
      <c r="E41" s="1788"/>
      <c r="F41" s="1788"/>
      <c r="G41" s="1788"/>
      <c r="H41" s="1788"/>
      <c r="I41" s="1788"/>
      <c r="J41" s="1789"/>
      <c r="K41" s="991"/>
    </row>
    <row r="42" spans="1:11" s="63" customFormat="1" ht="11.4" x14ac:dyDescent="0.2">
      <c r="A42" s="978">
        <v>24</v>
      </c>
      <c r="B42" s="1787" t="s">
        <v>229</v>
      </c>
      <c r="C42" s="1788"/>
      <c r="D42" s="1788"/>
      <c r="E42" s="1788"/>
      <c r="F42" s="1788"/>
      <c r="G42" s="1788"/>
      <c r="H42" s="1788"/>
      <c r="I42" s="1788"/>
      <c r="J42" s="1789"/>
      <c r="K42" s="991"/>
    </row>
    <row r="43" spans="1:11" s="63" customFormat="1" ht="12" thickBot="1" x14ac:dyDescent="0.25">
      <c r="A43" s="980">
        <v>25</v>
      </c>
      <c r="B43" s="1784" t="s">
        <v>230</v>
      </c>
      <c r="C43" s="1785"/>
      <c r="D43" s="1785"/>
      <c r="E43" s="1785"/>
      <c r="F43" s="1785"/>
      <c r="G43" s="1785"/>
      <c r="H43" s="1785"/>
      <c r="I43" s="1785"/>
      <c r="J43" s="1786"/>
      <c r="K43" s="992">
        <f>SUM(K39:K42)</f>
        <v>0</v>
      </c>
    </row>
    <row r="44" spans="1:11" s="63" customFormat="1" ht="12" thickBot="1" x14ac:dyDescent="0.25">
      <c r="A44" s="1806"/>
      <c r="B44" s="1806"/>
      <c r="C44" s="1806"/>
      <c r="D44" s="1806"/>
      <c r="E44" s="1806"/>
      <c r="F44" s="1806"/>
      <c r="G44" s="1806"/>
      <c r="H44" s="1806"/>
      <c r="I44" s="1806"/>
      <c r="J44" s="1806"/>
      <c r="K44" s="1806"/>
    </row>
    <row r="45" spans="1:11" s="63" customFormat="1" ht="12" thickBot="1" x14ac:dyDescent="0.25">
      <c r="A45" s="1769" t="s">
        <v>231</v>
      </c>
      <c r="B45" s="1770"/>
      <c r="C45" s="1770"/>
      <c r="D45" s="1770"/>
      <c r="E45" s="1770"/>
      <c r="F45" s="1770"/>
      <c r="G45" s="1770"/>
      <c r="H45" s="1770"/>
      <c r="I45" s="1770"/>
      <c r="J45" s="1770"/>
      <c r="K45" s="1771"/>
    </row>
    <row r="46" spans="1:11" s="44" customFormat="1" ht="12.6" thickBot="1" x14ac:dyDescent="0.3">
      <c r="A46" s="976" t="s">
        <v>111</v>
      </c>
      <c r="B46" s="1764" t="s">
        <v>232</v>
      </c>
      <c r="C46" s="1765"/>
      <c r="D46" s="1765"/>
      <c r="E46" s="1765"/>
      <c r="F46" s="1765"/>
      <c r="G46" s="1765"/>
      <c r="H46" s="1765"/>
      <c r="I46" s="1765"/>
      <c r="J46" s="1765"/>
      <c r="K46" s="1766"/>
    </row>
    <row r="47" spans="1:11" s="44" customFormat="1" ht="12" x14ac:dyDescent="0.25">
      <c r="A47" s="977">
        <v>26</v>
      </c>
      <c r="B47" s="1796" t="s">
        <v>565</v>
      </c>
      <c r="C47" s="1797"/>
      <c r="D47" s="1797"/>
      <c r="E47" s="1797"/>
      <c r="F47" s="1797"/>
      <c r="G47" s="1797"/>
      <c r="H47" s="1797"/>
      <c r="I47" s="1797"/>
      <c r="J47" s="1798"/>
      <c r="K47" s="994">
        <f>K43-K35</f>
        <v>0</v>
      </c>
    </row>
    <row r="48" spans="1:11" s="63" customFormat="1" ht="11.4" x14ac:dyDescent="0.2">
      <c r="A48" s="978">
        <v>27</v>
      </c>
      <c r="B48" s="1787" t="s">
        <v>233</v>
      </c>
      <c r="C48" s="1788"/>
      <c r="D48" s="1788"/>
      <c r="E48" s="1788"/>
      <c r="F48" s="1788"/>
      <c r="G48" s="1788"/>
      <c r="H48" s="1788"/>
      <c r="I48" s="1788"/>
      <c r="J48" s="1789"/>
      <c r="K48" s="995">
        <f>K47*0.6</f>
        <v>0</v>
      </c>
    </row>
    <row r="49" spans="1:11" s="63" customFormat="1" ht="12" thickBot="1" x14ac:dyDescent="0.25">
      <c r="A49" s="980">
        <v>28</v>
      </c>
      <c r="B49" s="1784" t="s">
        <v>234</v>
      </c>
      <c r="C49" s="1785"/>
      <c r="D49" s="1785"/>
      <c r="E49" s="1785"/>
      <c r="F49" s="1785"/>
      <c r="G49" s="1785"/>
      <c r="H49" s="1785"/>
      <c r="I49" s="1785"/>
      <c r="J49" s="1786"/>
      <c r="K49" s="992">
        <f>K47*0.35</f>
        <v>0</v>
      </c>
    </row>
    <row r="50" spans="1:11" s="63" customFormat="1" ht="12" thickBot="1" x14ac:dyDescent="0.25">
      <c r="A50" s="1806"/>
      <c r="B50" s="1806"/>
      <c r="C50" s="1806"/>
      <c r="D50" s="1806"/>
      <c r="E50" s="1806"/>
      <c r="F50" s="1806"/>
      <c r="G50" s="1806"/>
      <c r="H50" s="1806"/>
      <c r="I50" s="1806"/>
      <c r="J50" s="1806"/>
      <c r="K50" s="1806"/>
    </row>
    <row r="51" spans="1:11" s="63" customFormat="1" ht="12" customHeight="1" x14ac:dyDescent="0.2">
      <c r="A51" s="1817" t="s">
        <v>235</v>
      </c>
      <c r="B51" s="1818"/>
      <c r="C51" s="1818"/>
      <c r="D51" s="1818"/>
      <c r="E51" s="1818"/>
      <c r="F51" s="1818"/>
      <c r="G51" s="1818"/>
      <c r="H51" s="1818"/>
      <c r="I51" s="1818"/>
      <c r="J51" s="1818"/>
      <c r="K51" s="1819"/>
    </row>
    <row r="52" spans="1:11" s="63" customFormat="1" ht="12" customHeight="1" thickBot="1" x14ac:dyDescent="0.25">
      <c r="A52" s="1820" t="s">
        <v>236</v>
      </c>
      <c r="B52" s="1821"/>
      <c r="C52" s="1821"/>
      <c r="D52" s="1821"/>
      <c r="E52" s="1821"/>
      <c r="F52" s="1821"/>
      <c r="G52" s="1821"/>
      <c r="H52" s="1821"/>
      <c r="I52" s="1821"/>
      <c r="J52" s="1821"/>
      <c r="K52" s="1822"/>
    </row>
    <row r="53" spans="1:11" s="63" customFormat="1" ht="34.799999999999997" thickBot="1" x14ac:dyDescent="0.25">
      <c r="A53" s="996" t="s">
        <v>111</v>
      </c>
      <c r="B53" s="1808" t="s">
        <v>1</v>
      </c>
      <c r="C53" s="1809"/>
      <c r="D53" s="1809"/>
      <c r="E53" s="1809"/>
      <c r="F53" s="1810"/>
      <c r="G53" s="1811" t="s">
        <v>237</v>
      </c>
      <c r="H53" s="1812"/>
      <c r="I53" s="1811" t="s">
        <v>238</v>
      </c>
      <c r="J53" s="1812"/>
      <c r="K53" s="997" t="s">
        <v>239</v>
      </c>
    </row>
    <row r="54" spans="1:11" s="63" customFormat="1" ht="11.4" x14ac:dyDescent="0.2">
      <c r="A54" s="977">
        <v>29</v>
      </c>
      <c r="B54" s="1796" t="s">
        <v>240</v>
      </c>
      <c r="C54" s="1797"/>
      <c r="D54" s="1797"/>
      <c r="E54" s="1797"/>
      <c r="F54" s="1798"/>
      <c r="G54" s="1823"/>
      <c r="H54" s="1824"/>
      <c r="I54" s="1813"/>
      <c r="J54" s="1814"/>
      <c r="K54" s="994">
        <f t="shared" ref="K54:K62" si="0">G54+I54</f>
        <v>0</v>
      </c>
    </row>
    <row r="55" spans="1:11" s="63" customFormat="1" ht="11.4" x14ac:dyDescent="0.2">
      <c r="A55" s="978">
        <v>30</v>
      </c>
      <c r="B55" s="1787" t="s">
        <v>241</v>
      </c>
      <c r="C55" s="1788"/>
      <c r="D55" s="1788"/>
      <c r="E55" s="1788"/>
      <c r="F55" s="1789"/>
      <c r="G55" s="1777"/>
      <c r="H55" s="1778"/>
      <c r="I55" s="1773"/>
      <c r="J55" s="1774"/>
      <c r="K55" s="995">
        <f t="shared" si="0"/>
        <v>0</v>
      </c>
    </row>
    <row r="56" spans="1:11" s="63" customFormat="1" ht="11.4" x14ac:dyDescent="0.2">
      <c r="A56" s="978">
        <v>31</v>
      </c>
      <c r="B56" s="1787" t="s">
        <v>242</v>
      </c>
      <c r="C56" s="1788"/>
      <c r="D56" s="1788"/>
      <c r="E56" s="1788"/>
      <c r="F56" s="1789"/>
      <c r="G56" s="1775"/>
      <c r="H56" s="1776"/>
      <c r="I56" s="1773"/>
      <c r="J56" s="1774"/>
      <c r="K56" s="995">
        <f t="shared" si="0"/>
        <v>0</v>
      </c>
    </row>
    <row r="57" spans="1:11" s="63" customFormat="1" ht="11.4" x14ac:dyDescent="0.2">
      <c r="A57" s="978">
        <v>32</v>
      </c>
      <c r="B57" s="1787" t="s">
        <v>243</v>
      </c>
      <c r="C57" s="1788"/>
      <c r="D57" s="1788"/>
      <c r="E57" s="1788"/>
      <c r="F57" s="1789"/>
      <c r="G57" s="1775"/>
      <c r="H57" s="1776"/>
      <c r="I57" s="1773"/>
      <c r="J57" s="1774"/>
      <c r="K57" s="995">
        <f t="shared" si="0"/>
        <v>0</v>
      </c>
    </row>
    <row r="58" spans="1:11" s="63" customFormat="1" ht="11.4" x14ac:dyDescent="0.2">
      <c r="A58" s="978">
        <v>33</v>
      </c>
      <c r="B58" s="1787" t="s">
        <v>493</v>
      </c>
      <c r="C58" s="1788"/>
      <c r="D58" s="1788"/>
      <c r="E58" s="1788"/>
      <c r="F58" s="1789"/>
      <c r="G58" s="1777"/>
      <c r="H58" s="1778"/>
      <c r="I58" s="1773"/>
      <c r="J58" s="1774"/>
      <c r="K58" s="995">
        <f t="shared" si="0"/>
        <v>0</v>
      </c>
    </row>
    <row r="59" spans="1:11" s="44" customFormat="1" ht="12" x14ac:dyDescent="0.25">
      <c r="A59" s="978">
        <v>34</v>
      </c>
      <c r="B59" s="1787" t="s">
        <v>244</v>
      </c>
      <c r="C59" s="1788"/>
      <c r="D59" s="1788"/>
      <c r="E59" s="1788"/>
      <c r="F59" s="1789"/>
      <c r="G59" s="1777"/>
      <c r="H59" s="1778"/>
      <c r="I59" s="1773"/>
      <c r="J59" s="1774"/>
      <c r="K59" s="995">
        <f t="shared" si="0"/>
        <v>0</v>
      </c>
    </row>
    <row r="60" spans="1:11" s="44" customFormat="1" ht="12" x14ac:dyDescent="0.25">
      <c r="A60" s="978">
        <v>35</v>
      </c>
      <c r="B60" s="1787" t="s">
        <v>245</v>
      </c>
      <c r="C60" s="1788"/>
      <c r="D60" s="1788"/>
      <c r="E60" s="1788"/>
      <c r="F60" s="1789"/>
      <c r="G60" s="1777"/>
      <c r="H60" s="1778"/>
      <c r="I60" s="1773"/>
      <c r="J60" s="1774"/>
      <c r="K60" s="995">
        <f t="shared" si="0"/>
        <v>0</v>
      </c>
    </row>
    <row r="61" spans="1:11" s="63" customFormat="1" ht="11.4" x14ac:dyDescent="0.2">
      <c r="A61" s="978">
        <v>36</v>
      </c>
      <c r="B61" s="1790" t="s">
        <v>246</v>
      </c>
      <c r="C61" s="1791"/>
      <c r="D61" s="1791"/>
      <c r="E61" s="1791"/>
      <c r="F61" s="1792"/>
      <c r="G61" s="1777"/>
      <c r="H61" s="1778"/>
      <c r="I61" s="1773"/>
      <c r="J61" s="1774"/>
      <c r="K61" s="995">
        <f t="shared" si="0"/>
        <v>0</v>
      </c>
    </row>
    <row r="62" spans="1:11" s="63" customFormat="1" ht="12" thickBot="1" x14ac:dyDescent="0.25">
      <c r="A62" s="980">
        <v>37</v>
      </c>
      <c r="B62" s="1784" t="s">
        <v>247</v>
      </c>
      <c r="C62" s="1785"/>
      <c r="D62" s="1785"/>
      <c r="E62" s="1785"/>
      <c r="F62" s="1786"/>
      <c r="G62" s="1815">
        <f>SUM(G54:G61)</f>
        <v>0</v>
      </c>
      <c r="H62" s="1816"/>
      <c r="I62" s="1779">
        <f>SUM(I54:I61)</f>
        <v>0</v>
      </c>
      <c r="J62" s="1780"/>
      <c r="K62" s="992">
        <f t="shared" si="0"/>
        <v>0</v>
      </c>
    </row>
    <row r="63" spans="1:11" s="63" customFormat="1" ht="12" thickBot="1" x14ac:dyDescent="0.25">
      <c r="A63" s="1805"/>
      <c r="B63" s="1805"/>
      <c r="C63" s="1805"/>
      <c r="D63" s="1805"/>
      <c r="E63" s="1805"/>
      <c r="F63" s="1805"/>
      <c r="G63" s="1805"/>
      <c r="H63" s="1805"/>
      <c r="I63" s="1805"/>
      <c r="J63" s="1805"/>
      <c r="K63" s="1805"/>
    </row>
    <row r="64" spans="1:11" s="63" customFormat="1" ht="12" thickBot="1" x14ac:dyDescent="0.25">
      <c r="A64" s="1769" t="s">
        <v>248</v>
      </c>
      <c r="B64" s="1770"/>
      <c r="C64" s="1770"/>
      <c r="D64" s="1770"/>
      <c r="E64" s="1770"/>
      <c r="F64" s="1770"/>
      <c r="G64" s="1770"/>
      <c r="H64" s="1770"/>
      <c r="I64" s="1770"/>
      <c r="J64" s="1770"/>
      <c r="K64" s="1771"/>
    </row>
    <row r="65" spans="1:11" s="63" customFormat="1" ht="12" thickBot="1" x14ac:dyDescent="0.25">
      <c r="A65" s="1769" t="s">
        <v>249</v>
      </c>
      <c r="B65" s="1770"/>
      <c r="C65" s="1770"/>
      <c r="D65" s="1770"/>
      <c r="E65" s="1770"/>
      <c r="F65" s="1770"/>
      <c r="G65" s="1770"/>
      <c r="H65" s="1770"/>
      <c r="I65" s="1770"/>
      <c r="J65" s="1770"/>
      <c r="K65" s="1771"/>
    </row>
    <row r="66" spans="1:11" s="44" customFormat="1" ht="12.6" thickBot="1" x14ac:dyDescent="0.3">
      <c r="A66" s="1781"/>
      <c r="B66" s="1781"/>
      <c r="C66" s="1781"/>
      <c r="D66" s="1781"/>
      <c r="E66" s="1781"/>
      <c r="F66" s="1781"/>
      <c r="G66" s="1781"/>
      <c r="H66" s="1781"/>
      <c r="I66" s="1781"/>
      <c r="J66" s="1781"/>
      <c r="K66" s="1781"/>
    </row>
    <row r="67" spans="1:11" s="63" customFormat="1" ht="12" thickBot="1" x14ac:dyDescent="0.25">
      <c r="A67" s="1767" t="s">
        <v>250</v>
      </c>
      <c r="B67" s="1768"/>
      <c r="C67" s="1768"/>
      <c r="D67" s="1768"/>
      <c r="E67" s="1768"/>
      <c r="F67" s="1768"/>
      <c r="G67" s="1768"/>
      <c r="H67" s="1768"/>
      <c r="I67" s="999"/>
      <c r="J67" s="1007"/>
      <c r="K67" s="1008">
        <f>K49</f>
        <v>0</v>
      </c>
    </row>
    <row r="68" spans="1:11" s="63" customFormat="1" ht="12" thickBot="1" x14ac:dyDescent="0.25">
      <c r="A68" s="1767" t="s">
        <v>251</v>
      </c>
      <c r="B68" s="1768"/>
      <c r="C68" s="1768"/>
      <c r="D68" s="1768"/>
      <c r="E68" s="1768"/>
      <c r="F68" s="1768"/>
      <c r="G68" s="1768"/>
      <c r="H68" s="1768"/>
      <c r="I68" s="1000"/>
      <c r="J68" s="998"/>
      <c r="K68" s="1009">
        <f>G62</f>
        <v>0</v>
      </c>
    </row>
    <row r="69" spans="1:11" s="63" customFormat="1" ht="12" thickBot="1" x14ac:dyDescent="0.25">
      <c r="A69" s="1767" t="s">
        <v>252</v>
      </c>
      <c r="B69" s="1768"/>
      <c r="C69" s="1768"/>
      <c r="D69" s="1768"/>
      <c r="E69" s="1768"/>
      <c r="F69" s="1768"/>
      <c r="G69" s="1768"/>
      <c r="H69" s="1768"/>
      <c r="I69" s="1001"/>
      <c r="J69" s="1010"/>
      <c r="K69" s="1011" t="b">
        <f>IF(K68&gt;=K67,TRUE,FALSE)</f>
        <v>1</v>
      </c>
    </row>
    <row r="70" spans="1:11" s="63" customFormat="1" ht="12" thickBot="1" x14ac:dyDescent="0.25">
      <c r="A70" s="1781"/>
      <c r="B70" s="1781"/>
      <c r="C70" s="1781"/>
      <c r="D70" s="1781"/>
      <c r="E70" s="1781"/>
      <c r="F70" s="1781"/>
      <c r="G70" s="1781"/>
      <c r="H70" s="1781"/>
      <c r="I70" s="1782"/>
      <c r="J70" s="1782"/>
      <c r="K70" s="1782"/>
    </row>
    <row r="71" spans="1:11" s="63" customFormat="1" ht="12" thickBot="1" x14ac:dyDescent="0.25">
      <c r="A71" s="1769" t="s">
        <v>253</v>
      </c>
      <c r="B71" s="1770"/>
      <c r="C71" s="1770"/>
      <c r="D71" s="1770"/>
      <c r="E71" s="1770"/>
      <c r="F71" s="1770"/>
      <c r="G71" s="1770"/>
      <c r="H71" s="1770"/>
      <c r="I71" s="1770"/>
      <c r="J71" s="1770"/>
      <c r="K71" s="1771"/>
    </row>
    <row r="72" spans="1:11" s="63" customFormat="1" ht="12" thickBot="1" x14ac:dyDescent="0.25">
      <c r="A72" s="1781"/>
      <c r="B72" s="1781"/>
      <c r="C72" s="1781"/>
      <c r="D72" s="1781"/>
      <c r="E72" s="1781"/>
      <c r="F72" s="1781"/>
      <c r="G72" s="1781"/>
      <c r="H72" s="1781"/>
      <c r="I72" s="1781"/>
      <c r="J72" s="1781"/>
      <c r="K72" s="1781"/>
    </row>
    <row r="73" spans="1:11" s="63" customFormat="1" ht="12" thickBot="1" x14ac:dyDescent="0.25">
      <c r="A73" s="1767" t="s">
        <v>254</v>
      </c>
      <c r="B73" s="1768"/>
      <c r="C73" s="1768"/>
      <c r="D73" s="1768"/>
      <c r="E73" s="1768"/>
      <c r="F73" s="1768"/>
      <c r="G73" s="1768"/>
      <c r="H73" s="1772"/>
      <c r="I73" s="999"/>
      <c r="J73" s="1002"/>
      <c r="K73" s="1003">
        <f>K48</f>
        <v>0</v>
      </c>
    </row>
    <row r="74" spans="1:11" s="65" customFormat="1" ht="13.8" thickBot="1" x14ac:dyDescent="0.3">
      <c r="A74" s="1767" t="s">
        <v>255</v>
      </c>
      <c r="B74" s="1768"/>
      <c r="C74" s="1768"/>
      <c r="D74" s="1768"/>
      <c r="E74" s="1768"/>
      <c r="F74" s="1768"/>
      <c r="G74" s="1768"/>
      <c r="H74" s="1772"/>
      <c r="I74" s="1000"/>
      <c r="J74" s="64"/>
      <c r="K74" s="1004">
        <f>K62</f>
        <v>0</v>
      </c>
    </row>
    <row r="75" spans="1:11" s="65" customFormat="1" ht="13.8" thickBot="1" x14ac:dyDescent="0.3">
      <c r="A75" s="1767" t="s">
        <v>252</v>
      </c>
      <c r="B75" s="1768"/>
      <c r="C75" s="1768"/>
      <c r="D75" s="1768"/>
      <c r="E75" s="1768"/>
      <c r="F75" s="1768"/>
      <c r="G75" s="1768"/>
      <c r="H75" s="1772"/>
      <c r="I75" s="1001"/>
      <c r="J75" s="1005"/>
      <c r="K75" s="1006" t="b">
        <f>IF(K74&gt;=K73,TRUE,FALSE)</f>
        <v>1</v>
      </c>
    </row>
    <row r="76" spans="1:11" s="65" customFormat="1" ht="13.8" thickBot="1" x14ac:dyDescent="0.3">
      <c r="A76" s="1782"/>
      <c r="B76" s="1782"/>
      <c r="C76" s="1782"/>
      <c r="D76" s="1782"/>
      <c r="E76" s="1782"/>
      <c r="F76" s="1782"/>
      <c r="G76" s="1782"/>
      <c r="H76" s="1782"/>
      <c r="I76" s="1782"/>
      <c r="J76" s="1782"/>
      <c r="K76" s="1782"/>
    </row>
    <row r="77" spans="1:11" s="65" customFormat="1" ht="13.8" thickBot="1" x14ac:dyDescent="0.3">
      <c r="A77" s="1764" t="s">
        <v>256</v>
      </c>
      <c r="B77" s="1765"/>
      <c r="C77" s="1765"/>
      <c r="D77" s="1765"/>
      <c r="E77" s="1765"/>
      <c r="F77" s="1765"/>
      <c r="G77" s="1765"/>
      <c r="H77" s="1765"/>
      <c r="I77" s="1765"/>
      <c r="J77" s="1765"/>
      <c r="K77" s="1766"/>
    </row>
    <row r="78" spans="1:11" s="65" customFormat="1" ht="13.8" thickBot="1" x14ac:dyDescent="0.3">
      <c r="A78" s="1764" t="s">
        <v>257</v>
      </c>
      <c r="B78" s="1765"/>
      <c r="C78" s="1765"/>
      <c r="D78" s="1765"/>
      <c r="E78" s="1765"/>
      <c r="F78" s="1765"/>
      <c r="G78" s="1765"/>
      <c r="H78" s="1765"/>
      <c r="I78" s="1765"/>
      <c r="J78" s="1765"/>
      <c r="K78" s="1766"/>
    </row>
    <row r="79" spans="1:11" s="72" customFormat="1" ht="13.2" x14ac:dyDescent="0.25">
      <c r="A79" s="1755"/>
      <c r="B79" s="1756"/>
      <c r="C79" s="1756"/>
      <c r="D79" s="1756"/>
      <c r="E79" s="1756"/>
      <c r="F79" s="1756"/>
      <c r="G79" s="1756"/>
      <c r="H79" s="1756"/>
      <c r="I79" s="1756"/>
      <c r="J79" s="1756"/>
      <c r="K79" s="1757"/>
    </row>
    <row r="80" spans="1:11" s="72" customFormat="1" ht="13.2" x14ac:dyDescent="0.25">
      <c r="A80" s="1758"/>
      <c r="B80" s="1759"/>
      <c r="C80" s="1759"/>
      <c r="D80" s="1759"/>
      <c r="E80" s="1759"/>
      <c r="F80" s="1759"/>
      <c r="G80" s="1759"/>
      <c r="H80" s="1759"/>
      <c r="I80" s="1759"/>
      <c r="J80" s="1759"/>
      <c r="K80" s="1760"/>
    </row>
    <row r="81" spans="1:11" s="72" customFormat="1" ht="13.2" x14ac:dyDescent="0.25">
      <c r="A81" s="1758"/>
      <c r="B81" s="1759"/>
      <c r="C81" s="1759"/>
      <c r="D81" s="1759"/>
      <c r="E81" s="1759"/>
      <c r="F81" s="1759"/>
      <c r="G81" s="1759"/>
      <c r="H81" s="1759"/>
      <c r="I81" s="1759"/>
      <c r="J81" s="1759"/>
      <c r="K81" s="1760"/>
    </row>
    <row r="82" spans="1:11" s="72" customFormat="1" ht="13.2" x14ac:dyDescent="0.25">
      <c r="A82" s="1758"/>
      <c r="B82" s="1759"/>
      <c r="C82" s="1759"/>
      <c r="D82" s="1759"/>
      <c r="E82" s="1759"/>
      <c r="F82" s="1759"/>
      <c r="G82" s="1759"/>
      <c r="H82" s="1759"/>
      <c r="I82" s="1759"/>
      <c r="J82" s="1759"/>
      <c r="K82" s="1760"/>
    </row>
    <row r="83" spans="1:11" s="72" customFormat="1" ht="13.2" x14ac:dyDescent="0.25">
      <c r="A83" s="1758"/>
      <c r="B83" s="1759"/>
      <c r="C83" s="1759"/>
      <c r="D83" s="1759"/>
      <c r="E83" s="1759"/>
      <c r="F83" s="1759"/>
      <c r="G83" s="1759"/>
      <c r="H83" s="1759"/>
      <c r="I83" s="1759"/>
      <c r="J83" s="1759"/>
      <c r="K83" s="1760"/>
    </row>
    <row r="84" spans="1:11" s="72" customFormat="1" ht="13.2" x14ac:dyDescent="0.25">
      <c r="A84" s="1758"/>
      <c r="B84" s="1759"/>
      <c r="C84" s="1759"/>
      <c r="D84" s="1759"/>
      <c r="E84" s="1759"/>
      <c r="F84" s="1759"/>
      <c r="G84" s="1759"/>
      <c r="H84" s="1759"/>
      <c r="I84" s="1759"/>
      <c r="J84" s="1759"/>
      <c r="K84" s="1760"/>
    </row>
    <row r="85" spans="1:11" s="72" customFormat="1" ht="13.2" x14ac:dyDescent="0.25">
      <c r="A85" s="1758"/>
      <c r="B85" s="1759"/>
      <c r="C85" s="1759"/>
      <c r="D85" s="1759"/>
      <c r="E85" s="1759"/>
      <c r="F85" s="1759"/>
      <c r="G85" s="1759"/>
      <c r="H85" s="1759"/>
      <c r="I85" s="1759"/>
      <c r="J85" s="1759"/>
      <c r="K85" s="1760"/>
    </row>
    <row r="86" spans="1:11" s="72" customFormat="1" ht="13.2" x14ac:dyDescent="0.25">
      <c r="A86" s="1758"/>
      <c r="B86" s="1759"/>
      <c r="C86" s="1759"/>
      <c r="D86" s="1759"/>
      <c r="E86" s="1759"/>
      <c r="F86" s="1759"/>
      <c r="G86" s="1759"/>
      <c r="H86" s="1759"/>
      <c r="I86" s="1759"/>
      <c r="J86" s="1759"/>
      <c r="K86" s="1760"/>
    </row>
    <row r="87" spans="1:11" s="72" customFormat="1" ht="13.2" x14ac:dyDescent="0.25">
      <c r="A87" s="1758"/>
      <c r="B87" s="1759"/>
      <c r="C87" s="1759"/>
      <c r="D87" s="1759"/>
      <c r="E87" s="1759"/>
      <c r="F87" s="1759"/>
      <c r="G87" s="1759"/>
      <c r="H87" s="1759"/>
      <c r="I87" s="1759"/>
      <c r="J87" s="1759"/>
      <c r="K87" s="1760"/>
    </row>
    <row r="88" spans="1:11" s="72" customFormat="1" ht="13.2" x14ac:dyDescent="0.25">
      <c r="A88" s="1758"/>
      <c r="B88" s="1759"/>
      <c r="C88" s="1759"/>
      <c r="D88" s="1759"/>
      <c r="E88" s="1759"/>
      <c r="F88" s="1759"/>
      <c r="G88" s="1759"/>
      <c r="H88" s="1759"/>
      <c r="I88" s="1759"/>
      <c r="J88" s="1759"/>
      <c r="K88" s="1760"/>
    </row>
    <row r="89" spans="1:11" s="72" customFormat="1" ht="13.2" x14ac:dyDescent="0.25">
      <c r="A89" s="1758"/>
      <c r="B89" s="1759"/>
      <c r="C89" s="1759"/>
      <c r="D89" s="1759"/>
      <c r="E89" s="1759"/>
      <c r="F89" s="1759"/>
      <c r="G89" s="1759"/>
      <c r="H89" s="1759"/>
      <c r="I89" s="1759"/>
      <c r="J89" s="1759"/>
      <c r="K89" s="1760"/>
    </row>
    <row r="90" spans="1:11" s="72" customFormat="1" ht="13.2" x14ac:dyDescent="0.25">
      <c r="A90" s="1758"/>
      <c r="B90" s="1759"/>
      <c r="C90" s="1759"/>
      <c r="D90" s="1759"/>
      <c r="E90" s="1759"/>
      <c r="F90" s="1759"/>
      <c r="G90" s="1759"/>
      <c r="H90" s="1759"/>
      <c r="I90" s="1759"/>
      <c r="J90" s="1759"/>
      <c r="K90" s="1760"/>
    </row>
    <row r="91" spans="1:11" s="72" customFormat="1" ht="13.2" x14ac:dyDescent="0.25">
      <c r="A91" s="1758"/>
      <c r="B91" s="1759"/>
      <c r="C91" s="1759"/>
      <c r="D91" s="1759"/>
      <c r="E91" s="1759"/>
      <c r="F91" s="1759"/>
      <c r="G91" s="1759"/>
      <c r="H91" s="1759"/>
      <c r="I91" s="1759"/>
      <c r="J91" s="1759"/>
      <c r="K91" s="1760"/>
    </row>
    <row r="92" spans="1:11" s="72" customFormat="1" ht="13.2" x14ac:dyDescent="0.25">
      <c r="A92" s="1758"/>
      <c r="B92" s="1759"/>
      <c r="C92" s="1759"/>
      <c r="D92" s="1759"/>
      <c r="E92" s="1759"/>
      <c r="F92" s="1759"/>
      <c r="G92" s="1759"/>
      <c r="H92" s="1759"/>
      <c r="I92" s="1759"/>
      <c r="J92" s="1759"/>
      <c r="K92" s="1760"/>
    </row>
    <row r="93" spans="1:11" s="72" customFormat="1" ht="13.2" x14ac:dyDescent="0.25">
      <c r="A93" s="1758"/>
      <c r="B93" s="1759"/>
      <c r="C93" s="1759"/>
      <c r="D93" s="1759"/>
      <c r="E93" s="1759"/>
      <c r="F93" s="1759"/>
      <c r="G93" s="1759"/>
      <c r="H93" s="1759"/>
      <c r="I93" s="1759"/>
      <c r="J93" s="1759"/>
      <c r="K93" s="1760"/>
    </row>
    <row r="94" spans="1:11" s="72" customFormat="1" ht="13.2" x14ac:dyDescent="0.25">
      <c r="A94" s="1758"/>
      <c r="B94" s="1759"/>
      <c r="C94" s="1759"/>
      <c r="D94" s="1759"/>
      <c r="E94" s="1759"/>
      <c r="F94" s="1759"/>
      <c r="G94" s="1759"/>
      <c r="H94" s="1759"/>
      <c r="I94" s="1759"/>
      <c r="J94" s="1759"/>
      <c r="K94" s="1760"/>
    </row>
    <row r="95" spans="1:11" s="72" customFormat="1" ht="13.2" x14ac:dyDescent="0.25">
      <c r="A95" s="1758"/>
      <c r="B95" s="1759"/>
      <c r="C95" s="1759"/>
      <c r="D95" s="1759"/>
      <c r="E95" s="1759"/>
      <c r="F95" s="1759"/>
      <c r="G95" s="1759"/>
      <c r="H95" s="1759"/>
      <c r="I95" s="1759"/>
      <c r="J95" s="1759"/>
      <c r="K95" s="1760"/>
    </row>
    <row r="96" spans="1:11" s="72" customFormat="1" ht="13.2" x14ac:dyDescent="0.25">
      <c r="A96" s="1758"/>
      <c r="B96" s="1759"/>
      <c r="C96" s="1759"/>
      <c r="D96" s="1759"/>
      <c r="E96" s="1759"/>
      <c r="F96" s="1759"/>
      <c r="G96" s="1759"/>
      <c r="H96" s="1759"/>
      <c r="I96" s="1759"/>
      <c r="J96" s="1759"/>
      <c r="K96" s="1760"/>
    </row>
    <row r="97" spans="1:11" s="72" customFormat="1" ht="13.2" x14ac:dyDescent="0.25">
      <c r="A97" s="1758"/>
      <c r="B97" s="1759"/>
      <c r="C97" s="1759"/>
      <c r="D97" s="1759"/>
      <c r="E97" s="1759"/>
      <c r="F97" s="1759"/>
      <c r="G97" s="1759"/>
      <c r="H97" s="1759"/>
      <c r="I97" s="1759"/>
      <c r="J97" s="1759"/>
      <c r="K97" s="1760"/>
    </row>
    <row r="98" spans="1:11" s="72" customFormat="1" ht="13.2" x14ac:dyDescent="0.25">
      <c r="A98" s="1758"/>
      <c r="B98" s="1759"/>
      <c r="C98" s="1759"/>
      <c r="D98" s="1759"/>
      <c r="E98" s="1759"/>
      <c r="F98" s="1759"/>
      <c r="G98" s="1759"/>
      <c r="H98" s="1759"/>
      <c r="I98" s="1759"/>
      <c r="J98" s="1759"/>
      <c r="K98" s="1760"/>
    </row>
    <row r="99" spans="1:11" s="65" customFormat="1" ht="13.2" x14ac:dyDescent="0.25">
      <c r="A99" s="1758"/>
      <c r="B99" s="1759"/>
      <c r="C99" s="1759"/>
      <c r="D99" s="1759"/>
      <c r="E99" s="1759"/>
      <c r="F99" s="1759"/>
      <c r="G99" s="1759"/>
      <c r="H99" s="1759"/>
      <c r="I99" s="1759"/>
      <c r="J99" s="1759"/>
      <c r="K99" s="1760"/>
    </row>
    <row r="100" spans="1:11" s="65" customFormat="1" ht="13.8" thickBot="1" x14ac:dyDescent="0.3">
      <c r="A100" s="1761"/>
      <c r="B100" s="1762"/>
      <c r="C100" s="1762"/>
      <c r="D100" s="1762"/>
      <c r="E100" s="1762"/>
      <c r="F100" s="1762"/>
      <c r="G100" s="1762"/>
      <c r="H100" s="1762"/>
      <c r="I100" s="1762"/>
      <c r="J100" s="1762"/>
      <c r="K100" s="1763"/>
    </row>
    <row r="101" spans="1:11" s="65" customFormat="1" ht="13.2" x14ac:dyDescent="0.25"/>
    <row r="102" spans="1:11" s="65" customFormat="1" ht="13.2" x14ac:dyDescent="0.25"/>
    <row r="103" spans="1:11" s="65" customFormat="1" ht="13.2" x14ac:dyDescent="0.25"/>
    <row r="104" spans="1:11" s="65" customFormat="1" ht="13.2" x14ac:dyDescent="0.25"/>
    <row r="105" spans="1:11" s="65" customFormat="1" ht="13.2" x14ac:dyDescent="0.25">
      <c r="A105" s="66"/>
      <c r="B105" s="67"/>
      <c r="C105" s="67"/>
      <c r="D105" s="67"/>
      <c r="E105" s="67"/>
      <c r="F105" s="67"/>
      <c r="G105" s="67"/>
      <c r="H105" s="67"/>
      <c r="I105" s="67"/>
      <c r="J105" s="67"/>
      <c r="K105" s="67"/>
    </row>
    <row r="106" spans="1:11" s="65" customFormat="1" ht="13.2" x14ac:dyDescent="0.25">
      <c r="A106" s="66"/>
      <c r="B106" s="67"/>
      <c r="C106" s="67"/>
      <c r="D106" s="67"/>
      <c r="E106" s="67"/>
      <c r="F106" s="67"/>
      <c r="G106" s="67"/>
      <c r="H106" s="67"/>
      <c r="I106" s="67"/>
      <c r="J106" s="67"/>
      <c r="K106" s="67"/>
    </row>
    <row r="107" spans="1:11" s="65" customFormat="1" ht="13.2" x14ac:dyDescent="0.25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7"/>
    </row>
    <row r="108" spans="1:11" s="65" customFormat="1" ht="13.2" x14ac:dyDescent="0.25">
      <c r="A108" s="66"/>
      <c r="B108" s="67"/>
      <c r="C108" s="67"/>
      <c r="D108" s="67"/>
      <c r="E108" s="67"/>
      <c r="F108" s="67"/>
      <c r="G108" s="67"/>
      <c r="H108" s="67"/>
      <c r="I108" s="67"/>
      <c r="J108" s="67"/>
      <c r="K108" s="67"/>
    </row>
    <row r="109" spans="1:11" s="65" customFormat="1" ht="13.2" x14ac:dyDescent="0.25">
      <c r="A109" s="66"/>
      <c r="B109" s="67"/>
      <c r="C109" s="67"/>
      <c r="D109" s="67"/>
      <c r="E109" s="67"/>
      <c r="F109" s="67"/>
      <c r="G109" s="67"/>
      <c r="H109" s="67"/>
      <c r="I109" s="67"/>
      <c r="J109" s="67"/>
      <c r="K109" s="67"/>
    </row>
    <row r="110" spans="1:11" s="65" customFormat="1" ht="13.2" x14ac:dyDescent="0.25">
      <c r="A110" s="66"/>
      <c r="B110" s="67"/>
      <c r="C110" s="67"/>
      <c r="D110" s="67"/>
      <c r="E110" s="67"/>
      <c r="F110" s="67"/>
      <c r="G110" s="67"/>
      <c r="H110" s="67"/>
      <c r="I110" s="67"/>
      <c r="J110" s="67"/>
      <c r="K110" s="67"/>
    </row>
    <row r="111" spans="1:11" s="65" customFormat="1" ht="13.2" x14ac:dyDescent="0.25">
      <c r="A111" s="66"/>
      <c r="B111" s="67"/>
      <c r="C111" s="67"/>
      <c r="D111" s="67"/>
      <c r="E111" s="67"/>
      <c r="F111" s="67"/>
      <c r="G111" s="67"/>
      <c r="H111" s="67"/>
      <c r="I111" s="67"/>
      <c r="J111" s="67"/>
      <c r="K111" s="67"/>
    </row>
    <row r="112" spans="1:11" s="65" customFormat="1" ht="13.2" x14ac:dyDescent="0.25">
      <c r="A112" s="66"/>
      <c r="B112" s="67"/>
      <c r="C112" s="67"/>
      <c r="D112" s="67"/>
      <c r="E112" s="67"/>
      <c r="F112" s="67"/>
      <c r="G112" s="67"/>
      <c r="H112" s="67"/>
      <c r="I112" s="67"/>
      <c r="J112" s="67"/>
      <c r="K112" s="67"/>
    </row>
    <row r="113" spans="1:11" s="65" customFormat="1" ht="13.2" x14ac:dyDescent="0.25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7"/>
    </row>
    <row r="114" spans="1:11" s="65" customFormat="1" ht="13.2" x14ac:dyDescent="0.25">
      <c r="A114" s="66"/>
      <c r="B114" s="67"/>
      <c r="C114" s="67"/>
      <c r="D114" s="67"/>
      <c r="E114" s="67"/>
      <c r="F114" s="67"/>
      <c r="G114" s="67"/>
      <c r="H114" s="67"/>
      <c r="I114" s="67"/>
      <c r="J114" s="67"/>
      <c r="K114" s="67"/>
    </row>
    <row r="115" spans="1:11" s="65" customFormat="1" ht="13.2" x14ac:dyDescent="0.25">
      <c r="A115" s="66"/>
      <c r="B115" s="67"/>
      <c r="C115" s="67"/>
      <c r="D115" s="67"/>
      <c r="E115" s="67"/>
      <c r="F115" s="67"/>
      <c r="G115" s="67"/>
      <c r="H115" s="67"/>
      <c r="I115" s="67"/>
      <c r="J115" s="67"/>
      <c r="K115" s="67"/>
    </row>
    <row r="116" spans="1:11" s="65" customFormat="1" ht="13.2" x14ac:dyDescent="0.25">
      <c r="A116" s="66"/>
      <c r="B116" s="67"/>
      <c r="C116" s="67"/>
      <c r="D116" s="67"/>
      <c r="E116" s="67"/>
      <c r="F116" s="67"/>
      <c r="G116" s="67"/>
      <c r="H116" s="67"/>
      <c r="I116" s="67"/>
      <c r="J116" s="67"/>
      <c r="K116" s="67"/>
    </row>
    <row r="117" spans="1:11" s="65" customFormat="1" ht="13.2" x14ac:dyDescent="0.25">
      <c r="A117" s="66"/>
      <c r="B117" s="67"/>
      <c r="C117" s="67"/>
      <c r="D117" s="67"/>
      <c r="E117" s="67"/>
      <c r="F117" s="67"/>
      <c r="G117" s="67"/>
      <c r="H117" s="67"/>
      <c r="I117" s="67"/>
      <c r="J117" s="67"/>
      <c r="K117" s="67"/>
    </row>
    <row r="118" spans="1:11" s="65" customFormat="1" ht="13.2" x14ac:dyDescent="0.25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7"/>
    </row>
    <row r="119" spans="1:11" s="65" customFormat="1" ht="13.2" x14ac:dyDescent="0.25">
      <c r="A119" s="66"/>
      <c r="B119" s="67"/>
      <c r="C119" s="67"/>
      <c r="D119" s="67"/>
      <c r="E119" s="67"/>
      <c r="F119" s="67"/>
      <c r="G119" s="67"/>
      <c r="H119" s="67"/>
      <c r="I119" s="67"/>
      <c r="J119" s="67"/>
      <c r="K119" s="67"/>
    </row>
    <row r="120" spans="1:11" s="65" customFormat="1" ht="13.2" x14ac:dyDescent="0.25">
      <c r="A120" s="66"/>
      <c r="B120" s="67"/>
      <c r="C120" s="67"/>
      <c r="D120" s="67"/>
      <c r="E120" s="67"/>
      <c r="F120" s="67"/>
      <c r="G120" s="67"/>
      <c r="H120" s="67"/>
      <c r="I120" s="67"/>
      <c r="J120" s="67"/>
      <c r="K120" s="67"/>
    </row>
    <row r="121" spans="1:11" s="65" customFormat="1" ht="13.2" x14ac:dyDescent="0.25">
      <c r="A121" s="66"/>
      <c r="E121" s="67"/>
      <c r="F121" s="67"/>
      <c r="G121" s="67"/>
      <c r="H121" s="67"/>
      <c r="I121" s="67"/>
      <c r="J121" s="67"/>
      <c r="K121" s="67"/>
    </row>
    <row r="122" spans="1:11" s="65" customFormat="1" ht="13.2" x14ac:dyDescent="0.25">
      <c r="A122" s="66"/>
      <c r="E122" s="67"/>
      <c r="F122" s="67"/>
      <c r="G122" s="67"/>
      <c r="H122" s="67"/>
      <c r="I122" s="67"/>
      <c r="J122" s="67"/>
      <c r="K122" s="67"/>
    </row>
    <row r="123" spans="1:11" s="65" customFormat="1" ht="13.2" x14ac:dyDescent="0.25">
      <c r="A123" s="66"/>
      <c r="E123" s="67"/>
      <c r="F123" s="67"/>
      <c r="G123" s="67"/>
      <c r="H123" s="67"/>
      <c r="I123" s="67"/>
      <c r="J123" s="67"/>
      <c r="K123" s="67"/>
    </row>
    <row r="124" spans="1:11" s="65" customFormat="1" ht="13.2" x14ac:dyDescent="0.25">
      <c r="A124" s="66"/>
      <c r="E124" s="67"/>
      <c r="F124" s="67"/>
      <c r="G124" s="67"/>
      <c r="H124" s="67"/>
      <c r="I124" s="67"/>
      <c r="J124" s="67"/>
      <c r="K124" s="67"/>
    </row>
    <row r="125" spans="1:11" s="65" customFormat="1" ht="13.2" x14ac:dyDescent="0.25">
      <c r="A125" s="66"/>
      <c r="E125" s="67"/>
      <c r="F125" s="67"/>
      <c r="G125" s="67"/>
      <c r="H125" s="67"/>
      <c r="I125" s="67"/>
      <c r="J125" s="67"/>
      <c r="K125" s="67"/>
    </row>
    <row r="126" spans="1:11" s="65" customFormat="1" ht="13.2" x14ac:dyDescent="0.25">
      <c r="A126" s="66"/>
      <c r="B126" s="67"/>
      <c r="C126" s="67"/>
      <c r="D126" s="67"/>
      <c r="E126" s="67"/>
      <c r="F126" s="67"/>
      <c r="G126" s="67"/>
      <c r="H126" s="67"/>
      <c r="I126" s="67"/>
      <c r="J126" s="67"/>
      <c r="K126" s="67"/>
    </row>
    <row r="127" spans="1:11" s="65" customFormat="1" ht="13.2" x14ac:dyDescent="0.25">
      <c r="A127" s="66"/>
      <c r="B127" s="67"/>
      <c r="C127" s="67"/>
      <c r="D127" s="67"/>
      <c r="E127" s="67"/>
      <c r="F127" s="67"/>
      <c r="G127" s="67"/>
      <c r="H127" s="67"/>
      <c r="I127" s="67"/>
      <c r="J127" s="67"/>
      <c r="K127" s="67"/>
    </row>
    <row r="128" spans="1:11" s="65" customFormat="1" ht="13.2" x14ac:dyDescent="0.25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7"/>
    </row>
    <row r="129" spans="1:11" s="65" customFormat="1" ht="13.2" x14ac:dyDescent="0.25">
      <c r="A129" s="66"/>
      <c r="B129" s="67"/>
      <c r="C129" s="67"/>
      <c r="D129" s="67"/>
      <c r="E129" s="67"/>
      <c r="F129" s="67"/>
      <c r="G129" s="67"/>
      <c r="H129" s="67"/>
      <c r="I129" s="67"/>
      <c r="J129" s="67"/>
      <c r="K129" s="67"/>
    </row>
    <row r="130" spans="1:11" s="65" customFormat="1" ht="13.2" x14ac:dyDescent="0.25">
      <c r="A130" s="66"/>
      <c r="B130" s="67"/>
      <c r="C130" s="67"/>
      <c r="D130" s="67"/>
      <c r="E130" s="67"/>
      <c r="F130" s="67"/>
      <c r="G130" s="67"/>
      <c r="H130" s="67"/>
      <c r="I130" s="67"/>
      <c r="J130" s="67"/>
      <c r="K130" s="67"/>
    </row>
    <row r="131" spans="1:11" s="65" customFormat="1" ht="13.2" x14ac:dyDescent="0.25">
      <c r="A131" s="66"/>
      <c r="B131" s="67"/>
      <c r="C131" s="67"/>
      <c r="D131" s="67"/>
      <c r="E131" s="67"/>
      <c r="F131" s="67"/>
      <c r="G131" s="67"/>
      <c r="H131" s="67"/>
      <c r="I131" s="67"/>
      <c r="J131" s="67"/>
      <c r="K131" s="67"/>
    </row>
    <row r="132" spans="1:11" s="65" customFormat="1" ht="13.2" x14ac:dyDescent="0.25">
      <c r="A132" s="66"/>
      <c r="B132" s="67"/>
      <c r="C132" s="67"/>
      <c r="D132" s="67"/>
      <c r="E132" s="67"/>
      <c r="F132" s="67"/>
      <c r="G132" s="67"/>
      <c r="H132" s="67"/>
      <c r="I132" s="67"/>
      <c r="J132" s="67"/>
      <c r="K132" s="67"/>
    </row>
    <row r="133" spans="1:11" s="68" customFormat="1" ht="13.8" x14ac:dyDescent="0.25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7"/>
    </row>
    <row r="134" spans="1:11" s="68" customFormat="1" ht="13.8" x14ac:dyDescent="0.25">
      <c r="A134" s="66"/>
      <c r="B134" s="67"/>
      <c r="C134" s="67"/>
      <c r="D134" s="67"/>
      <c r="E134" s="67"/>
      <c r="F134" s="67"/>
      <c r="G134" s="67"/>
      <c r="H134" s="67"/>
      <c r="I134" s="67"/>
      <c r="J134" s="67"/>
      <c r="K134" s="67"/>
    </row>
    <row r="135" spans="1:11" x14ac:dyDescent="0.3">
      <c r="A135" s="66"/>
      <c r="B135" s="67"/>
      <c r="C135" s="67"/>
      <c r="D135" s="67"/>
      <c r="E135" s="67"/>
      <c r="F135" s="67"/>
      <c r="G135" s="67"/>
      <c r="H135" s="67"/>
      <c r="I135" s="67"/>
      <c r="J135" s="67"/>
      <c r="K135" s="67"/>
    </row>
    <row r="136" spans="1:11" x14ac:dyDescent="0.3">
      <c r="A136" s="66"/>
      <c r="B136" s="67"/>
      <c r="C136" s="67"/>
      <c r="D136" s="67"/>
      <c r="E136" s="67"/>
      <c r="F136" s="67"/>
      <c r="G136" s="67"/>
      <c r="H136" s="67"/>
      <c r="I136" s="67"/>
      <c r="J136" s="67"/>
      <c r="K136" s="67"/>
    </row>
    <row r="137" spans="1:11" x14ac:dyDescent="0.3">
      <c r="A137" s="69"/>
      <c r="B137" s="70"/>
      <c r="C137" s="70"/>
      <c r="D137" s="70"/>
      <c r="E137" s="70"/>
      <c r="F137" s="70"/>
      <c r="G137" s="70"/>
      <c r="H137" s="70"/>
      <c r="I137" s="70"/>
      <c r="J137" s="70"/>
      <c r="K137" s="70"/>
    </row>
    <row r="138" spans="1:1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0"/>
    </row>
    <row r="139" spans="1:11" x14ac:dyDescent="0.3">
      <c r="A139" s="71"/>
      <c r="B139" s="71"/>
      <c r="C139" s="71"/>
      <c r="D139" s="71"/>
      <c r="E139" s="71"/>
      <c r="F139" s="71"/>
      <c r="G139" s="71"/>
      <c r="H139" s="71"/>
      <c r="I139" s="71"/>
      <c r="J139" s="71"/>
      <c r="K139" s="71"/>
    </row>
    <row r="140" spans="1:11" x14ac:dyDescent="0.3">
      <c r="A140" s="71"/>
      <c r="B140" s="71"/>
      <c r="C140" s="71"/>
      <c r="D140" s="71"/>
      <c r="E140" s="71"/>
      <c r="F140" s="71"/>
      <c r="G140" s="71"/>
      <c r="H140" s="71"/>
      <c r="I140" s="71"/>
      <c r="J140" s="71"/>
      <c r="K140" s="71"/>
    </row>
    <row r="141" spans="1:11" x14ac:dyDescent="0.3">
      <c r="A141" s="71"/>
      <c r="B141" s="71"/>
      <c r="C141" s="71"/>
      <c r="D141" s="71"/>
      <c r="E141" s="71"/>
      <c r="F141" s="71"/>
      <c r="G141" s="71"/>
      <c r="H141" s="71"/>
      <c r="I141" s="71"/>
      <c r="J141" s="71"/>
      <c r="K141" s="71"/>
    </row>
    <row r="142" spans="1:11" x14ac:dyDescent="0.3">
      <c r="A142" s="71"/>
      <c r="B142" s="71"/>
      <c r="C142" s="71"/>
      <c r="D142" s="71"/>
      <c r="E142" s="71"/>
      <c r="F142" s="71"/>
      <c r="G142" s="71"/>
      <c r="H142" s="71"/>
      <c r="I142" s="71"/>
      <c r="J142" s="71"/>
      <c r="K142" s="71"/>
    </row>
  </sheetData>
  <sheetProtection algorithmName="SHA-512" hashValue="Wq84QUrnwx9sbPY10LkqEz01Hn5eaRGXe4D5jHT227Q6B1rcEIyzIocYg/+AA47yMaSrWOZAzj40GXiV+mMC0Q==" saltValue="Q+NTIHOoD41eljLFLg3wNg==" spinCount="100000" sheet="1"/>
  <mergeCells count="102">
    <mergeCell ref="B38:K38"/>
    <mergeCell ref="A63:K63"/>
    <mergeCell ref="A50:K50"/>
    <mergeCell ref="A44:K44"/>
    <mergeCell ref="A36:K36"/>
    <mergeCell ref="A26:K26"/>
    <mergeCell ref="B53:F53"/>
    <mergeCell ref="B54:F54"/>
    <mergeCell ref="I53:J53"/>
    <mergeCell ref="I54:J54"/>
    <mergeCell ref="G62:H62"/>
    <mergeCell ref="B60:F60"/>
    <mergeCell ref="B61:F61"/>
    <mergeCell ref="B62:F62"/>
    <mergeCell ref="B56:F56"/>
    <mergeCell ref="B57:F57"/>
    <mergeCell ref="B58:F58"/>
    <mergeCell ref="B59:F59"/>
    <mergeCell ref="A51:K51"/>
    <mergeCell ref="A52:K52"/>
    <mergeCell ref="G53:H53"/>
    <mergeCell ref="G54:H54"/>
    <mergeCell ref="G55:H55"/>
    <mergeCell ref="B55:F55"/>
    <mergeCell ref="B12:J12"/>
    <mergeCell ref="B14:J14"/>
    <mergeCell ref="B15:J15"/>
    <mergeCell ref="B39:J39"/>
    <mergeCell ref="B47:J47"/>
    <mergeCell ref="B48:J48"/>
    <mergeCell ref="B49:J49"/>
    <mergeCell ref="B41:J41"/>
    <mergeCell ref="B42:J42"/>
    <mergeCell ref="B43:J43"/>
    <mergeCell ref="A45:K45"/>
    <mergeCell ref="B46:K46"/>
    <mergeCell ref="B40:J40"/>
    <mergeCell ref="A27:K27"/>
    <mergeCell ref="B28:K28"/>
    <mergeCell ref="B29:J29"/>
    <mergeCell ref="B31:J31"/>
    <mergeCell ref="B32:J32"/>
    <mergeCell ref="B33:J33"/>
    <mergeCell ref="B34:J34"/>
    <mergeCell ref="B35:J35"/>
    <mergeCell ref="A37:K37"/>
    <mergeCell ref="B21:J21"/>
    <mergeCell ref="B30:J30"/>
    <mergeCell ref="J2:K2"/>
    <mergeCell ref="J3:K3"/>
    <mergeCell ref="A1:K1"/>
    <mergeCell ref="B25:J25"/>
    <mergeCell ref="A8:K8"/>
    <mergeCell ref="A9:K9"/>
    <mergeCell ref="B10:J10"/>
    <mergeCell ref="B17:J17"/>
    <mergeCell ref="B18:J18"/>
    <mergeCell ref="B19:J19"/>
    <mergeCell ref="B20:J20"/>
    <mergeCell ref="B22:J22"/>
    <mergeCell ref="B23:J23"/>
    <mergeCell ref="B24:J24"/>
    <mergeCell ref="A2:B2"/>
    <mergeCell ref="B16:J16"/>
    <mergeCell ref="C2:G2"/>
    <mergeCell ref="H2:I2"/>
    <mergeCell ref="A3:B3"/>
    <mergeCell ref="D3:G3"/>
    <mergeCell ref="H3:I3"/>
    <mergeCell ref="A6:K6"/>
    <mergeCell ref="B13:J13"/>
    <mergeCell ref="B11:J11"/>
    <mergeCell ref="I55:J55"/>
    <mergeCell ref="I56:J56"/>
    <mergeCell ref="I57:J57"/>
    <mergeCell ref="I58:J58"/>
    <mergeCell ref="I59:J59"/>
    <mergeCell ref="A77:K77"/>
    <mergeCell ref="G56:H56"/>
    <mergeCell ref="G57:H57"/>
    <mergeCell ref="G58:H58"/>
    <mergeCell ref="G59:H59"/>
    <mergeCell ref="G60:H60"/>
    <mergeCell ref="I60:J60"/>
    <mergeCell ref="I61:J61"/>
    <mergeCell ref="I62:J62"/>
    <mergeCell ref="A64:K64"/>
    <mergeCell ref="A65:K65"/>
    <mergeCell ref="G61:H61"/>
    <mergeCell ref="A66:K66"/>
    <mergeCell ref="A70:K70"/>
    <mergeCell ref="A72:K72"/>
    <mergeCell ref="A76:K76"/>
    <mergeCell ref="A79:K100"/>
    <mergeCell ref="A78:K78"/>
    <mergeCell ref="A67:H67"/>
    <mergeCell ref="A68:H68"/>
    <mergeCell ref="A69:H69"/>
    <mergeCell ref="A71:K71"/>
    <mergeCell ref="A73:H73"/>
    <mergeCell ref="A74:H74"/>
    <mergeCell ref="A75:H75"/>
  </mergeCells>
  <printOptions horizontalCentered="1"/>
  <pageMargins left="0.5" right="0.25" top="0.25" bottom="0.57999999999999996" header="0.25" footer="0.25"/>
  <pageSetup orientation="portrait" r:id="rId1"/>
  <headerFooter alignWithMargins="0">
    <oddFooter>&amp;L&amp;8 470-0030 (Rev. 02/23)&amp;C&amp;8&amp;P</oddFooter>
  </headerFooter>
  <rowBreaks count="1" manualBreakCount="1">
    <brk id="5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70"/>
  <sheetViews>
    <sheetView zoomScaleNormal="100" workbookViewId="0">
      <selection sqref="A1:I1"/>
    </sheetView>
  </sheetViews>
  <sheetFormatPr defaultRowHeight="14.4" x14ac:dyDescent="0.3"/>
  <cols>
    <col min="1" max="1" width="11.36328125" style="59" customWidth="1"/>
    <col min="2" max="2" width="8.6328125" style="59" customWidth="1"/>
    <col min="3" max="3" width="7.453125" style="59" customWidth="1"/>
    <col min="4" max="4" width="8.90625" style="59" customWidth="1"/>
    <col min="5" max="5" width="9.6328125" style="59" customWidth="1"/>
    <col min="6" max="6" width="12.36328125" style="59" customWidth="1"/>
    <col min="7" max="7" width="8.6328125" style="59" customWidth="1"/>
    <col min="8" max="8" width="9" style="59" customWidth="1"/>
    <col min="9" max="9" width="3.81640625" style="59" customWidth="1"/>
    <col min="10" max="254" width="8.90625" style="59"/>
    <col min="255" max="255" width="11.36328125" style="59" customWidth="1"/>
    <col min="256" max="256" width="6.54296875" style="59" customWidth="1"/>
    <col min="257" max="257" width="7.54296875" style="59" customWidth="1"/>
    <col min="258" max="258" width="6.453125" style="59" customWidth="1"/>
    <col min="259" max="259" width="6.90625" style="59" customWidth="1"/>
    <col min="260" max="260" width="6.453125" style="59" customWidth="1"/>
    <col min="261" max="262" width="6.54296875" style="59" customWidth="1"/>
    <col min="263" max="263" width="3.81640625" style="59" customWidth="1"/>
    <col min="264" max="264" width="6.453125" style="59" customWidth="1"/>
    <col min="265" max="265" width="8.6328125" style="59" bestFit="1" customWidth="1"/>
    <col min="266" max="510" width="8.90625" style="59"/>
    <col min="511" max="511" width="11.36328125" style="59" customWidth="1"/>
    <col min="512" max="512" width="6.54296875" style="59" customWidth="1"/>
    <col min="513" max="513" width="7.54296875" style="59" customWidth="1"/>
    <col min="514" max="514" width="6.453125" style="59" customWidth="1"/>
    <col min="515" max="515" width="6.90625" style="59" customWidth="1"/>
    <col min="516" max="516" width="6.453125" style="59" customWidth="1"/>
    <col min="517" max="518" width="6.54296875" style="59" customWidth="1"/>
    <col min="519" max="519" width="3.81640625" style="59" customWidth="1"/>
    <col min="520" max="520" width="6.453125" style="59" customWidth="1"/>
    <col min="521" max="521" width="8.6328125" style="59" bestFit="1" customWidth="1"/>
    <col min="522" max="766" width="8.90625" style="59"/>
    <col min="767" max="767" width="11.36328125" style="59" customWidth="1"/>
    <col min="768" max="768" width="6.54296875" style="59" customWidth="1"/>
    <col min="769" max="769" width="7.54296875" style="59" customWidth="1"/>
    <col min="770" max="770" width="6.453125" style="59" customWidth="1"/>
    <col min="771" max="771" width="6.90625" style="59" customWidth="1"/>
    <col min="772" max="772" width="6.453125" style="59" customWidth="1"/>
    <col min="773" max="774" width="6.54296875" style="59" customWidth="1"/>
    <col min="775" max="775" width="3.81640625" style="59" customWidth="1"/>
    <col min="776" max="776" width="6.453125" style="59" customWidth="1"/>
    <col min="777" max="777" width="8.6328125" style="59" bestFit="1" customWidth="1"/>
    <col min="778" max="1022" width="8.90625" style="59"/>
    <col min="1023" max="1023" width="11.36328125" style="59" customWidth="1"/>
    <col min="1024" max="1024" width="6.54296875" style="59" customWidth="1"/>
    <col min="1025" max="1025" width="7.54296875" style="59" customWidth="1"/>
    <col min="1026" max="1026" width="6.453125" style="59" customWidth="1"/>
    <col min="1027" max="1027" width="6.90625" style="59" customWidth="1"/>
    <col min="1028" max="1028" width="6.453125" style="59" customWidth="1"/>
    <col min="1029" max="1030" width="6.54296875" style="59" customWidth="1"/>
    <col min="1031" max="1031" width="3.81640625" style="59" customWidth="1"/>
    <col min="1032" max="1032" width="6.453125" style="59" customWidth="1"/>
    <col min="1033" max="1033" width="8.6328125" style="59" bestFit="1" customWidth="1"/>
    <col min="1034" max="1278" width="8.90625" style="59"/>
    <col min="1279" max="1279" width="11.36328125" style="59" customWidth="1"/>
    <col min="1280" max="1280" width="6.54296875" style="59" customWidth="1"/>
    <col min="1281" max="1281" width="7.54296875" style="59" customWidth="1"/>
    <col min="1282" max="1282" width="6.453125" style="59" customWidth="1"/>
    <col min="1283" max="1283" width="6.90625" style="59" customWidth="1"/>
    <col min="1284" max="1284" width="6.453125" style="59" customWidth="1"/>
    <col min="1285" max="1286" width="6.54296875" style="59" customWidth="1"/>
    <col min="1287" max="1287" width="3.81640625" style="59" customWidth="1"/>
    <col min="1288" max="1288" width="6.453125" style="59" customWidth="1"/>
    <col min="1289" max="1289" width="8.6328125" style="59" bestFit="1" customWidth="1"/>
    <col min="1290" max="1534" width="8.90625" style="59"/>
    <col min="1535" max="1535" width="11.36328125" style="59" customWidth="1"/>
    <col min="1536" max="1536" width="6.54296875" style="59" customWidth="1"/>
    <col min="1537" max="1537" width="7.54296875" style="59" customWidth="1"/>
    <col min="1538" max="1538" width="6.453125" style="59" customWidth="1"/>
    <col min="1539" max="1539" width="6.90625" style="59" customWidth="1"/>
    <col min="1540" max="1540" width="6.453125" style="59" customWidth="1"/>
    <col min="1541" max="1542" width="6.54296875" style="59" customWidth="1"/>
    <col min="1543" max="1543" width="3.81640625" style="59" customWidth="1"/>
    <col min="1544" max="1544" width="6.453125" style="59" customWidth="1"/>
    <col min="1545" max="1545" width="8.6328125" style="59" bestFit="1" customWidth="1"/>
    <col min="1546" max="1790" width="8.90625" style="59"/>
    <col min="1791" max="1791" width="11.36328125" style="59" customWidth="1"/>
    <col min="1792" max="1792" width="6.54296875" style="59" customWidth="1"/>
    <col min="1793" max="1793" width="7.54296875" style="59" customWidth="1"/>
    <col min="1794" max="1794" width="6.453125" style="59" customWidth="1"/>
    <col min="1795" max="1795" width="6.90625" style="59" customWidth="1"/>
    <col min="1796" max="1796" width="6.453125" style="59" customWidth="1"/>
    <col min="1797" max="1798" width="6.54296875" style="59" customWidth="1"/>
    <col min="1799" max="1799" width="3.81640625" style="59" customWidth="1"/>
    <col min="1800" max="1800" width="6.453125" style="59" customWidth="1"/>
    <col min="1801" max="1801" width="8.6328125" style="59" bestFit="1" customWidth="1"/>
    <col min="1802" max="2046" width="8.90625" style="59"/>
    <col min="2047" max="2047" width="11.36328125" style="59" customWidth="1"/>
    <col min="2048" max="2048" width="6.54296875" style="59" customWidth="1"/>
    <col min="2049" max="2049" width="7.54296875" style="59" customWidth="1"/>
    <col min="2050" max="2050" width="6.453125" style="59" customWidth="1"/>
    <col min="2051" max="2051" width="6.90625" style="59" customWidth="1"/>
    <col min="2052" max="2052" width="6.453125" style="59" customWidth="1"/>
    <col min="2053" max="2054" width="6.54296875" style="59" customWidth="1"/>
    <col min="2055" max="2055" width="3.81640625" style="59" customWidth="1"/>
    <col min="2056" max="2056" width="6.453125" style="59" customWidth="1"/>
    <col min="2057" max="2057" width="8.6328125" style="59" bestFit="1" customWidth="1"/>
    <col min="2058" max="2302" width="8.90625" style="59"/>
    <col min="2303" max="2303" width="11.36328125" style="59" customWidth="1"/>
    <col min="2304" max="2304" width="6.54296875" style="59" customWidth="1"/>
    <col min="2305" max="2305" width="7.54296875" style="59" customWidth="1"/>
    <col min="2306" max="2306" width="6.453125" style="59" customWidth="1"/>
    <col min="2307" max="2307" width="6.90625" style="59" customWidth="1"/>
    <col min="2308" max="2308" width="6.453125" style="59" customWidth="1"/>
    <col min="2309" max="2310" width="6.54296875" style="59" customWidth="1"/>
    <col min="2311" max="2311" width="3.81640625" style="59" customWidth="1"/>
    <col min="2312" max="2312" width="6.453125" style="59" customWidth="1"/>
    <col min="2313" max="2313" width="8.6328125" style="59" bestFit="1" customWidth="1"/>
    <col min="2314" max="2558" width="8.90625" style="59"/>
    <col min="2559" max="2559" width="11.36328125" style="59" customWidth="1"/>
    <col min="2560" max="2560" width="6.54296875" style="59" customWidth="1"/>
    <col min="2561" max="2561" width="7.54296875" style="59" customWidth="1"/>
    <col min="2562" max="2562" width="6.453125" style="59" customWidth="1"/>
    <col min="2563" max="2563" width="6.90625" style="59" customWidth="1"/>
    <col min="2564" max="2564" width="6.453125" style="59" customWidth="1"/>
    <col min="2565" max="2566" width="6.54296875" style="59" customWidth="1"/>
    <col min="2567" max="2567" width="3.81640625" style="59" customWidth="1"/>
    <col min="2568" max="2568" width="6.453125" style="59" customWidth="1"/>
    <col min="2569" max="2569" width="8.6328125" style="59" bestFit="1" customWidth="1"/>
    <col min="2570" max="2814" width="8.90625" style="59"/>
    <col min="2815" max="2815" width="11.36328125" style="59" customWidth="1"/>
    <col min="2816" max="2816" width="6.54296875" style="59" customWidth="1"/>
    <col min="2817" max="2817" width="7.54296875" style="59" customWidth="1"/>
    <col min="2818" max="2818" width="6.453125" style="59" customWidth="1"/>
    <col min="2819" max="2819" width="6.90625" style="59" customWidth="1"/>
    <col min="2820" max="2820" width="6.453125" style="59" customWidth="1"/>
    <col min="2821" max="2822" width="6.54296875" style="59" customWidth="1"/>
    <col min="2823" max="2823" width="3.81640625" style="59" customWidth="1"/>
    <col min="2824" max="2824" width="6.453125" style="59" customWidth="1"/>
    <col min="2825" max="2825" width="8.6328125" style="59" bestFit="1" customWidth="1"/>
    <col min="2826" max="3070" width="8.90625" style="59"/>
    <col min="3071" max="3071" width="11.36328125" style="59" customWidth="1"/>
    <col min="3072" max="3072" width="6.54296875" style="59" customWidth="1"/>
    <col min="3073" max="3073" width="7.54296875" style="59" customWidth="1"/>
    <col min="3074" max="3074" width="6.453125" style="59" customWidth="1"/>
    <col min="3075" max="3075" width="6.90625" style="59" customWidth="1"/>
    <col min="3076" max="3076" width="6.453125" style="59" customWidth="1"/>
    <col min="3077" max="3078" width="6.54296875" style="59" customWidth="1"/>
    <col min="3079" max="3079" width="3.81640625" style="59" customWidth="1"/>
    <col min="3080" max="3080" width="6.453125" style="59" customWidth="1"/>
    <col min="3081" max="3081" width="8.6328125" style="59" bestFit="1" customWidth="1"/>
    <col min="3082" max="3326" width="8.90625" style="59"/>
    <col min="3327" max="3327" width="11.36328125" style="59" customWidth="1"/>
    <col min="3328" max="3328" width="6.54296875" style="59" customWidth="1"/>
    <col min="3329" max="3329" width="7.54296875" style="59" customWidth="1"/>
    <col min="3330" max="3330" width="6.453125" style="59" customWidth="1"/>
    <col min="3331" max="3331" width="6.90625" style="59" customWidth="1"/>
    <col min="3332" max="3332" width="6.453125" style="59" customWidth="1"/>
    <col min="3333" max="3334" width="6.54296875" style="59" customWidth="1"/>
    <col min="3335" max="3335" width="3.81640625" style="59" customWidth="1"/>
    <col min="3336" max="3336" width="6.453125" style="59" customWidth="1"/>
    <col min="3337" max="3337" width="8.6328125" style="59" bestFit="1" customWidth="1"/>
    <col min="3338" max="3582" width="8.90625" style="59"/>
    <col min="3583" max="3583" width="11.36328125" style="59" customWidth="1"/>
    <col min="3584" max="3584" width="6.54296875" style="59" customWidth="1"/>
    <col min="3585" max="3585" width="7.54296875" style="59" customWidth="1"/>
    <col min="3586" max="3586" width="6.453125" style="59" customWidth="1"/>
    <col min="3587" max="3587" width="6.90625" style="59" customWidth="1"/>
    <col min="3588" max="3588" width="6.453125" style="59" customWidth="1"/>
    <col min="3589" max="3590" width="6.54296875" style="59" customWidth="1"/>
    <col min="3591" max="3591" width="3.81640625" style="59" customWidth="1"/>
    <col min="3592" max="3592" width="6.453125" style="59" customWidth="1"/>
    <col min="3593" max="3593" width="8.6328125" style="59" bestFit="1" customWidth="1"/>
    <col min="3594" max="3838" width="8.90625" style="59"/>
    <col min="3839" max="3839" width="11.36328125" style="59" customWidth="1"/>
    <col min="3840" max="3840" width="6.54296875" style="59" customWidth="1"/>
    <col min="3841" max="3841" width="7.54296875" style="59" customWidth="1"/>
    <col min="3842" max="3842" width="6.453125" style="59" customWidth="1"/>
    <col min="3843" max="3843" width="6.90625" style="59" customWidth="1"/>
    <col min="3844" max="3844" width="6.453125" style="59" customWidth="1"/>
    <col min="3845" max="3846" width="6.54296875" style="59" customWidth="1"/>
    <col min="3847" max="3847" width="3.81640625" style="59" customWidth="1"/>
    <col min="3848" max="3848" width="6.453125" style="59" customWidth="1"/>
    <col min="3849" max="3849" width="8.6328125" style="59" bestFit="1" customWidth="1"/>
    <col min="3850" max="4094" width="8.90625" style="59"/>
    <col min="4095" max="4095" width="11.36328125" style="59" customWidth="1"/>
    <col min="4096" max="4096" width="6.54296875" style="59" customWidth="1"/>
    <col min="4097" max="4097" width="7.54296875" style="59" customWidth="1"/>
    <col min="4098" max="4098" width="6.453125" style="59" customWidth="1"/>
    <col min="4099" max="4099" width="6.90625" style="59" customWidth="1"/>
    <col min="4100" max="4100" width="6.453125" style="59" customWidth="1"/>
    <col min="4101" max="4102" width="6.54296875" style="59" customWidth="1"/>
    <col min="4103" max="4103" width="3.81640625" style="59" customWidth="1"/>
    <col min="4104" max="4104" width="6.453125" style="59" customWidth="1"/>
    <col min="4105" max="4105" width="8.6328125" style="59" bestFit="1" customWidth="1"/>
    <col min="4106" max="4350" width="8.90625" style="59"/>
    <col min="4351" max="4351" width="11.36328125" style="59" customWidth="1"/>
    <col min="4352" max="4352" width="6.54296875" style="59" customWidth="1"/>
    <col min="4353" max="4353" width="7.54296875" style="59" customWidth="1"/>
    <col min="4354" max="4354" width="6.453125" style="59" customWidth="1"/>
    <col min="4355" max="4355" width="6.90625" style="59" customWidth="1"/>
    <col min="4356" max="4356" width="6.453125" style="59" customWidth="1"/>
    <col min="4357" max="4358" width="6.54296875" style="59" customWidth="1"/>
    <col min="4359" max="4359" width="3.81640625" style="59" customWidth="1"/>
    <col min="4360" max="4360" width="6.453125" style="59" customWidth="1"/>
    <col min="4361" max="4361" width="8.6328125" style="59" bestFit="1" customWidth="1"/>
    <col min="4362" max="4606" width="8.90625" style="59"/>
    <col min="4607" max="4607" width="11.36328125" style="59" customWidth="1"/>
    <col min="4608" max="4608" width="6.54296875" style="59" customWidth="1"/>
    <col min="4609" max="4609" width="7.54296875" style="59" customWidth="1"/>
    <col min="4610" max="4610" width="6.453125" style="59" customWidth="1"/>
    <col min="4611" max="4611" width="6.90625" style="59" customWidth="1"/>
    <col min="4612" max="4612" width="6.453125" style="59" customWidth="1"/>
    <col min="4613" max="4614" width="6.54296875" style="59" customWidth="1"/>
    <col min="4615" max="4615" width="3.81640625" style="59" customWidth="1"/>
    <col min="4616" max="4616" width="6.453125" style="59" customWidth="1"/>
    <col min="4617" max="4617" width="8.6328125" style="59" bestFit="1" customWidth="1"/>
    <col min="4618" max="4862" width="8.90625" style="59"/>
    <col min="4863" max="4863" width="11.36328125" style="59" customWidth="1"/>
    <col min="4864" max="4864" width="6.54296875" style="59" customWidth="1"/>
    <col min="4865" max="4865" width="7.54296875" style="59" customWidth="1"/>
    <col min="4866" max="4866" width="6.453125" style="59" customWidth="1"/>
    <col min="4867" max="4867" width="6.90625" style="59" customWidth="1"/>
    <col min="4868" max="4868" width="6.453125" style="59" customWidth="1"/>
    <col min="4869" max="4870" width="6.54296875" style="59" customWidth="1"/>
    <col min="4871" max="4871" width="3.81640625" style="59" customWidth="1"/>
    <col min="4872" max="4872" width="6.453125" style="59" customWidth="1"/>
    <col min="4873" max="4873" width="8.6328125" style="59" bestFit="1" customWidth="1"/>
    <col min="4874" max="5118" width="8.90625" style="59"/>
    <col min="5119" max="5119" width="11.36328125" style="59" customWidth="1"/>
    <col min="5120" max="5120" width="6.54296875" style="59" customWidth="1"/>
    <col min="5121" max="5121" width="7.54296875" style="59" customWidth="1"/>
    <col min="5122" max="5122" width="6.453125" style="59" customWidth="1"/>
    <col min="5123" max="5123" width="6.90625" style="59" customWidth="1"/>
    <col min="5124" max="5124" width="6.453125" style="59" customWidth="1"/>
    <col min="5125" max="5126" width="6.54296875" style="59" customWidth="1"/>
    <col min="5127" max="5127" width="3.81640625" style="59" customWidth="1"/>
    <col min="5128" max="5128" width="6.453125" style="59" customWidth="1"/>
    <col min="5129" max="5129" width="8.6328125" style="59" bestFit="1" customWidth="1"/>
    <col min="5130" max="5374" width="8.90625" style="59"/>
    <col min="5375" max="5375" width="11.36328125" style="59" customWidth="1"/>
    <col min="5376" max="5376" width="6.54296875" style="59" customWidth="1"/>
    <col min="5377" max="5377" width="7.54296875" style="59" customWidth="1"/>
    <col min="5378" max="5378" width="6.453125" style="59" customWidth="1"/>
    <col min="5379" max="5379" width="6.90625" style="59" customWidth="1"/>
    <col min="5380" max="5380" width="6.453125" style="59" customWidth="1"/>
    <col min="5381" max="5382" width="6.54296875" style="59" customWidth="1"/>
    <col min="5383" max="5383" width="3.81640625" style="59" customWidth="1"/>
    <col min="5384" max="5384" width="6.453125" style="59" customWidth="1"/>
    <col min="5385" max="5385" width="8.6328125" style="59" bestFit="1" customWidth="1"/>
    <col min="5386" max="5630" width="8.90625" style="59"/>
    <col min="5631" max="5631" width="11.36328125" style="59" customWidth="1"/>
    <col min="5632" max="5632" width="6.54296875" style="59" customWidth="1"/>
    <col min="5633" max="5633" width="7.54296875" style="59" customWidth="1"/>
    <col min="5634" max="5634" width="6.453125" style="59" customWidth="1"/>
    <col min="5635" max="5635" width="6.90625" style="59" customWidth="1"/>
    <col min="5636" max="5636" width="6.453125" style="59" customWidth="1"/>
    <col min="5637" max="5638" width="6.54296875" style="59" customWidth="1"/>
    <col min="5639" max="5639" width="3.81640625" style="59" customWidth="1"/>
    <col min="5640" max="5640" width="6.453125" style="59" customWidth="1"/>
    <col min="5641" max="5641" width="8.6328125" style="59" bestFit="1" customWidth="1"/>
    <col min="5642" max="5886" width="8.90625" style="59"/>
    <col min="5887" max="5887" width="11.36328125" style="59" customWidth="1"/>
    <col min="5888" max="5888" width="6.54296875" style="59" customWidth="1"/>
    <col min="5889" max="5889" width="7.54296875" style="59" customWidth="1"/>
    <col min="5890" max="5890" width="6.453125" style="59" customWidth="1"/>
    <col min="5891" max="5891" width="6.90625" style="59" customWidth="1"/>
    <col min="5892" max="5892" width="6.453125" style="59" customWidth="1"/>
    <col min="5893" max="5894" width="6.54296875" style="59" customWidth="1"/>
    <col min="5895" max="5895" width="3.81640625" style="59" customWidth="1"/>
    <col min="5896" max="5896" width="6.453125" style="59" customWidth="1"/>
    <col min="5897" max="5897" width="8.6328125" style="59" bestFit="1" customWidth="1"/>
    <col min="5898" max="6142" width="8.90625" style="59"/>
    <col min="6143" max="6143" width="11.36328125" style="59" customWidth="1"/>
    <col min="6144" max="6144" width="6.54296875" style="59" customWidth="1"/>
    <col min="6145" max="6145" width="7.54296875" style="59" customWidth="1"/>
    <col min="6146" max="6146" width="6.453125" style="59" customWidth="1"/>
    <col min="6147" max="6147" width="6.90625" style="59" customWidth="1"/>
    <col min="6148" max="6148" width="6.453125" style="59" customWidth="1"/>
    <col min="6149" max="6150" width="6.54296875" style="59" customWidth="1"/>
    <col min="6151" max="6151" width="3.81640625" style="59" customWidth="1"/>
    <col min="6152" max="6152" width="6.453125" style="59" customWidth="1"/>
    <col min="6153" max="6153" width="8.6328125" style="59" bestFit="1" customWidth="1"/>
    <col min="6154" max="6398" width="8.90625" style="59"/>
    <col min="6399" max="6399" width="11.36328125" style="59" customWidth="1"/>
    <col min="6400" max="6400" width="6.54296875" style="59" customWidth="1"/>
    <col min="6401" max="6401" width="7.54296875" style="59" customWidth="1"/>
    <col min="6402" max="6402" width="6.453125" style="59" customWidth="1"/>
    <col min="6403" max="6403" width="6.90625" style="59" customWidth="1"/>
    <col min="6404" max="6404" width="6.453125" style="59" customWidth="1"/>
    <col min="6405" max="6406" width="6.54296875" style="59" customWidth="1"/>
    <col min="6407" max="6407" width="3.81640625" style="59" customWidth="1"/>
    <col min="6408" max="6408" width="6.453125" style="59" customWidth="1"/>
    <col min="6409" max="6409" width="8.6328125" style="59" bestFit="1" customWidth="1"/>
    <col min="6410" max="6654" width="8.90625" style="59"/>
    <col min="6655" max="6655" width="11.36328125" style="59" customWidth="1"/>
    <col min="6656" max="6656" width="6.54296875" style="59" customWidth="1"/>
    <col min="6657" max="6657" width="7.54296875" style="59" customWidth="1"/>
    <col min="6658" max="6658" width="6.453125" style="59" customWidth="1"/>
    <col min="6659" max="6659" width="6.90625" style="59" customWidth="1"/>
    <col min="6660" max="6660" width="6.453125" style="59" customWidth="1"/>
    <col min="6661" max="6662" width="6.54296875" style="59" customWidth="1"/>
    <col min="6663" max="6663" width="3.81640625" style="59" customWidth="1"/>
    <col min="6664" max="6664" width="6.453125" style="59" customWidth="1"/>
    <col min="6665" max="6665" width="8.6328125" style="59" bestFit="1" customWidth="1"/>
    <col min="6666" max="6910" width="8.90625" style="59"/>
    <col min="6911" max="6911" width="11.36328125" style="59" customWidth="1"/>
    <col min="6912" max="6912" width="6.54296875" style="59" customWidth="1"/>
    <col min="6913" max="6913" width="7.54296875" style="59" customWidth="1"/>
    <col min="6914" max="6914" width="6.453125" style="59" customWidth="1"/>
    <col min="6915" max="6915" width="6.90625" style="59" customWidth="1"/>
    <col min="6916" max="6916" width="6.453125" style="59" customWidth="1"/>
    <col min="6917" max="6918" width="6.54296875" style="59" customWidth="1"/>
    <col min="6919" max="6919" width="3.81640625" style="59" customWidth="1"/>
    <col min="6920" max="6920" width="6.453125" style="59" customWidth="1"/>
    <col min="6921" max="6921" width="8.6328125" style="59" bestFit="1" customWidth="1"/>
    <col min="6922" max="7166" width="8.90625" style="59"/>
    <col min="7167" max="7167" width="11.36328125" style="59" customWidth="1"/>
    <col min="7168" max="7168" width="6.54296875" style="59" customWidth="1"/>
    <col min="7169" max="7169" width="7.54296875" style="59" customWidth="1"/>
    <col min="7170" max="7170" width="6.453125" style="59" customWidth="1"/>
    <col min="7171" max="7171" width="6.90625" style="59" customWidth="1"/>
    <col min="7172" max="7172" width="6.453125" style="59" customWidth="1"/>
    <col min="7173" max="7174" width="6.54296875" style="59" customWidth="1"/>
    <col min="7175" max="7175" width="3.81640625" style="59" customWidth="1"/>
    <col min="7176" max="7176" width="6.453125" style="59" customWidth="1"/>
    <col min="7177" max="7177" width="8.6328125" style="59" bestFit="1" customWidth="1"/>
    <col min="7178" max="7422" width="8.90625" style="59"/>
    <col min="7423" max="7423" width="11.36328125" style="59" customWidth="1"/>
    <col min="7424" max="7424" width="6.54296875" style="59" customWidth="1"/>
    <col min="7425" max="7425" width="7.54296875" style="59" customWidth="1"/>
    <col min="7426" max="7426" width="6.453125" style="59" customWidth="1"/>
    <col min="7427" max="7427" width="6.90625" style="59" customWidth="1"/>
    <col min="7428" max="7428" width="6.453125" style="59" customWidth="1"/>
    <col min="7429" max="7430" width="6.54296875" style="59" customWidth="1"/>
    <col min="7431" max="7431" width="3.81640625" style="59" customWidth="1"/>
    <col min="7432" max="7432" width="6.453125" style="59" customWidth="1"/>
    <col min="7433" max="7433" width="8.6328125" style="59" bestFit="1" customWidth="1"/>
    <col min="7434" max="7678" width="8.90625" style="59"/>
    <col min="7679" max="7679" width="11.36328125" style="59" customWidth="1"/>
    <col min="7680" max="7680" width="6.54296875" style="59" customWidth="1"/>
    <col min="7681" max="7681" width="7.54296875" style="59" customWidth="1"/>
    <col min="7682" max="7682" width="6.453125" style="59" customWidth="1"/>
    <col min="7683" max="7683" width="6.90625" style="59" customWidth="1"/>
    <col min="7684" max="7684" width="6.453125" style="59" customWidth="1"/>
    <col min="7685" max="7686" width="6.54296875" style="59" customWidth="1"/>
    <col min="7687" max="7687" width="3.81640625" style="59" customWidth="1"/>
    <col min="7688" max="7688" width="6.453125" style="59" customWidth="1"/>
    <col min="7689" max="7689" width="8.6328125" style="59" bestFit="1" customWidth="1"/>
    <col min="7690" max="7934" width="8.90625" style="59"/>
    <col min="7935" max="7935" width="11.36328125" style="59" customWidth="1"/>
    <col min="7936" max="7936" width="6.54296875" style="59" customWidth="1"/>
    <col min="7937" max="7937" width="7.54296875" style="59" customWidth="1"/>
    <col min="7938" max="7938" width="6.453125" style="59" customWidth="1"/>
    <col min="7939" max="7939" width="6.90625" style="59" customWidth="1"/>
    <col min="7940" max="7940" width="6.453125" style="59" customWidth="1"/>
    <col min="7941" max="7942" width="6.54296875" style="59" customWidth="1"/>
    <col min="7943" max="7943" width="3.81640625" style="59" customWidth="1"/>
    <col min="7944" max="7944" width="6.453125" style="59" customWidth="1"/>
    <col min="7945" max="7945" width="8.6328125" style="59" bestFit="1" customWidth="1"/>
    <col min="7946" max="8190" width="8.90625" style="59"/>
    <col min="8191" max="8191" width="11.36328125" style="59" customWidth="1"/>
    <col min="8192" max="8192" width="6.54296875" style="59" customWidth="1"/>
    <col min="8193" max="8193" width="7.54296875" style="59" customWidth="1"/>
    <col min="8194" max="8194" width="6.453125" style="59" customWidth="1"/>
    <col min="8195" max="8195" width="6.90625" style="59" customWidth="1"/>
    <col min="8196" max="8196" width="6.453125" style="59" customWidth="1"/>
    <col min="8197" max="8198" width="6.54296875" style="59" customWidth="1"/>
    <col min="8199" max="8199" width="3.81640625" style="59" customWidth="1"/>
    <col min="8200" max="8200" width="6.453125" style="59" customWidth="1"/>
    <col min="8201" max="8201" width="8.6328125" style="59" bestFit="1" customWidth="1"/>
    <col min="8202" max="8446" width="8.90625" style="59"/>
    <col min="8447" max="8447" width="11.36328125" style="59" customWidth="1"/>
    <col min="8448" max="8448" width="6.54296875" style="59" customWidth="1"/>
    <col min="8449" max="8449" width="7.54296875" style="59" customWidth="1"/>
    <col min="8450" max="8450" width="6.453125" style="59" customWidth="1"/>
    <col min="8451" max="8451" width="6.90625" style="59" customWidth="1"/>
    <col min="8452" max="8452" width="6.453125" style="59" customWidth="1"/>
    <col min="8453" max="8454" width="6.54296875" style="59" customWidth="1"/>
    <col min="8455" max="8455" width="3.81640625" style="59" customWidth="1"/>
    <col min="8456" max="8456" width="6.453125" style="59" customWidth="1"/>
    <col min="8457" max="8457" width="8.6328125" style="59" bestFit="1" customWidth="1"/>
    <col min="8458" max="8702" width="8.90625" style="59"/>
    <col min="8703" max="8703" width="11.36328125" style="59" customWidth="1"/>
    <col min="8704" max="8704" width="6.54296875" style="59" customWidth="1"/>
    <col min="8705" max="8705" width="7.54296875" style="59" customWidth="1"/>
    <col min="8706" max="8706" width="6.453125" style="59" customWidth="1"/>
    <col min="8707" max="8707" width="6.90625" style="59" customWidth="1"/>
    <col min="8708" max="8708" width="6.453125" style="59" customWidth="1"/>
    <col min="8709" max="8710" width="6.54296875" style="59" customWidth="1"/>
    <col min="8711" max="8711" width="3.81640625" style="59" customWidth="1"/>
    <col min="8712" max="8712" width="6.453125" style="59" customWidth="1"/>
    <col min="8713" max="8713" width="8.6328125" style="59" bestFit="1" customWidth="1"/>
    <col min="8714" max="8958" width="8.90625" style="59"/>
    <col min="8959" max="8959" width="11.36328125" style="59" customWidth="1"/>
    <col min="8960" max="8960" width="6.54296875" style="59" customWidth="1"/>
    <col min="8961" max="8961" width="7.54296875" style="59" customWidth="1"/>
    <col min="8962" max="8962" width="6.453125" style="59" customWidth="1"/>
    <col min="8963" max="8963" width="6.90625" style="59" customWidth="1"/>
    <col min="8964" max="8964" width="6.453125" style="59" customWidth="1"/>
    <col min="8965" max="8966" width="6.54296875" style="59" customWidth="1"/>
    <col min="8967" max="8967" width="3.81640625" style="59" customWidth="1"/>
    <col min="8968" max="8968" width="6.453125" style="59" customWidth="1"/>
    <col min="8969" max="8969" width="8.6328125" style="59" bestFit="1" customWidth="1"/>
    <col min="8970" max="9214" width="8.90625" style="59"/>
    <col min="9215" max="9215" width="11.36328125" style="59" customWidth="1"/>
    <col min="9216" max="9216" width="6.54296875" style="59" customWidth="1"/>
    <col min="9217" max="9217" width="7.54296875" style="59" customWidth="1"/>
    <col min="9218" max="9218" width="6.453125" style="59" customWidth="1"/>
    <col min="9219" max="9219" width="6.90625" style="59" customWidth="1"/>
    <col min="9220" max="9220" width="6.453125" style="59" customWidth="1"/>
    <col min="9221" max="9222" width="6.54296875" style="59" customWidth="1"/>
    <col min="9223" max="9223" width="3.81640625" style="59" customWidth="1"/>
    <col min="9224" max="9224" width="6.453125" style="59" customWidth="1"/>
    <col min="9225" max="9225" width="8.6328125" style="59" bestFit="1" customWidth="1"/>
    <col min="9226" max="9470" width="8.90625" style="59"/>
    <col min="9471" max="9471" width="11.36328125" style="59" customWidth="1"/>
    <col min="9472" max="9472" width="6.54296875" style="59" customWidth="1"/>
    <col min="9473" max="9473" width="7.54296875" style="59" customWidth="1"/>
    <col min="9474" max="9474" width="6.453125" style="59" customWidth="1"/>
    <col min="9475" max="9475" width="6.90625" style="59" customWidth="1"/>
    <col min="9476" max="9476" width="6.453125" style="59" customWidth="1"/>
    <col min="9477" max="9478" width="6.54296875" style="59" customWidth="1"/>
    <col min="9479" max="9479" width="3.81640625" style="59" customWidth="1"/>
    <col min="9480" max="9480" width="6.453125" style="59" customWidth="1"/>
    <col min="9481" max="9481" width="8.6328125" style="59" bestFit="1" customWidth="1"/>
    <col min="9482" max="9726" width="8.90625" style="59"/>
    <col min="9727" max="9727" width="11.36328125" style="59" customWidth="1"/>
    <col min="9728" max="9728" width="6.54296875" style="59" customWidth="1"/>
    <col min="9729" max="9729" width="7.54296875" style="59" customWidth="1"/>
    <col min="9730" max="9730" width="6.453125" style="59" customWidth="1"/>
    <col min="9731" max="9731" width="6.90625" style="59" customWidth="1"/>
    <col min="9732" max="9732" width="6.453125" style="59" customWidth="1"/>
    <col min="9733" max="9734" width="6.54296875" style="59" customWidth="1"/>
    <col min="9735" max="9735" width="3.81640625" style="59" customWidth="1"/>
    <col min="9736" max="9736" width="6.453125" style="59" customWidth="1"/>
    <col min="9737" max="9737" width="8.6328125" style="59" bestFit="1" customWidth="1"/>
    <col min="9738" max="9982" width="8.90625" style="59"/>
    <col min="9983" max="9983" width="11.36328125" style="59" customWidth="1"/>
    <col min="9984" max="9984" width="6.54296875" style="59" customWidth="1"/>
    <col min="9985" max="9985" width="7.54296875" style="59" customWidth="1"/>
    <col min="9986" max="9986" width="6.453125" style="59" customWidth="1"/>
    <col min="9987" max="9987" width="6.90625" style="59" customWidth="1"/>
    <col min="9988" max="9988" width="6.453125" style="59" customWidth="1"/>
    <col min="9989" max="9990" width="6.54296875" style="59" customWidth="1"/>
    <col min="9991" max="9991" width="3.81640625" style="59" customWidth="1"/>
    <col min="9992" max="9992" width="6.453125" style="59" customWidth="1"/>
    <col min="9993" max="9993" width="8.6328125" style="59" bestFit="1" customWidth="1"/>
    <col min="9994" max="10238" width="8.90625" style="59"/>
    <col min="10239" max="10239" width="11.36328125" style="59" customWidth="1"/>
    <col min="10240" max="10240" width="6.54296875" style="59" customWidth="1"/>
    <col min="10241" max="10241" width="7.54296875" style="59" customWidth="1"/>
    <col min="10242" max="10242" width="6.453125" style="59" customWidth="1"/>
    <col min="10243" max="10243" width="6.90625" style="59" customWidth="1"/>
    <col min="10244" max="10244" width="6.453125" style="59" customWidth="1"/>
    <col min="10245" max="10246" width="6.54296875" style="59" customWidth="1"/>
    <col min="10247" max="10247" width="3.81640625" style="59" customWidth="1"/>
    <col min="10248" max="10248" width="6.453125" style="59" customWidth="1"/>
    <col min="10249" max="10249" width="8.6328125" style="59" bestFit="1" customWidth="1"/>
    <col min="10250" max="10494" width="8.90625" style="59"/>
    <col min="10495" max="10495" width="11.36328125" style="59" customWidth="1"/>
    <col min="10496" max="10496" width="6.54296875" style="59" customWidth="1"/>
    <col min="10497" max="10497" width="7.54296875" style="59" customWidth="1"/>
    <col min="10498" max="10498" width="6.453125" style="59" customWidth="1"/>
    <col min="10499" max="10499" width="6.90625" style="59" customWidth="1"/>
    <col min="10500" max="10500" width="6.453125" style="59" customWidth="1"/>
    <col min="10501" max="10502" width="6.54296875" style="59" customWidth="1"/>
    <col min="10503" max="10503" width="3.81640625" style="59" customWidth="1"/>
    <col min="10504" max="10504" width="6.453125" style="59" customWidth="1"/>
    <col min="10505" max="10505" width="8.6328125" style="59" bestFit="1" customWidth="1"/>
    <col min="10506" max="10750" width="8.90625" style="59"/>
    <col min="10751" max="10751" width="11.36328125" style="59" customWidth="1"/>
    <col min="10752" max="10752" width="6.54296875" style="59" customWidth="1"/>
    <col min="10753" max="10753" width="7.54296875" style="59" customWidth="1"/>
    <col min="10754" max="10754" width="6.453125" style="59" customWidth="1"/>
    <col min="10755" max="10755" width="6.90625" style="59" customWidth="1"/>
    <col min="10756" max="10756" width="6.453125" style="59" customWidth="1"/>
    <col min="10757" max="10758" width="6.54296875" style="59" customWidth="1"/>
    <col min="10759" max="10759" width="3.81640625" style="59" customWidth="1"/>
    <col min="10760" max="10760" width="6.453125" style="59" customWidth="1"/>
    <col min="10761" max="10761" width="8.6328125" style="59" bestFit="1" customWidth="1"/>
    <col min="10762" max="11006" width="8.90625" style="59"/>
    <col min="11007" max="11007" width="11.36328125" style="59" customWidth="1"/>
    <col min="11008" max="11008" width="6.54296875" style="59" customWidth="1"/>
    <col min="11009" max="11009" width="7.54296875" style="59" customWidth="1"/>
    <col min="11010" max="11010" width="6.453125" style="59" customWidth="1"/>
    <col min="11011" max="11011" width="6.90625" style="59" customWidth="1"/>
    <col min="11012" max="11012" width="6.453125" style="59" customWidth="1"/>
    <col min="11013" max="11014" width="6.54296875" style="59" customWidth="1"/>
    <col min="11015" max="11015" width="3.81640625" style="59" customWidth="1"/>
    <col min="11016" max="11016" width="6.453125" style="59" customWidth="1"/>
    <col min="11017" max="11017" width="8.6328125" style="59" bestFit="1" customWidth="1"/>
    <col min="11018" max="11262" width="8.90625" style="59"/>
    <col min="11263" max="11263" width="11.36328125" style="59" customWidth="1"/>
    <col min="11264" max="11264" width="6.54296875" style="59" customWidth="1"/>
    <col min="11265" max="11265" width="7.54296875" style="59" customWidth="1"/>
    <col min="11266" max="11266" width="6.453125" style="59" customWidth="1"/>
    <col min="11267" max="11267" width="6.90625" style="59" customWidth="1"/>
    <col min="11268" max="11268" width="6.453125" style="59" customWidth="1"/>
    <col min="11269" max="11270" width="6.54296875" style="59" customWidth="1"/>
    <col min="11271" max="11271" width="3.81640625" style="59" customWidth="1"/>
    <col min="11272" max="11272" width="6.453125" style="59" customWidth="1"/>
    <col min="11273" max="11273" width="8.6328125" style="59" bestFit="1" customWidth="1"/>
    <col min="11274" max="11518" width="8.90625" style="59"/>
    <col min="11519" max="11519" width="11.36328125" style="59" customWidth="1"/>
    <col min="11520" max="11520" width="6.54296875" style="59" customWidth="1"/>
    <col min="11521" max="11521" width="7.54296875" style="59" customWidth="1"/>
    <col min="11522" max="11522" width="6.453125" style="59" customWidth="1"/>
    <col min="11523" max="11523" width="6.90625" style="59" customWidth="1"/>
    <col min="11524" max="11524" width="6.453125" style="59" customWidth="1"/>
    <col min="11525" max="11526" width="6.54296875" style="59" customWidth="1"/>
    <col min="11527" max="11527" width="3.81640625" style="59" customWidth="1"/>
    <col min="11528" max="11528" width="6.453125" style="59" customWidth="1"/>
    <col min="11529" max="11529" width="8.6328125" style="59" bestFit="1" customWidth="1"/>
    <col min="11530" max="11774" width="8.90625" style="59"/>
    <col min="11775" max="11775" width="11.36328125" style="59" customWidth="1"/>
    <col min="11776" max="11776" width="6.54296875" style="59" customWidth="1"/>
    <col min="11777" max="11777" width="7.54296875" style="59" customWidth="1"/>
    <col min="11778" max="11778" width="6.453125" style="59" customWidth="1"/>
    <col min="11779" max="11779" width="6.90625" style="59" customWidth="1"/>
    <col min="11780" max="11780" width="6.453125" style="59" customWidth="1"/>
    <col min="11781" max="11782" width="6.54296875" style="59" customWidth="1"/>
    <col min="11783" max="11783" width="3.81640625" style="59" customWidth="1"/>
    <col min="11784" max="11784" width="6.453125" style="59" customWidth="1"/>
    <col min="11785" max="11785" width="8.6328125" style="59" bestFit="1" customWidth="1"/>
    <col min="11786" max="12030" width="8.90625" style="59"/>
    <col min="12031" max="12031" width="11.36328125" style="59" customWidth="1"/>
    <col min="12032" max="12032" width="6.54296875" style="59" customWidth="1"/>
    <col min="12033" max="12033" width="7.54296875" style="59" customWidth="1"/>
    <col min="12034" max="12034" width="6.453125" style="59" customWidth="1"/>
    <col min="12035" max="12035" width="6.90625" style="59" customWidth="1"/>
    <col min="12036" max="12036" width="6.453125" style="59" customWidth="1"/>
    <col min="12037" max="12038" width="6.54296875" style="59" customWidth="1"/>
    <col min="12039" max="12039" width="3.81640625" style="59" customWidth="1"/>
    <col min="12040" max="12040" width="6.453125" style="59" customWidth="1"/>
    <col min="12041" max="12041" width="8.6328125" style="59" bestFit="1" customWidth="1"/>
    <col min="12042" max="12286" width="8.90625" style="59"/>
    <col min="12287" max="12287" width="11.36328125" style="59" customWidth="1"/>
    <col min="12288" max="12288" width="6.54296875" style="59" customWidth="1"/>
    <col min="12289" max="12289" width="7.54296875" style="59" customWidth="1"/>
    <col min="12290" max="12290" width="6.453125" style="59" customWidth="1"/>
    <col min="12291" max="12291" width="6.90625" style="59" customWidth="1"/>
    <col min="12292" max="12292" width="6.453125" style="59" customWidth="1"/>
    <col min="12293" max="12294" width="6.54296875" style="59" customWidth="1"/>
    <col min="12295" max="12295" width="3.81640625" style="59" customWidth="1"/>
    <col min="12296" max="12296" width="6.453125" style="59" customWidth="1"/>
    <col min="12297" max="12297" width="8.6328125" style="59" bestFit="1" customWidth="1"/>
    <col min="12298" max="12542" width="8.90625" style="59"/>
    <col min="12543" max="12543" width="11.36328125" style="59" customWidth="1"/>
    <col min="12544" max="12544" width="6.54296875" style="59" customWidth="1"/>
    <col min="12545" max="12545" width="7.54296875" style="59" customWidth="1"/>
    <col min="12546" max="12546" width="6.453125" style="59" customWidth="1"/>
    <col min="12547" max="12547" width="6.90625" style="59" customWidth="1"/>
    <col min="12548" max="12548" width="6.453125" style="59" customWidth="1"/>
    <col min="12549" max="12550" width="6.54296875" style="59" customWidth="1"/>
    <col min="12551" max="12551" width="3.81640625" style="59" customWidth="1"/>
    <col min="12552" max="12552" width="6.453125" style="59" customWidth="1"/>
    <col min="12553" max="12553" width="8.6328125" style="59" bestFit="1" customWidth="1"/>
    <col min="12554" max="12798" width="8.90625" style="59"/>
    <col min="12799" max="12799" width="11.36328125" style="59" customWidth="1"/>
    <col min="12800" max="12800" width="6.54296875" style="59" customWidth="1"/>
    <col min="12801" max="12801" width="7.54296875" style="59" customWidth="1"/>
    <col min="12802" max="12802" width="6.453125" style="59" customWidth="1"/>
    <col min="12803" max="12803" width="6.90625" style="59" customWidth="1"/>
    <col min="12804" max="12804" width="6.453125" style="59" customWidth="1"/>
    <col min="12805" max="12806" width="6.54296875" style="59" customWidth="1"/>
    <col min="12807" max="12807" width="3.81640625" style="59" customWidth="1"/>
    <col min="12808" max="12808" width="6.453125" style="59" customWidth="1"/>
    <col min="12809" max="12809" width="8.6328125" style="59" bestFit="1" customWidth="1"/>
    <col min="12810" max="13054" width="8.90625" style="59"/>
    <col min="13055" max="13055" width="11.36328125" style="59" customWidth="1"/>
    <col min="13056" max="13056" width="6.54296875" style="59" customWidth="1"/>
    <col min="13057" max="13057" width="7.54296875" style="59" customWidth="1"/>
    <col min="13058" max="13058" width="6.453125" style="59" customWidth="1"/>
    <col min="13059" max="13059" width="6.90625" style="59" customWidth="1"/>
    <col min="13060" max="13060" width="6.453125" style="59" customWidth="1"/>
    <col min="13061" max="13062" width="6.54296875" style="59" customWidth="1"/>
    <col min="13063" max="13063" width="3.81640625" style="59" customWidth="1"/>
    <col min="13064" max="13064" width="6.453125" style="59" customWidth="1"/>
    <col min="13065" max="13065" width="8.6328125" style="59" bestFit="1" customWidth="1"/>
    <col min="13066" max="13310" width="8.90625" style="59"/>
    <col min="13311" max="13311" width="11.36328125" style="59" customWidth="1"/>
    <col min="13312" max="13312" width="6.54296875" style="59" customWidth="1"/>
    <col min="13313" max="13313" width="7.54296875" style="59" customWidth="1"/>
    <col min="13314" max="13314" width="6.453125" style="59" customWidth="1"/>
    <col min="13315" max="13315" width="6.90625" style="59" customWidth="1"/>
    <col min="13316" max="13316" width="6.453125" style="59" customWidth="1"/>
    <col min="13317" max="13318" width="6.54296875" style="59" customWidth="1"/>
    <col min="13319" max="13319" width="3.81640625" style="59" customWidth="1"/>
    <col min="13320" max="13320" width="6.453125" style="59" customWidth="1"/>
    <col min="13321" max="13321" width="8.6328125" style="59" bestFit="1" customWidth="1"/>
    <col min="13322" max="13566" width="8.90625" style="59"/>
    <col min="13567" max="13567" width="11.36328125" style="59" customWidth="1"/>
    <col min="13568" max="13568" width="6.54296875" style="59" customWidth="1"/>
    <col min="13569" max="13569" width="7.54296875" style="59" customWidth="1"/>
    <col min="13570" max="13570" width="6.453125" style="59" customWidth="1"/>
    <col min="13571" max="13571" width="6.90625" style="59" customWidth="1"/>
    <col min="13572" max="13572" width="6.453125" style="59" customWidth="1"/>
    <col min="13573" max="13574" width="6.54296875" style="59" customWidth="1"/>
    <col min="13575" max="13575" width="3.81640625" style="59" customWidth="1"/>
    <col min="13576" max="13576" width="6.453125" style="59" customWidth="1"/>
    <col min="13577" max="13577" width="8.6328125" style="59" bestFit="1" customWidth="1"/>
    <col min="13578" max="13822" width="8.90625" style="59"/>
    <col min="13823" max="13823" width="11.36328125" style="59" customWidth="1"/>
    <col min="13824" max="13824" width="6.54296875" style="59" customWidth="1"/>
    <col min="13825" max="13825" width="7.54296875" style="59" customWidth="1"/>
    <col min="13826" max="13826" width="6.453125" style="59" customWidth="1"/>
    <col min="13827" max="13827" width="6.90625" style="59" customWidth="1"/>
    <col min="13828" max="13828" width="6.453125" style="59" customWidth="1"/>
    <col min="13829" max="13830" width="6.54296875" style="59" customWidth="1"/>
    <col min="13831" max="13831" width="3.81640625" style="59" customWidth="1"/>
    <col min="13832" max="13832" width="6.453125" style="59" customWidth="1"/>
    <col min="13833" max="13833" width="8.6328125" style="59" bestFit="1" customWidth="1"/>
    <col min="13834" max="14078" width="8.90625" style="59"/>
    <col min="14079" max="14079" width="11.36328125" style="59" customWidth="1"/>
    <col min="14080" max="14080" width="6.54296875" style="59" customWidth="1"/>
    <col min="14081" max="14081" width="7.54296875" style="59" customWidth="1"/>
    <col min="14082" max="14082" width="6.453125" style="59" customWidth="1"/>
    <col min="14083" max="14083" width="6.90625" style="59" customWidth="1"/>
    <col min="14084" max="14084" width="6.453125" style="59" customWidth="1"/>
    <col min="14085" max="14086" width="6.54296875" style="59" customWidth="1"/>
    <col min="14087" max="14087" width="3.81640625" style="59" customWidth="1"/>
    <col min="14088" max="14088" width="6.453125" style="59" customWidth="1"/>
    <col min="14089" max="14089" width="8.6328125" style="59" bestFit="1" customWidth="1"/>
    <col min="14090" max="14334" width="8.90625" style="59"/>
    <col min="14335" max="14335" width="11.36328125" style="59" customWidth="1"/>
    <col min="14336" max="14336" width="6.54296875" style="59" customWidth="1"/>
    <col min="14337" max="14337" width="7.54296875" style="59" customWidth="1"/>
    <col min="14338" max="14338" width="6.453125" style="59" customWidth="1"/>
    <col min="14339" max="14339" width="6.90625" style="59" customWidth="1"/>
    <col min="14340" max="14340" width="6.453125" style="59" customWidth="1"/>
    <col min="14341" max="14342" width="6.54296875" style="59" customWidth="1"/>
    <col min="14343" max="14343" width="3.81640625" style="59" customWidth="1"/>
    <col min="14344" max="14344" width="6.453125" style="59" customWidth="1"/>
    <col min="14345" max="14345" width="8.6328125" style="59" bestFit="1" customWidth="1"/>
    <col min="14346" max="14590" width="8.90625" style="59"/>
    <col min="14591" max="14591" width="11.36328125" style="59" customWidth="1"/>
    <col min="14592" max="14592" width="6.54296875" style="59" customWidth="1"/>
    <col min="14593" max="14593" width="7.54296875" style="59" customWidth="1"/>
    <col min="14594" max="14594" width="6.453125" style="59" customWidth="1"/>
    <col min="14595" max="14595" width="6.90625" style="59" customWidth="1"/>
    <col min="14596" max="14596" width="6.453125" style="59" customWidth="1"/>
    <col min="14597" max="14598" width="6.54296875" style="59" customWidth="1"/>
    <col min="14599" max="14599" width="3.81640625" style="59" customWidth="1"/>
    <col min="14600" max="14600" width="6.453125" style="59" customWidth="1"/>
    <col min="14601" max="14601" width="8.6328125" style="59" bestFit="1" customWidth="1"/>
    <col min="14602" max="14846" width="8.90625" style="59"/>
    <col min="14847" max="14847" width="11.36328125" style="59" customWidth="1"/>
    <col min="14848" max="14848" width="6.54296875" style="59" customWidth="1"/>
    <col min="14849" max="14849" width="7.54296875" style="59" customWidth="1"/>
    <col min="14850" max="14850" width="6.453125" style="59" customWidth="1"/>
    <col min="14851" max="14851" width="6.90625" style="59" customWidth="1"/>
    <col min="14852" max="14852" width="6.453125" style="59" customWidth="1"/>
    <col min="14853" max="14854" width="6.54296875" style="59" customWidth="1"/>
    <col min="14855" max="14855" width="3.81640625" style="59" customWidth="1"/>
    <col min="14856" max="14856" width="6.453125" style="59" customWidth="1"/>
    <col min="14857" max="14857" width="8.6328125" style="59" bestFit="1" customWidth="1"/>
    <col min="14858" max="15102" width="8.90625" style="59"/>
    <col min="15103" max="15103" width="11.36328125" style="59" customWidth="1"/>
    <col min="15104" max="15104" width="6.54296875" style="59" customWidth="1"/>
    <col min="15105" max="15105" width="7.54296875" style="59" customWidth="1"/>
    <col min="15106" max="15106" width="6.453125" style="59" customWidth="1"/>
    <col min="15107" max="15107" width="6.90625" style="59" customWidth="1"/>
    <col min="15108" max="15108" width="6.453125" style="59" customWidth="1"/>
    <col min="15109" max="15110" width="6.54296875" style="59" customWidth="1"/>
    <col min="15111" max="15111" width="3.81640625" style="59" customWidth="1"/>
    <col min="15112" max="15112" width="6.453125" style="59" customWidth="1"/>
    <col min="15113" max="15113" width="8.6328125" style="59" bestFit="1" customWidth="1"/>
    <col min="15114" max="15358" width="8.90625" style="59"/>
    <col min="15359" max="15359" width="11.36328125" style="59" customWidth="1"/>
    <col min="15360" max="15360" width="6.54296875" style="59" customWidth="1"/>
    <col min="15361" max="15361" width="7.54296875" style="59" customWidth="1"/>
    <col min="15362" max="15362" width="6.453125" style="59" customWidth="1"/>
    <col min="15363" max="15363" width="6.90625" style="59" customWidth="1"/>
    <col min="15364" max="15364" width="6.453125" style="59" customWidth="1"/>
    <col min="15365" max="15366" width="6.54296875" style="59" customWidth="1"/>
    <col min="15367" max="15367" width="3.81640625" style="59" customWidth="1"/>
    <col min="15368" max="15368" width="6.453125" style="59" customWidth="1"/>
    <col min="15369" max="15369" width="8.6328125" style="59" bestFit="1" customWidth="1"/>
    <col min="15370" max="15614" width="8.90625" style="59"/>
    <col min="15615" max="15615" width="11.36328125" style="59" customWidth="1"/>
    <col min="15616" max="15616" width="6.54296875" style="59" customWidth="1"/>
    <col min="15617" max="15617" width="7.54296875" style="59" customWidth="1"/>
    <col min="15618" max="15618" width="6.453125" style="59" customWidth="1"/>
    <col min="15619" max="15619" width="6.90625" style="59" customWidth="1"/>
    <col min="15620" max="15620" width="6.453125" style="59" customWidth="1"/>
    <col min="15621" max="15622" width="6.54296875" style="59" customWidth="1"/>
    <col min="15623" max="15623" width="3.81640625" style="59" customWidth="1"/>
    <col min="15624" max="15624" width="6.453125" style="59" customWidth="1"/>
    <col min="15625" max="15625" width="8.6328125" style="59" bestFit="1" customWidth="1"/>
    <col min="15626" max="15870" width="8.90625" style="59"/>
    <col min="15871" max="15871" width="11.36328125" style="59" customWidth="1"/>
    <col min="15872" max="15872" width="6.54296875" style="59" customWidth="1"/>
    <col min="15873" max="15873" width="7.54296875" style="59" customWidth="1"/>
    <col min="15874" max="15874" width="6.453125" style="59" customWidth="1"/>
    <col min="15875" max="15875" width="6.90625" style="59" customWidth="1"/>
    <col min="15876" max="15876" width="6.453125" style="59" customWidth="1"/>
    <col min="15877" max="15878" width="6.54296875" style="59" customWidth="1"/>
    <col min="15879" max="15879" width="3.81640625" style="59" customWidth="1"/>
    <col min="15880" max="15880" width="6.453125" style="59" customWidth="1"/>
    <col min="15881" max="15881" width="8.6328125" style="59" bestFit="1" customWidth="1"/>
    <col min="15882" max="16126" width="8.90625" style="59"/>
    <col min="16127" max="16127" width="11.36328125" style="59" customWidth="1"/>
    <col min="16128" max="16128" width="6.54296875" style="59" customWidth="1"/>
    <col min="16129" max="16129" width="7.54296875" style="59" customWidth="1"/>
    <col min="16130" max="16130" width="6.453125" style="59" customWidth="1"/>
    <col min="16131" max="16131" width="6.90625" style="59" customWidth="1"/>
    <col min="16132" max="16132" width="6.453125" style="59" customWidth="1"/>
    <col min="16133" max="16134" width="6.54296875" style="59" customWidth="1"/>
    <col min="16135" max="16135" width="3.81640625" style="59" customWidth="1"/>
    <col min="16136" max="16136" width="6.453125" style="59" customWidth="1"/>
    <col min="16137" max="16137" width="8.6328125" style="59" bestFit="1" customWidth="1"/>
    <col min="16138" max="16384" width="8.90625" style="59"/>
  </cols>
  <sheetData>
    <row r="1" spans="1:10" s="44" customFormat="1" ht="12" x14ac:dyDescent="0.25">
      <c r="A1" s="1783" t="s">
        <v>465</v>
      </c>
      <c r="B1" s="1783"/>
      <c r="C1" s="1783"/>
      <c r="D1" s="1783"/>
      <c r="E1" s="1783"/>
      <c r="F1" s="1783"/>
      <c r="G1" s="1783"/>
      <c r="H1" s="1783"/>
      <c r="I1" s="1783"/>
    </row>
    <row r="2" spans="1:10" s="5" customFormat="1" ht="22.5" customHeight="1" x14ac:dyDescent="0.25">
      <c r="A2" s="1825" t="s">
        <v>194</v>
      </c>
      <c r="B2" s="1826"/>
      <c r="C2" s="1832">
        <f>Certification!A5</f>
        <v>0</v>
      </c>
      <c r="D2" s="1833"/>
      <c r="E2" s="1834"/>
      <c r="F2" s="1825" t="s">
        <v>275</v>
      </c>
      <c r="G2" s="1826"/>
      <c r="H2" s="1827" t="str">
        <f>CONCATENATE(Certification!$H$27," ",Certification!$H$28)</f>
        <v xml:space="preserve"> </v>
      </c>
      <c r="I2" s="1827" t="str">
        <f>CONCATENATE(Certification!$H$27," ",Certification!$H$28)</f>
        <v xml:space="preserve"> </v>
      </c>
    </row>
    <row r="3" spans="1:10" s="5" customFormat="1" ht="12" x14ac:dyDescent="0.25">
      <c r="A3" s="1825" t="s">
        <v>195</v>
      </c>
      <c r="B3" s="1826"/>
      <c r="C3" s="26" t="s">
        <v>110</v>
      </c>
      <c r="D3" s="27">
        <f>Certification!C11</f>
        <v>0</v>
      </c>
      <c r="E3" s="28"/>
      <c r="F3" s="1825" t="s">
        <v>88</v>
      </c>
      <c r="G3" s="1826"/>
      <c r="H3" s="1831">
        <f>Certification!H11</f>
        <v>0</v>
      </c>
      <c r="I3" s="1831"/>
    </row>
    <row r="4" spans="1:10" s="5" customFormat="1" ht="12.6" thickBot="1" x14ac:dyDescent="0.3">
      <c r="A4" s="1132"/>
      <c r="B4" s="1012"/>
      <c r="C4" s="1012"/>
      <c r="D4" s="1013"/>
      <c r="E4" s="1013"/>
      <c r="F4" s="1012"/>
      <c r="G4" s="1012"/>
      <c r="H4" s="1013"/>
      <c r="I4" s="1013"/>
      <c r="J4" s="1126"/>
    </row>
    <row r="5" spans="1:10" s="5" customFormat="1" ht="12.6" thickBot="1" x14ac:dyDescent="0.25">
      <c r="A5" s="1764" t="s">
        <v>551</v>
      </c>
      <c r="B5" s="1765"/>
      <c r="C5" s="1765"/>
      <c r="D5" s="1765"/>
      <c r="E5" s="1765"/>
      <c r="F5" s="1765"/>
      <c r="G5" s="1765"/>
      <c r="H5" s="1765"/>
      <c r="I5" s="1766"/>
    </row>
    <row r="6" spans="1:10" s="5" customFormat="1" ht="12.6" thickBot="1" x14ac:dyDescent="0.25">
      <c r="A6" s="1764" t="s">
        <v>552</v>
      </c>
      <c r="B6" s="1765"/>
      <c r="C6" s="1765"/>
      <c r="D6" s="1765"/>
      <c r="E6" s="1765"/>
      <c r="F6" s="1765"/>
      <c r="G6" s="1765"/>
      <c r="H6" s="1765"/>
      <c r="I6" s="1766"/>
    </row>
    <row r="7" spans="1:10" s="45" customFormat="1" ht="12.6" thickBot="1" x14ac:dyDescent="0.25">
      <c r="A7" s="1014" t="s">
        <v>444</v>
      </c>
      <c r="B7" s="1015"/>
      <c r="C7" s="1015"/>
      <c r="D7" s="1015"/>
      <c r="E7" s="1015"/>
      <c r="F7" s="1015"/>
      <c r="G7" s="1015"/>
      <c r="H7" s="1015"/>
      <c r="I7" s="1016"/>
    </row>
    <row r="8" spans="1:10" s="49" customFormat="1" ht="12.6" thickBot="1" x14ac:dyDescent="0.3">
      <c r="A8" s="46" t="s">
        <v>445</v>
      </c>
      <c r="B8" s="47"/>
      <c r="C8" s="47"/>
      <c r="D8" s="47"/>
      <c r="E8" s="47"/>
      <c r="F8" s="47"/>
      <c r="G8" s="48"/>
      <c r="H8" s="1857"/>
      <c r="I8" s="1858"/>
    </row>
    <row r="9" spans="1:10" s="50" customFormat="1" ht="12" thickBot="1" x14ac:dyDescent="0.25">
      <c r="A9" s="1865"/>
      <c r="B9" s="1865"/>
      <c r="C9" s="1865"/>
      <c r="D9" s="1865"/>
      <c r="E9" s="1865"/>
      <c r="F9" s="1865"/>
      <c r="G9" s="1865"/>
      <c r="H9" s="1865"/>
      <c r="I9" s="1865"/>
      <c r="J9" s="1133"/>
    </row>
    <row r="10" spans="1:10" s="49" customFormat="1" ht="12.6" thickBot="1" x14ac:dyDescent="0.3">
      <c r="A10" s="51" t="s">
        <v>446</v>
      </c>
      <c r="B10" s="52"/>
      <c r="C10" s="52"/>
      <c r="D10" s="52"/>
      <c r="E10" s="52"/>
      <c r="F10" s="52"/>
      <c r="G10" s="48"/>
      <c r="H10" s="1859"/>
      <c r="I10" s="1860"/>
    </row>
    <row r="11" spans="1:10" s="50" customFormat="1" ht="12" thickBot="1" x14ac:dyDescent="0.25">
      <c r="A11" s="1856"/>
      <c r="B11" s="1856"/>
      <c r="C11" s="1856"/>
      <c r="D11" s="1856"/>
      <c r="E11" s="1856"/>
      <c r="F11" s="1856"/>
      <c r="G11" s="1856"/>
      <c r="H11" s="1856"/>
      <c r="I11" s="1856"/>
    </row>
    <row r="12" spans="1:10" s="49" customFormat="1" ht="12.6" thickBot="1" x14ac:dyDescent="0.3">
      <c r="A12" s="51" t="s">
        <v>447</v>
      </c>
      <c r="B12" s="52"/>
      <c r="C12" s="52"/>
      <c r="D12" s="52"/>
      <c r="E12" s="52"/>
      <c r="F12" s="52"/>
      <c r="G12" s="48"/>
      <c r="H12" s="1861"/>
      <c r="I12" s="1862"/>
    </row>
    <row r="13" spans="1:10" s="50" customFormat="1" ht="12" thickBot="1" x14ac:dyDescent="0.25">
      <c r="A13" s="1865"/>
      <c r="B13" s="1865"/>
      <c r="C13" s="1865"/>
      <c r="D13" s="1865"/>
      <c r="E13" s="1865"/>
      <c r="F13" s="1865"/>
      <c r="G13" s="1865"/>
      <c r="H13" s="1865"/>
      <c r="I13" s="1865"/>
    </row>
    <row r="14" spans="1:10" s="49" customFormat="1" ht="15.6" customHeight="1" thickBot="1" x14ac:dyDescent="0.3">
      <c r="A14" s="1867" t="s">
        <v>448</v>
      </c>
      <c r="B14" s="1868"/>
      <c r="C14" s="1868"/>
      <c r="D14" s="1868"/>
      <c r="E14" s="1868"/>
      <c r="F14" s="1869"/>
      <c r="G14" s="48"/>
      <c r="H14" s="1859"/>
      <c r="I14" s="1860"/>
    </row>
    <row r="15" spans="1:10" s="50" customFormat="1" ht="15.6" customHeight="1" thickBot="1" x14ac:dyDescent="0.25">
      <c r="A15" s="1866"/>
      <c r="B15" s="1866"/>
      <c r="C15" s="1866"/>
      <c r="D15" s="1866"/>
      <c r="E15" s="1866"/>
      <c r="F15" s="1866"/>
      <c r="G15" s="1866"/>
      <c r="H15" s="1866"/>
      <c r="I15" s="1866"/>
    </row>
    <row r="16" spans="1:10" s="45" customFormat="1" ht="15.6" customHeight="1" thickBot="1" x14ac:dyDescent="0.3">
      <c r="A16" s="1835" t="s">
        <v>481</v>
      </c>
      <c r="B16" s="1836"/>
      <c r="C16" s="1836"/>
      <c r="D16" s="1836"/>
      <c r="E16" s="1836"/>
      <c r="F16" s="1836"/>
      <c r="G16" s="1836"/>
      <c r="H16" s="1836"/>
      <c r="I16" s="1837"/>
    </row>
    <row r="17" spans="1:9" s="45" customFormat="1" ht="11.4" x14ac:dyDescent="0.2">
      <c r="A17" s="1847"/>
      <c r="B17" s="1848"/>
      <c r="C17" s="1848"/>
      <c r="D17" s="1848"/>
      <c r="E17" s="1848"/>
      <c r="F17" s="1848"/>
      <c r="G17" s="1848"/>
      <c r="H17" s="1848"/>
      <c r="I17" s="1849"/>
    </row>
    <row r="18" spans="1:9" s="45" customFormat="1" ht="11.4" x14ac:dyDescent="0.2">
      <c r="A18" s="1850"/>
      <c r="B18" s="1851"/>
      <c r="C18" s="1851"/>
      <c r="D18" s="1851"/>
      <c r="E18" s="1851"/>
      <c r="F18" s="1851"/>
      <c r="G18" s="1851"/>
      <c r="H18" s="1851"/>
      <c r="I18" s="1852"/>
    </row>
    <row r="19" spans="1:9" s="45" customFormat="1" ht="11.4" x14ac:dyDescent="0.2">
      <c r="A19" s="1850"/>
      <c r="B19" s="1851"/>
      <c r="C19" s="1851"/>
      <c r="D19" s="1851"/>
      <c r="E19" s="1851"/>
      <c r="F19" s="1851"/>
      <c r="G19" s="1851"/>
      <c r="H19" s="1851"/>
      <c r="I19" s="1852"/>
    </row>
    <row r="20" spans="1:9" s="45" customFormat="1" ht="11.4" x14ac:dyDescent="0.2">
      <c r="A20" s="1850"/>
      <c r="B20" s="1851"/>
      <c r="C20" s="1851"/>
      <c r="D20" s="1851"/>
      <c r="E20" s="1851"/>
      <c r="F20" s="1851"/>
      <c r="G20" s="1851"/>
      <c r="H20" s="1851"/>
      <c r="I20" s="1852"/>
    </row>
    <row r="21" spans="1:9" s="45" customFormat="1" ht="12" thickBot="1" x14ac:dyDescent="0.25">
      <c r="A21" s="1853"/>
      <c r="B21" s="1854"/>
      <c r="C21" s="1854"/>
      <c r="D21" s="1854"/>
      <c r="E21" s="1854"/>
      <c r="F21" s="1854"/>
      <c r="G21" s="1854"/>
      <c r="H21" s="1854"/>
      <c r="I21" s="1855"/>
    </row>
    <row r="22" spans="1:9" s="53" customFormat="1" ht="12.6" thickBot="1" x14ac:dyDescent="0.3">
      <c r="A22" s="1838"/>
      <c r="B22" s="1838"/>
      <c r="C22" s="1838"/>
      <c r="D22" s="1838"/>
      <c r="E22" s="1838"/>
      <c r="F22" s="1838"/>
      <c r="G22" s="1838"/>
      <c r="H22" s="1838"/>
      <c r="I22" s="1838"/>
    </row>
    <row r="23" spans="1:9" s="53" customFormat="1" ht="12.6" thickBot="1" x14ac:dyDescent="0.3">
      <c r="A23" s="1014" t="s">
        <v>449</v>
      </c>
      <c r="B23" s="1015"/>
      <c r="C23" s="1015"/>
      <c r="D23" s="1015"/>
      <c r="E23" s="1015"/>
      <c r="F23" s="1015"/>
      <c r="G23" s="1015"/>
      <c r="H23" s="1016"/>
    </row>
    <row r="24" spans="1:9" s="53" customFormat="1" ht="60.6" thickBot="1" x14ac:dyDescent="0.3">
      <c r="A24" s="1017" t="s">
        <v>450</v>
      </c>
      <c r="B24" s="1017" t="s">
        <v>451</v>
      </c>
      <c r="C24" s="1017" t="s">
        <v>452</v>
      </c>
      <c r="D24" s="1017" t="s">
        <v>453</v>
      </c>
      <c r="E24" s="1017" t="s">
        <v>454</v>
      </c>
      <c r="F24" s="1017" t="s">
        <v>455</v>
      </c>
      <c r="G24" s="1017" t="s">
        <v>456</v>
      </c>
      <c r="H24" s="1017" t="s">
        <v>457</v>
      </c>
    </row>
    <row r="25" spans="1:9" s="53" customFormat="1" ht="12" x14ac:dyDescent="0.25">
      <c r="A25" s="1018" t="s">
        <v>11</v>
      </c>
      <c r="B25" s="1020"/>
      <c r="C25" s="1021"/>
      <c r="D25" s="1021"/>
      <c r="E25" s="1021"/>
      <c r="F25" s="1022">
        <f>B25*31</f>
        <v>0</v>
      </c>
      <c r="G25" s="1023"/>
      <c r="H25" s="1024">
        <f>IF(F25=0,0,G25/F25)</f>
        <v>0</v>
      </c>
    </row>
    <row r="26" spans="1:9" s="53" customFormat="1" ht="12" x14ac:dyDescent="0.25">
      <c r="A26" s="1019" t="s">
        <v>12</v>
      </c>
      <c r="B26" s="1025"/>
      <c r="C26" s="60"/>
      <c r="D26" s="60"/>
      <c r="E26" s="60"/>
      <c r="F26" s="54">
        <f>B26*28</f>
        <v>0</v>
      </c>
      <c r="G26" s="61"/>
      <c r="H26" s="1026">
        <f t="shared" ref="H26:H36" si="0">IF(F26=0,0,G26/F26)</f>
        <v>0</v>
      </c>
    </row>
    <row r="27" spans="1:9" s="53" customFormat="1" ht="12" x14ac:dyDescent="0.25">
      <c r="A27" s="1019" t="s">
        <v>13</v>
      </c>
      <c r="B27" s="1025"/>
      <c r="C27" s="60"/>
      <c r="D27" s="60"/>
      <c r="E27" s="60"/>
      <c r="F27" s="54">
        <f>B27*31</f>
        <v>0</v>
      </c>
      <c r="G27" s="61"/>
      <c r="H27" s="1026">
        <f t="shared" si="0"/>
        <v>0</v>
      </c>
    </row>
    <row r="28" spans="1:9" s="53" customFormat="1" ht="12" x14ac:dyDescent="0.25">
      <c r="A28" s="1019" t="s">
        <v>14</v>
      </c>
      <c r="B28" s="1025"/>
      <c r="C28" s="60"/>
      <c r="D28" s="60"/>
      <c r="E28" s="60"/>
      <c r="F28" s="54">
        <f>B28*30</f>
        <v>0</v>
      </c>
      <c r="G28" s="61"/>
      <c r="H28" s="1026">
        <f t="shared" si="0"/>
        <v>0</v>
      </c>
    </row>
    <row r="29" spans="1:9" s="53" customFormat="1" ht="12" x14ac:dyDescent="0.25">
      <c r="A29" s="1019" t="s">
        <v>15</v>
      </c>
      <c r="B29" s="1025"/>
      <c r="C29" s="60"/>
      <c r="D29" s="60"/>
      <c r="E29" s="60"/>
      <c r="F29" s="54">
        <f>B29*31</f>
        <v>0</v>
      </c>
      <c r="G29" s="61"/>
      <c r="H29" s="1026">
        <f t="shared" si="0"/>
        <v>0</v>
      </c>
    </row>
    <row r="30" spans="1:9" s="53" customFormat="1" ht="12" x14ac:dyDescent="0.25">
      <c r="A30" s="1019" t="s">
        <v>16</v>
      </c>
      <c r="B30" s="1025"/>
      <c r="C30" s="60"/>
      <c r="D30" s="60"/>
      <c r="E30" s="60"/>
      <c r="F30" s="54">
        <f>B30*30</f>
        <v>0</v>
      </c>
      <c r="G30" s="61"/>
      <c r="H30" s="1026">
        <f t="shared" si="0"/>
        <v>0</v>
      </c>
    </row>
    <row r="31" spans="1:9" s="53" customFormat="1" ht="12" x14ac:dyDescent="0.25">
      <c r="A31" s="1019" t="s">
        <v>17</v>
      </c>
      <c r="B31" s="1025"/>
      <c r="C31" s="60"/>
      <c r="D31" s="60"/>
      <c r="E31" s="60"/>
      <c r="F31" s="54">
        <f>B31*31</f>
        <v>0</v>
      </c>
      <c r="G31" s="61"/>
      <c r="H31" s="1026">
        <f t="shared" si="0"/>
        <v>0</v>
      </c>
    </row>
    <row r="32" spans="1:9" s="53" customFormat="1" ht="12" x14ac:dyDescent="0.25">
      <c r="A32" s="1019" t="s">
        <v>18</v>
      </c>
      <c r="B32" s="1025"/>
      <c r="C32" s="60"/>
      <c r="D32" s="60"/>
      <c r="E32" s="60"/>
      <c r="F32" s="54">
        <f>B32*31</f>
        <v>0</v>
      </c>
      <c r="G32" s="61"/>
      <c r="H32" s="1026">
        <f t="shared" si="0"/>
        <v>0</v>
      </c>
    </row>
    <row r="33" spans="1:8" s="45" customFormat="1" ht="11.4" x14ac:dyDescent="0.2">
      <c r="A33" s="1019" t="s">
        <v>19</v>
      </c>
      <c r="B33" s="1025"/>
      <c r="C33" s="60"/>
      <c r="D33" s="60"/>
      <c r="E33" s="60"/>
      <c r="F33" s="54">
        <f>B33*30</f>
        <v>0</v>
      </c>
      <c r="G33" s="61"/>
      <c r="H33" s="1026">
        <f t="shared" si="0"/>
        <v>0</v>
      </c>
    </row>
    <row r="34" spans="1:8" s="45" customFormat="1" ht="11.4" x14ac:dyDescent="0.2">
      <c r="A34" s="1019" t="s">
        <v>20</v>
      </c>
      <c r="B34" s="1025"/>
      <c r="C34" s="60"/>
      <c r="D34" s="60"/>
      <c r="E34" s="60"/>
      <c r="F34" s="54">
        <f>B34*31</f>
        <v>0</v>
      </c>
      <c r="G34" s="61"/>
      <c r="H34" s="1026">
        <f t="shared" si="0"/>
        <v>0</v>
      </c>
    </row>
    <row r="35" spans="1:8" s="45" customFormat="1" ht="11.4" x14ac:dyDescent="0.2">
      <c r="A35" s="1019" t="s">
        <v>21</v>
      </c>
      <c r="B35" s="1025"/>
      <c r="C35" s="60"/>
      <c r="D35" s="60"/>
      <c r="E35" s="60"/>
      <c r="F35" s="54">
        <f>B35*30</f>
        <v>0</v>
      </c>
      <c r="G35" s="61"/>
      <c r="H35" s="1026">
        <f t="shared" si="0"/>
        <v>0</v>
      </c>
    </row>
    <row r="36" spans="1:8" s="45" customFormat="1" ht="11.4" x14ac:dyDescent="0.2">
      <c r="A36" s="1019" t="s">
        <v>22</v>
      </c>
      <c r="B36" s="1025"/>
      <c r="C36" s="60"/>
      <c r="D36" s="60"/>
      <c r="E36" s="60"/>
      <c r="F36" s="54">
        <f>B36*31</f>
        <v>0</v>
      </c>
      <c r="G36" s="61"/>
      <c r="H36" s="1026">
        <f t="shared" si="0"/>
        <v>0</v>
      </c>
    </row>
    <row r="37" spans="1:8" s="45" customFormat="1" ht="12" thickBot="1" x14ac:dyDescent="0.25">
      <c r="A37" s="1027"/>
      <c r="B37" s="1030"/>
      <c r="C37" s="1031"/>
      <c r="D37" s="1031"/>
      <c r="E37" s="1031"/>
      <c r="F37" s="1032"/>
      <c r="G37" s="1033"/>
      <c r="H37" s="1034"/>
    </row>
    <row r="38" spans="1:8" s="45" customFormat="1" ht="12" thickBot="1" x14ac:dyDescent="0.25">
      <c r="A38" s="1029" t="s">
        <v>458</v>
      </c>
      <c r="B38" s="1035"/>
      <c r="C38" s="1035"/>
      <c r="D38" s="1035"/>
      <c r="E38" s="1035"/>
      <c r="F38" s="1035">
        <f>SUM(F25:F36)</f>
        <v>0</v>
      </c>
      <c r="G38" s="1035">
        <f>SUM(G25:G36)</f>
        <v>0</v>
      </c>
      <c r="H38" s="1036"/>
    </row>
    <row r="39" spans="1:8" s="45" customFormat="1" ht="12" thickBot="1" x14ac:dyDescent="0.25">
      <c r="A39" s="1037"/>
      <c r="B39" s="1038"/>
      <c r="C39" s="1039"/>
      <c r="D39" s="1039"/>
      <c r="E39" s="1039"/>
      <c r="F39" s="1040"/>
      <c r="G39" s="1041"/>
      <c r="H39" s="1042"/>
    </row>
    <row r="40" spans="1:8" s="45" customFormat="1" ht="12" thickBot="1" x14ac:dyDescent="0.25">
      <c r="A40" s="1028" t="s">
        <v>459</v>
      </c>
      <c r="B40" s="1043" t="e">
        <f>AVERAGE(B25:B36)</f>
        <v>#DIV/0!</v>
      </c>
      <c r="C40" s="1043" t="e">
        <f>AVERAGE(C25:C36)</f>
        <v>#DIV/0!</v>
      </c>
      <c r="D40" s="1043" t="e">
        <f>AVERAGE(D25:D36)</f>
        <v>#DIV/0!</v>
      </c>
      <c r="E40" s="1043" t="e">
        <f>AVERAGE(E25:E36)</f>
        <v>#DIV/0!</v>
      </c>
      <c r="F40" s="1043"/>
      <c r="G40" s="1044"/>
      <c r="H40" s="1036">
        <f>IF(F38=0,0,G38/F38)</f>
        <v>0</v>
      </c>
    </row>
    <row r="41" spans="1:8" s="45" customFormat="1" ht="12" thickBot="1" x14ac:dyDescent="0.25">
      <c r="A41" s="1839"/>
      <c r="B41" s="1839"/>
      <c r="C41" s="1839"/>
      <c r="D41" s="1839"/>
      <c r="E41" s="1839"/>
      <c r="F41" s="1839"/>
      <c r="G41" s="1839"/>
      <c r="H41" s="1839"/>
    </row>
    <row r="42" spans="1:8" s="45" customFormat="1" ht="12.6" thickBot="1" x14ac:dyDescent="0.25">
      <c r="A42" s="1828" t="s">
        <v>460</v>
      </c>
      <c r="B42" s="1829"/>
      <c r="C42" s="1829"/>
      <c r="D42" s="1829"/>
      <c r="E42" s="1829"/>
      <c r="F42" s="1829"/>
      <c r="G42" s="1829"/>
      <c r="H42" s="1830"/>
    </row>
    <row r="43" spans="1:8" s="55" customFormat="1" ht="36.6" thickBot="1" x14ac:dyDescent="0.3">
      <c r="A43" s="1840" t="s">
        <v>461</v>
      </c>
      <c r="B43" s="1841"/>
      <c r="C43" s="1842"/>
      <c r="D43" s="1017" t="s">
        <v>564</v>
      </c>
      <c r="E43" s="1017" t="s">
        <v>462</v>
      </c>
      <c r="F43" s="1017" t="s">
        <v>463</v>
      </c>
      <c r="G43" s="1843" t="s">
        <v>464</v>
      </c>
      <c r="H43" s="1844"/>
    </row>
    <row r="44" spans="1:8" s="55" customFormat="1" ht="11.4" x14ac:dyDescent="0.2">
      <c r="A44" s="1845"/>
      <c r="B44" s="1846"/>
      <c r="C44" s="1846"/>
      <c r="D44" s="1045"/>
      <c r="E44" s="1046"/>
      <c r="F44" s="1046"/>
      <c r="G44" s="1863"/>
      <c r="H44" s="1864"/>
    </row>
    <row r="45" spans="1:8" s="55" customFormat="1" ht="11.4" x14ac:dyDescent="0.2">
      <c r="A45" s="1870"/>
      <c r="B45" s="1871"/>
      <c r="C45" s="1871"/>
      <c r="D45" s="474"/>
      <c r="E45" s="475"/>
      <c r="F45" s="475"/>
      <c r="G45" s="1872"/>
      <c r="H45" s="1873"/>
    </row>
    <row r="46" spans="1:8" s="55" customFormat="1" ht="11.4" x14ac:dyDescent="0.2">
      <c r="A46" s="1870"/>
      <c r="B46" s="1871"/>
      <c r="C46" s="1871"/>
      <c r="D46" s="474"/>
      <c r="E46" s="475"/>
      <c r="F46" s="475"/>
      <c r="G46" s="1872"/>
      <c r="H46" s="1873"/>
    </row>
    <row r="47" spans="1:8" s="55" customFormat="1" ht="11.4" x14ac:dyDescent="0.2">
      <c r="A47" s="1870"/>
      <c r="B47" s="1871"/>
      <c r="C47" s="1871"/>
      <c r="D47" s="474"/>
      <c r="E47" s="475"/>
      <c r="F47" s="475"/>
      <c r="G47" s="1872"/>
      <c r="H47" s="1873"/>
    </row>
    <row r="48" spans="1:8" s="55" customFormat="1" ht="11.4" x14ac:dyDescent="0.2">
      <c r="A48" s="1870"/>
      <c r="B48" s="1871"/>
      <c r="C48" s="1871"/>
      <c r="D48" s="474"/>
      <c r="E48" s="475"/>
      <c r="F48" s="475"/>
      <c r="G48" s="1872"/>
      <c r="H48" s="1873"/>
    </row>
    <row r="49" spans="1:8" s="55" customFormat="1" ht="11.4" x14ac:dyDescent="0.2">
      <c r="A49" s="1870"/>
      <c r="B49" s="1871"/>
      <c r="C49" s="1871"/>
      <c r="D49" s="474"/>
      <c r="E49" s="475"/>
      <c r="F49" s="475"/>
      <c r="G49" s="1872"/>
      <c r="H49" s="1873"/>
    </row>
    <row r="50" spans="1:8" s="55" customFormat="1" ht="11.4" x14ac:dyDescent="0.2">
      <c r="A50" s="1870"/>
      <c r="B50" s="1871"/>
      <c r="C50" s="1871"/>
      <c r="D50" s="474"/>
      <c r="E50" s="475"/>
      <c r="F50" s="475"/>
      <c r="G50" s="1872"/>
      <c r="H50" s="1873"/>
    </row>
    <row r="51" spans="1:8" s="55" customFormat="1" ht="11.4" x14ac:dyDescent="0.2">
      <c r="A51" s="1870"/>
      <c r="B51" s="1871"/>
      <c r="C51" s="1871"/>
      <c r="D51" s="474"/>
      <c r="E51" s="475"/>
      <c r="F51" s="475"/>
      <c r="G51" s="1872"/>
      <c r="H51" s="1873"/>
    </row>
    <row r="52" spans="1:8" s="55" customFormat="1" ht="11.4" x14ac:dyDescent="0.2">
      <c r="A52" s="1870"/>
      <c r="B52" s="1871"/>
      <c r="C52" s="1871"/>
      <c r="D52" s="474"/>
      <c r="E52" s="475"/>
      <c r="F52" s="475"/>
      <c r="G52" s="1872"/>
      <c r="H52" s="1873"/>
    </row>
    <row r="53" spans="1:8" s="55" customFormat="1" ht="12" thickBot="1" x14ac:dyDescent="0.25">
      <c r="A53" s="1874"/>
      <c r="B53" s="1875"/>
      <c r="C53" s="1875"/>
      <c r="D53" s="1047"/>
      <c r="E53" s="1048"/>
      <c r="F53" s="1048"/>
      <c r="G53" s="1876"/>
      <c r="H53" s="1877"/>
    </row>
    <row r="54" spans="1:8" s="56" customFormat="1" ht="13.2" x14ac:dyDescent="0.25"/>
    <row r="55" spans="1:8" s="57" customFormat="1" ht="13.2" x14ac:dyDescent="0.25"/>
    <row r="56" spans="1:8" s="57" customFormat="1" ht="13.2" x14ac:dyDescent="0.25"/>
    <row r="57" spans="1:8" s="57" customFormat="1" ht="13.2" x14ac:dyDescent="0.25"/>
    <row r="58" spans="1:8" s="57" customFormat="1" ht="13.2" x14ac:dyDescent="0.25"/>
    <row r="59" spans="1:8" s="57" customFormat="1" ht="13.2" x14ac:dyDescent="0.25"/>
    <row r="60" spans="1:8" s="57" customFormat="1" ht="13.2" x14ac:dyDescent="0.25"/>
    <row r="61" spans="1:8" s="57" customFormat="1" ht="13.2" x14ac:dyDescent="0.25"/>
    <row r="62" spans="1:8" s="57" customFormat="1" ht="13.2" x14ac:dyDescent="0.25"/>
    <row r="63" spans="1:8" s="57" customFormat="1" ht="13.2" x14ac:dyDescent="0.25"/>
    <row r="64" spans="1:8" s="57" customFormat="1" ht="13.2" x14ac:dyDescent="0.25"/>
    <row r="65" s="57" customFormat="1" ht="13.2" x14ac:dyDescent="0.25"/>
    <row r="66" s="57" customFormat="1" ht="13.2" x14ac:dyDescent="0.25"/>
    <row r="67" s="57" customFormat="1" ht="13.2" x14ac:dyDescent="0.25"/>
    <row r="68" s="57" customFormat="1" ht="13.2" x14ac:dyDescent="0.25"/>
    <row r="69" s="58" customFormat="1" ht="13.8" x14ac:dyDescent="0.25"/>
    <row r="70" s="58" customFormat="1" ht="13.8" x14ac:dyDescent="0.25"/>
  </sheetData>
  <sheetProtection algorithmName="SHA-512" hashValue="S1HcvJCCxxzVobHU4coLZCVJ6dUK6cGqIitJGpaKcWvzpoTyZ5aLHHBoqy7/0E3hGeaOeKvK3c9nt4KkClSj7g==" saltValue="iCPMHT9TXNu/QLg4qsUvkA==" spinCount="100000" sheet="1" objects="1" scenarios="1"/>
  <mergeCells count="46">
    <mergeCell ref="A48:C48"/>
    <mergeCell ref="G48:H48"/>
    <mergeCell ref="A52:C52"/>
    <mergeCell ref="G52:H52"/>
    <mergeCell ref="A53:C53"/>
    <mergeCell ref="G53:H53"/>
    <mergeCell ref="A49:C49"/>
    <mergeCell ref="G49:H49"/>
    <mergeCell ref="A50:C50"/>
    <mergeCell ref="G50:H50"/>
    <mergeCell ref="A51:C51"/>
    <mergeCell ref="G51:H51"/>
    <mergeCell ref="A46:C46"/>
    <mergeCell ref="G46:H46"/>
    <mergeCell ref="A47:C47"/>
    <mergeCell ref="G47:H47"/>
    <mergeCell ref="A45:C45"/>
    <mergeCell ref="G45:H45"/>
    <mergeCell ref="A43:C43"/>
    <mergeCell ref="G43:H43"/>
    <mergeCell ref="A44:C44"/>
    <mergeCell ref="A5:I5"/>
    <mergeCell ref="A17:I21"/>
    <mergeCell ref="A11:I11"/>
    <mergeCell ref="H8:I8"/>
    <mergeCell ref="H10:I10"/>
    <mergeCell ref="H12:I12"/>
    <mergeCell ref="H14:I14"/>
    <mergeCell ref="G44:H44"/>
    <mergeCell ref="A6:I6"/>
    <mergeCell ref="A9:I9"/>
    <mergeCell ref="A13:I13"/>
    <mergeCell ref="A15:I15"/>
    <mergeCell ref="A14:F14"/>
    <mergeCell ref="A1:I1"/>
    <mergeCell ref="A2:B2"/>
    <mergeCell ref="F2:G2"/>
    <mergeCell ref="H2:I2"/>
    <mergeCell ref="A42:H42"/>
    <mergeCell ref="A3:B3"/>
    <mergeCell ref="F3:G3"/>
    <mergeCell ref="H3:I3"/>
    <mergeCell ref="C2:E2"/>
    <mergeCell ref="A16:I16"/>
    <mergeCell ref="A22:I22"/>
    <mergeCell ref="A41:H41"/>
  </mergeCells>
  <conditionalFormatting sqref="A44:D53">
    <cfRule type="notContainsBlanks" dxfId="0" priority="2">
      <formula>LEN(TRIM(A44))&gt;0</formula>
    </cfRule>
  </conditionalFormatting>
  <printOptions horizontalCentered="1"/>
  <pageMargins left="0.5" right="0.25" top="0.25" bottom="0.57999999999999996" header="0.25" footer="0.25"/>
  <pageSetup orientation="portrait" r:id="rId1"/>
  <headerFooter alignWithMargins="0">
    <oddFooter>&amp;L&amp;8 470-0030 (Rev. 02/23)&amp;C&amp;8&amp;P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36"/>
  <sheetViews>
    <sheetView workbookViewId="0">
      <pane ySplit="8" topLeftCell="A9" activePane="bottomLeft" state="frozen"/>
      <selection activeCell="O11" sqref="O11"/>
      <selection pane="bottomLeft" activeCell="A28" sqref="A28"/>
    </sheetView>
  </sheetViews>
  <sheetFormatPr defaultColWidth="8.90625" defaultRowHeight="15" x14ac:dyDescent="0.25"/>
  <cols>
    <col min="1" max="1" width="30" style="123" customWidth="1"/>
    <col min="2" max="2" width="1.81640625" style="123" customWidth="1"/>
    <col min="3" max="4" width="6.81640625" style="123" customWidth="1"/>
    <col min="5" max="5" width="1.81640625" style="123" customWidth="1"/>
    <col min="6" max="6" width="8.6328125" style="123" bestFit="1" customWidth="1"/>
    <col min="7" max="7" width="1.81640625" style="123" customWidth="1"/>
    <col min="8" max="8" width="6" style="123" bestFit="1" customWidth="1"/>
    <col min="9" max="9" width="1.81640625" style="123" customWidth="1"/>
    <col min="10" max="11" width="8.90625" style="123"/>
    <col min="12" max="12" width="12.453125" style="123" customWidth="1"/>
    <col min="13" max="13" width="15" style="123" bestFit="1" customWidth="1"/>
    <col min="14" max="15" width="8.90625" style="123"/>
    <col min="16" max="16" width="15" style="31" bestFit="1" customWidth="1"/>
    <col min="17" max="16384" width="8.90625" style="31"/>
  </cols>
  <sheetData>
    <row r="1" spans="1:16" s="10" customFormat="1" ht="12" customHeight="1" x14ac:dyDescent="0.2">
      <c r="A1" s="1402" t="s">
        <v>7</v>
      </c>
      <c r="B1" s="1402"/>
      <c r="C1" s="1402"/>
      <c r="D1" s="1402"/>
      <c r="E1" s="1402"/>
      <c r="F1" s="1402"/>
      <c r="G1" s="1402"/>
      <c r="H1" s="1402"/>
      <c r="I1" s="1402"/>
      <c r="J1" s="1402"/>
      <c r="K1" s="1402"/>
      <c r="L1" s="1402"/>
      <c r="M1" s="1402"/>
      <c r="N1" s="116"/>
      <c r="O1" s="116"/>
    </row>
    <row r="2" spans="1:16" s="10" customFormat="1" ht="10.95" customHeight="1" x14ac:dyDescent="0.2">
      <c r="A2" s="1397" t="s">
        <v>194</v>
      </c>
      <c r="B2" s="1398"/>
      <c r="C2" s="1394">
        <f>Certification!A5</f>
        <v>0</v>
      </c>
      <c r="D2" s="1395"/>
      <c r="E2" s="1395"/>
      <c r="F2" s="1395"/>
      <c r="G2" s="1395"/>
      <c r="H2" s="1396"/>
      <c r="I2" s="116"/>
      <c r="J2" s="117" t="s">
        <v>576</v>
      </c>
      <c r="K2" s="1394" t="str">
        <f>CONCATENATE(Certification!$H$27," ",Certification!$H$28)</f>
        <v xml:space="preserve"> </v>
      </c>
      <c r="L2" s="1396"/>
      <c r="M2" s="116"/>
      <c r="N2" s="116"/>
      <c r="O2" s="116"/>
    </row>
    <row r="3" spans="1:16" s="10" customFormat="1" ht="10.95" customHeight="1" x14ac:dyDescent="0.2">
      <c r="A3" s="117" t="s">
        <v>802</v>
      </c>
      <c r="B3" s="118"/>
      <c r="C3" s="1399">
        <f>Certification!C11</f>
        <v>0</v>
      </c>
      <c r="D3" s="1400"/>
      <c r="E3" s="1400"/>
      <c r="F3" s="1400"/>
      <c r="G3" s="1400"/>
      <c r="H3" s="1401"/>
      <c r="I3" s="116"/>
      <c r="J3" s="119" t="s">
        <v>88</v>
      </c>
      <c r="K3" s="1399">
        <f>Certification!H11</f>
        <v>0</v>
      </c>
      <c r="L3" s="1401"/>
      <c r="M3" s="116"/>
      <c r="N3" s="116"/>
      <c r="O3" s="116"/>
    </row>
    <row r="4" spans="1:16" s="10" customFormat="1" ht="3" customHeight="1" thickBot="1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16"/>
      <c r="K4" s="116"/>
      <c r="L4" s="116"/>
      <c r="M4" s="116"/>
      <c r="N4" s="116"/>
      <c r="O4" s="116"/>
    </row>
    <row r="5" spans="1:16" s="10" customFormat="1" ht="22.2" customHeight="1" thickBot="1" x14ac:dyDescent="0.25">
      <c r="A5" s="1391" t="s">
        <v>586</v>
      </c>
      <c r="B5" s="1392"/>
      <c r="C5" s="1392"/>
      <c r="D5" s="1392"/>
      <c r="E5" s="1392"/>
      <c r="F5" s="1392"/>
      <c r="G5" s="1392"/>
      <c r="H5" s="1392"/>
      <c r="I5" s="1392"/>
      <c r="J5" s="1392"/>
      <c r="K5" s="1392"/>
      <c r="L5" s="1392"/>
      <c r="M5" s="1393"/>
      <c r="N5" s="116"/>
      <c r="O5" s="116"/>
    </row>
    <row r="6" spans="1:16" ht="15.6" x14ac:dyDescent="0.3">
      <c r="A6" s="122"/>
      <c r="B6" s="122"/>
      <c r="C6" s="122"/>
      <c r="D6" s="122"/>
      <c r="E6" s="122"/>
      <c r="G6" s="122"/>
      <c r="I6" s="122"/>
    </row>
    <row r="7" spans="1:16" ht="14.25" customHeight="1" x14ac:dyDescent="0.3">
      <c r="A7" s="122"/>
      <c r="B7" s="122"/>
      <c r="C7" s="122"/>
      <c r="D7" s="122"/>
      <c r="E7" s="122"/>
      <c r="G7" s="122"/>
      <c r="I7" s="122"/>
    </row>
    <row r="8" spans="1:16" ht="39" customHeight="1" thickBot="1" x14ac:dyDescent="0.3">
      <c r="A8" s="618" t="s">
        <v>411</v>
      </c>
      <c r="B8" s="619"/>
      <c r="C8" s="1390" t="s">
        <v>484</v>
      </c>
      <c r="D8" s="1390"/>
      <c r="E8" s="619"/>
      <c r="F8" s="618" t="s">
        <v>412</v>
      </c>
      <c r="G8" s="619"/>
      <c r="H8" s="620" t="s">
        <v>51</v>
      </c>
      <c r="I8" s="619"/>
      <c r="J8" s="1390" t="s">
        <v>485</v>
      </c>
      <c r="K8" s="1390"/>
      <c r="L8" s="1390"/>
      <c r="M8" s="620" t="s">
        <v>566</v>
      </c>
      <c r="P8" s="76" t="s">
        <v>568</v>
      </c>
    </row>
    <row r="9" spans="1:16" x14ac:dyDescent="0.25">
      <c r="A9" s="377"/>
      <c r="B9" s="124"/>
      <c r="C9" s="1389"/>
      <c r="D9" s="1389"/>
      <c r="E9" s="124"/>
      <c r="F9" s="452"/>
      <c r="G9" s="124"/>
      <c r="H9" s="378"/>
      <c r="I9" s="124"/>
      <c r="J9" s="1389"/>
      <c r="K9" s="1389"/>
      <c r="L9" s="1389"/>
      <c r="M9" s="399"/>
      <c r="P9" s="76" t="s">
        <v>567</v>
      </c>
    </row>
    <row r="10" spans="1:16" x14ac:dyDescent="0.25">
      <c r="A10" s="377"/>
      <c r="B10" s="124"/>
      <c r="C10" s="1389"/>
      <c r="D10" s="1389"/>
      <c r="E10" s="124"/>
      <c r="F10" s="452"/>
      <c r="G10" s="124"/>
      <c r="H10" s="378"/>
      <c r="I10" s="124"/>
      <c r="J10" s="1389"/>
      <c r="K10" s="1389"/>
      <c r="L10" s="1389"/>
      <c r="M10" s="399"/>
      <c r="P10" s="76" t="s">
        <v>569</v>
      </c>
    </row>
    <row r="11" spans="1:16" x14ac:dyDescent="0.25">
      <c r="A11" s="377"/>
      <c r="B11" s="124"/>
      <c r="C11" s="1389"/>
      <c r="D11" s="1389"/>
      <c r="E11" s="124"/>
      <c r="F11" s="452"/>
      <c r="G11" s="124"/>
      <c r="H11" s="378"/>
      <c r="I11" s="124"/>
      <c r="J11" s="1389"/>
      <c r="K11" s="1389"/>
      <c r="L11" s="1389"/>
      <c r="M11" s="399"/>
    </row>
    <row r="12" spans="1:16" x14ac:dyDescent="0.25">
      <c r="A12" s="377"/>
      <c r="B12" s="124"/>
      <c r="C12" s="1389"/>
      <c r="D12" s="1389"/>
      <c r="E12" s="124"/>
      <c r="F12" s="452"/>
      <c r="G12" s="124"/>
      <c r="H12" s="378"/>
      <c r="I12" s="124"/>
      <c r="J12" s="1389"/>
      <c r="K12" s="1389"/>
      <c r="L12" s="1389"/>
      <c r="M12" s="399"/>
    </row>
    <row r="13" spans="1:16" x14ac:dyDescent="0.25">
      <c r="A13" s="377"/>
      <c r="B13" s="124"/>
      <c r="C13" s="1389"/>
      <c r="D13" s="1389"/>
      <c r="E13" s="124"/>
      <c r="F13" s="452"/>
      <c r="G13" s="124"/>
      <c r="H13" s="378"/>
      <c r="I13" s="124"/>
      <c r="J13" s="1389"/>
      <c r="K13" s="1389"/>
      <c r="L13" s="1389"/>
      <c r="M13" s="399"/>
    </row>
    <row r="14" spans="1:16" x14ac:dyDescent="0.25">
      <c r="A14" s="377"/>
      <c r="B14" s="124"/>
      <c r="C14" s="1389"/>
      <c r="D14" s="1389"/>
      <c r="E14" s="124"/>
      <c r="F14" s="452"/>
      <c r="G14" s="124"/>
      <c r="H14" s="378"/>
      <c r="I14" s="124"/>
      <c r="J14" s="1389"/>
      <c r="K14" s="1389"/>
      <c r="L14" s="1389"/>
      <c r="M14" s="399"/>
    </row>
    <row r="15" spans="1:16" x14ac:dyDescent="0.25">
      <c r="A15" s="377"/>
      <c r="B15" s="124"/>
      <c r="C15" s="1389"/>
      <c r="D15" s="1389"/>
      <c r="E15" s="124"/>
      <c r="F15" s="452"/>
      <c r="G15" s="124"/>
      <c r="H15" s="378"/>
      <c r="I15" s="124"/>
      <c r="J15" s="1389"/>
      <c r="K15" s="1389"/>
      <c r="L15" s="1389"/>
      <c r="M15" s="399"/>
    </row>
    <row r="16" spans="1:16" x14ac:dyDescent="0.25">
      <c r="A16" s="377"/>
      <c r="B16" s="124"/>
      <c r="C16" s="1389"/>
      <c r="D16" s="1389"/>
      <c r="E16" s="124"/>
      <c r="F16" s="452"/>
      <c r="G16" s="124"/>
      <c r="H16" s="378"/>
      <c r="I16" s="124"/>
      <c r="J16" s="1389"/>
      <c r="K16" s="1389"/>
      <c r="L16" s="1389"/>
      <c r="M16" s="399"/>
    </row>
    <row r="17" spans="1:13" x14ac:dyDescent="0.25">
      <c r="A17" s="377"/>
      <c r="B17" s="124"/>
      <c r="C17" s="1389"/>
      <c r="D17" s="1389"/>
      <c r="E17" s="124"/>
      <c r="F17" s="452"/>
      <c r="G17" s="124"/>
      <c r="H17" s="378"/>
      <c r="I17" s="124"/>
      <c r="J17" s="1389"/>
      <c r="K17" s="1389"/>
      <c r="L17" s="1389"/>
      <c r="M17" s="399"/>
    </row>
    <row r="18" spans="1:13" x14ac:dyDescent="0.25">
      <c r="A18" s="377"/>
      <c r="B18" s="124"/>
      <c r="C18" s="1389"/>
      <c r="D18" s="1389"/>
      <c r="E18" s="124"/>
      <c r="F18" s="452"/>
      <c r="G18" s="124"/>
      <c r="H18" s="378"/>
      <c r="I18" s="124"/>
      <c r="J18" s="1389"/>
      <c r="K18" s="1389"/>
      <c r="L18" s="1389"/>
      <c r="M18" s="399"/>
    </row>
    <row r="19" spans="1:13" x14ac:dyDescent="0.25">
      <c r="A19" s="377"/>
      <c r="B19" s="124"/>
      <c r="C19" s="1389"/>
      <c r="D19" s="1389"/>
      <c r="E19" s="124"/>
      <c r="F19" s="452"/>
      <c r="G19" s="124"/>
      <c r="H19" s="378"/>
      <c r="I19" s="124"/>
      <c r="J19" s="1389"/>
      <c r="K19" s="1389"/>
      <c r="L19" s="1389"/>
      <c r="M19" s="399"/>
    </row>
    <row r="20" spans="1:13" x14ac:dyDescent="0.25">
      <c r="A20" s="377"/>
      <c r="B20" s="124"/>
      <c r="C20" s="1389"/>
      <c r="D20" s="1389"/>
      <c r="E20" s="124"/>
      <c r="F20" s="452"/>
      <c r="G20" s="124"/>
      <c r="H20" s="378"/>
      <c r="I20" s="124"/>
      <c r="J20" s="1389"/>
      <c r="K20" s="1389"/>
      <c r="L20" s="1389"/>
      <c r="M20" s="399"/>
    </row>
    <row r="21" spans="1:13" x14ac:dyDescent="0.25">
      <c r="A21" s="377"/>
      <c r="B21" s="124"/>
      <c r="C21" s="1389"/>
      <c r="D21" s="1389"/>
      <c r="E21" s="124"/>
      <c r="F21" s="452"/>
      <c r="G21" s="124"/>
      <c r="H21" s="378"/>
      <c r="I21" s="124"/>
      <c r="J21" s="1389"/>
      <c r="K21" s="1389"/>
      <c r="L21" s="1389"/>
      <c r="M21" s="399"/>
    </row>
    <row r="22" spans="1:13" x14ac:dyDescent="0.25">
      <c r="A22" s="377"/>
      <c r="B22" s="124"/>
      <c r="C22" s="1389"/>
      <c r="D22" s="1389"/>
      <c r="E22" s="124"/>
      <c r="F22" s="452"/>
      <c r="G22" s="124"/>
      <c r="H22" s="378"/>
      <c r="I22" s="124"/>
      <c r="J22" s="1389"/>
      <c r="K22" s="1389"/>
      <c r="L22" s="1389"/>
      <c r="M22" s="399"/>
    </row>
    <row r="23" spans="1:13" x14ac:dyDescent="0.25">
      <c r="A23" s="377"/>
      <c r="B23" s="124"/>
      <c r="C23" s="1389"/>
      <c r="D23" s="1389"/>
      <c r="E23" s="124"/>
      <c r="F23" s="452"/>
      <c r="G23" s="124"/>
      <c r="H23" s="378"/>
      <c r="I23" s="124"/>
      <c r="J23" s="1389"/>
      <c r="K23" s="1389"/>
      <c r="L23" s="1389"/>
      <c r="M23" s="399"/>
    </row>
    <row r="24" spans="1:13" x14ac:dyDescent="0.25">
      <c r="A24" s="377"/>
      <c r="B24" s="124"/>
      <c r="C24" s="1389"/>
      <c r="D24" s="1389"/>
      <c r="E24" s="124"/>
      <c r="F24" s="452"/>
      <c r="G24" s="124"/>
      <c r="H24" s="378"/>
      <c r="I24" s="124"/>
      <c r="J24" s="1389"/>
      <c r="K24" s="1389"/>
      <c r="L24" s="1389"/>
      <c r="M24" s="399"/>
    </row>
    <row r="25" spans="1:13" x14ac:dyDescent="0.25">
      <c r="A25" s="377"/>
      <c r="B25" s="124"/>
      <c r="C25" s="1389"/>
      <c r="D25" s="1389"/>
      <c r="E25" s="124"/>
      <c r="F25" s="452"/>
      <c r="G25" s="124"/>
      <c r="H25" s="378"/>
      <c r="I25" s="124"/>
      <c r="J25" s="1389"/>
      <c r="K25" s="1389"/>
      <c r="L25" s="1389"/>
      <c r="M25" s="399"/>
    </row>
    <row r="26" spans="1:13" x14ac:dyDescent="0.25">
      <c r="A26" s="377"/>
      <c r="B26" s="124"/>
      <c r="C26" s="1389"/>
      <c r="D26" s="1389"/>
      <c r="E26" s="124"/>
      <c r="F26" s="452"/>
      <c r="G26" s="124"/>
      <c r="H26" s="378"/>
      <c r="I26" s="124"/>
      <c r="J26" s="1389"/>
      <c r="K26" s="1389"/>
      <c r="L26" s="1389"/>
      <c r="M26" s="399"/>
    </row>
    <row r="27" spans="1:13" x14ac:dyDescent="0.25">
      <c r="A27" s="377"/>
      <c r="B27" s="124"/>
      <c r="C27" s="1389"/>
      <c r="D27" s="1389"/>
      <c r="E27" s="124"/>
      <c r="F27" s="452"/>
      <c r="G27" s="124"/>
      <c r="H27" s="378"/>
      <c r="I27" s="124"/>
      <c r="J27" s="1389"/>
      <c r="K27" s="1389"/>
      <c r="L27" s="1389"/>
      <c r="M27" s="399"/>
    </row>
    <row r="28" spans="1:13" x14ac:dyDescent="0.25">
      <c r="A28" s="377"/>
      <c r="B28" s="124"/>
      <c r="C28" s="1389"/>
      <c r="D28" s="1389"/>
      <c r="E28" s="124"/>
      <c r="F28" s="452"/>
      <c r="G28" s="124"/>
      <c r="H28" s="378"/>
      <c r="I28" s="124"/>
      <c r="J28" s="1389"/>
      <c r="K28" s="1389"/>
      <c r="L28" s="1389"/>
      <c r="M28" s="399"/>
    </row>
    <row r="29" spans="1:13" x14ac:dyDescent="0.25">
      <c r="A29" s="377"/>
      <c r="B29" s="124"/>
      <c r="C29" s="1389"/>
      <c r="D29" s="1389"/>
      <c r="E29" s="124"/>
      <c r="F29" s="452"/>
      <c r="G29" s="124"/>
      <c r="H29" s="378"/>
      <c r="I29" s="124"/>
      <c r="J29" s="1389"/>
      <c r="K29" s="1389"/>
      <c r="L29" s="1389"/>
      <c r="M29" s="399"/>
    </row>
    <row r="30" spans="1:13" x14ac:dyDescent="0.25">
      <c r="A30" s="377"/>
      <c r="B30" s="124"/>
      <c r="C30" s="1389"/>
      <c r="D30" s="1389"/>
      <c r="E30" s="124"/>
      <c r="F30" s="452"/>
      <c r="G30" s="124"/>
      <c r="H30" s="378"/>
      <c r="I30" s="124"/>
      <c r="J30" s="1389"/>
      <c r="K30" s="1389"/>
      <c r="L30" s="1389"/>
      <c r="M30" s="399"/>
    </row>
    <row r="31" spans="1:13" x14ac:dyDescent="0.25">
      <c r="A31" s="377"/>
      <c r="B31" s="124"/>
      <c r="C31" s="1389"/>
      <c r="D31" s="1389"/>
      <c r="E31" s="124"/>
      <c r="F31" s="452"/>
      <c r="G31" s="124"/>
      <c r="H31" s="378"/>
      <c r="I31" s="124"/>
      <c r="J31" s="1389"/>
      <c r="K31" s="1389"/>
      <c r="L31" s="1389"/>
      <c r="M31" s="399"/>
    </row>
    <row r="32" spans="1:13" x14ac:dyDescent="0.25">
      <c r="A32" s="377"/>
      <c r="B32" s="124"/>
      <c r="C32" s="1389"/>
      <c r="D32" s="1389"/>
      <c r="E32" s="124"/>
      <c r="F32" s="452"/>
      <c r="G32" s="124"/>
      <c r="H32" s="378"/>
      <c r="I32" s="124"/>
      <c r="J32" s="1389"/>
      <c r="K32" s="1389"/>
      <c r="L32" s="1389"/>
      <c r="M32" s="399"/>
    </row>
    <row r="33" spans="1:13" x14ac:dyDescent="0.25">
      <c r="A33" s="377"/>
      <c r="B33" s="124"/>
      <c r="C33" s="1389"/>
      <c r="D33" s="1389"/>
      <c r="E33" s="124"/>
      <c r="F33" s="452"/>
      <c r="G33" s="124"/>
      <c r="H33" s="378"/>
      <c r="I33" s="124"/>
      <c r="J33" s="1389"/>
      <c r="K33" s="1389"/>
      <c r="L33" s="1389"/>
      <c r="M33" s="399"/>
    </row>
    <row r="34" spans="1:13" x14ac:dyDescent="0.25">
      <c r="A34" s="377"/>
      <c r="B34" s="124"/>
      <c r="C34" s="1389"/>
      <c r="D34" s="1389"/>
      <c r="E34" s="124"/>
      <c r="F34" s="452"/>
      <c r="G34" s="124"/>
      <c r="H34" s="378"/>
      <c r="I34" s="124"/>
      <c r="J34" s="1389"/>
      <c r="K34" s="1389"/>
      <c r="L34" s="1389"/>
      <c r="M34" s="399"/>
    </row>
    <row r="35" spans="1:13" x14ac:dyDescent="0.25">
      <c r="A35" s="377"/>
      <c r="B35" s="124"/>
      <c r="C35" s="1389"/>
      <c r="D35" s="1389"/>
      <c r="E35" s="124"/>
      <c r="F35" s="452"/>
      <c r="G35" s="124"/>
      <c r="H35" s="378"/>
      <c r="I35" s="124"/>
      <c r="J35" s="1389"/>
      <c r="K35" s="1389"/>
      <c r="L35" s="1389"/>
      <c r="M35" s="399"/>
    </row>
    <row r="36" spans="1:13" x14ac:dyDescent="0.25">
      <c r="A36" s="377"/>
      <c r="B36" s="124"/>
      <c r="C36" s="1389"/>
      <c r="D36" s="1389"/>
      <c r="E36" s="124"/>
      <c r="F36" s="452"/>
      <c r="G36" s="124"/>
      <c r="H36" s="378"/>
      <c r="I36" s="124"/>
      <c r="J36" s="1389"/>
      <c r="K36" s="1389"/>
      <c r="L36" s="1389"/>
      <c r="M36" s="399"/>
    </row>
    <row r="37" spans="1:13" x14ac:dyDescent="0.25">
      <c r="A37" s="377"/>
      <c r="B37" s="124"/>
      <c r="C37" s="1389"/>
      <c r="D37" s="1389"/>
      <c r="E37" s="124"/>
      <c r="F37" s="452"/>
      <c r="G37" s="124"/>
      <c r="H37" s="378"/>
      <c r="I37" s="124"/>
      <c r="J37" s="1389"/>
      <c r="K37" s="1389"/>
      <c r="L37" s="1389"/>
      <c r="M37" s="399"/>
    </row>
    <row r="38" spans="1:13" x14ac:dyDescent="0.25">
      <c r="A38" s="377"/>
      <c r="B38" s="124"/>
      <c r="C38" s="1389"/>
      <c r="D38" s="1389"/>
      <c r="E38" s="124"/>
      <c r="F38" s="452"/>
      <c r="G38" s="124"/>
      <c r="H38" s="378"/>
      <c r="I38" s="124"/>
      <c r="J38" s="1389"/>
      <c r="K38" s="1389"/>
      <c r="L38" s="1389"/>
      <c r="M38" s="399"/>
    </row>
    <row r="39" spans="1:13" x14ac:dyDescent="0.25">
      <c r="A39" s="377"/>
      <c r="B39" s="124"/>
      <c r="C39" s="1389"/>
      <c r="D39" s="1389"/>
      <c r="E39" s="124"/>
      <c r="F39" s="452"/>
      <c r="G39" s="124"/>
      <c r="H39" s="378"/>
      <c r="I39" s="124"/>
      <c r="J39" s="1389"/>
      <c r="K39" s="1389"/>
      <c r="L39" s="1389"/>
      <c r="M39" s="399"/>
    </row>
    <row r="40" spans="1:13" x14ac:dyDescent="0.25">
      <c r="A40" s="377"/>
      <c r="B40" s="124"/>
      <c r="C40" s="1389"/>
      <c r="D40" s="1389"/>
      <c r="E40" s="124"/>
      <c r="F40" s="452"/>
      <c r="G40" s="124"/>
      <c r="H40" s="378"/>
      <c r="I40" s="124"/>
      <c r="J40" s="1389"/>
      <c r="K40" s="1389"/>
      <c r="L40" s="1389"/>
      <c r="M40" s="399"/>
    </row>
    <row r="41" spans="1:13" x14ac:dyDescent="0.25">
      <c r="A41" s="377"/>
      <c r="B41" s="124"/>
      <c r="C41" s="1389"/>
      <c r="D41" s="1389"/>
      <c r="E41" s="124"/>
      <c r="F41" s="452"/>
      <c r="G41" s="124"/>
      <c r="H41" s="378"/>
      <c r="I41" s="124"/>
      <c r="J41" s="1389"/>
      <c r="K41" s="1389"/>
      <c r="L41" s="1389"/>
      <c r="M41" s="399"/>
    </row>
    <row r="42" spans="1:13" x14ac:dyDescent="0.25">
      <c r="A42" s="377"/>
      <c r="B42" s="124"/>
      <c r="C42" s="1389"/>
      <c r="D42" s="1389"/>
      <c r="E42" s="124"/>
      <c r="F42" s="452"/>
      <c r="G42" s="124"/>
      <c r="H42" s="378"/>
      <c r="I42" s="124"/>
      <c r="J42" s="1389"/>
      <c r="K42" s="1389"/>
      <c r="L42" s="1389"/>
      <c r="M42" s="399"/>
    </row>
    <row r="43" spans="1:13" x14ac:dyDescent="0.25">
      <c r="A43" s="377"/>
      <c r="B43" s="124"/>
      <c r="C43" s="1389"/>
      <c r="D43" s="1389"/>
      <c r="E43" s="124"/>
      <c r="F43" s="452"/>
      <c r="G43" s="124"/>
      <c r="H43" s="378"/>
      <c r="I43" s="124"/>
      <c r="J43" s="1389"/>
      <c r="K43" s="1389"/>
      <c r="L43" s="1389"/>
      <c r="M43" s="399"/>
    </row>
    <row r="44" spans="1:13" x14ac:dyDescent="0.25">
      <c r="A44" s="377"/>
      <c r="B44" s="124"/>
      <c r="C44" s="1389"/>
      <c r="D44" s="1389"/>
      <c r="E44" s="124"/>
      <c r="F44" s="452"/>
      <c r="G44" s="124"/>
      <c r="H44" s="378"/>
      <c r="I44" s="124"/>
      <c r="J44" s="1389"/>
      <c r="K44" s="1389"/>
      <c r="L44" s="1389"/>
      <c r="M44" s="399"/>
    </row>
    <row r="45" spans="1:13" x14ac:dyDescent="0.25">
      <c r="A45" s="377"/>
      <c r="B45" s="124"/>
      <c r="C45" s="1389"/>
      <c r="D45" s="1389"/>
      <c r="E45" s="124"/>
      <c r="F45" s="452"/>
      <c r="G45" s="124"/>
      <c r="H45" s="378"/>
      <c r="I45" s="124"/>
      <c r="J45" s="1389"/>
      <c r="K45" s="1389"/>
      <c r="L45" s="1389"/>
      <c r="M45" s="399"/>
    </row>
    <row r="46" spans="1:13" x14ac:dyDescent="0.25">
      <c r="A46" s="377"/>
      <c r="B46" s="124"/>
      <c r="C46" s="1389"/>
      <c r="D46" s="1389"/>
      <c r="E46" s="124"/>
      <c r="F46" s="452"/>
      <c r="G46" s="124"/>
      <c r="H46" s="378"/>
      <c r="I46" s="124"/>
      <c r="J46" s="1389"/>
      <c r="K46" s="1389"/>
      <c r="L46" s="1389"/>
      <c r="M46" s="399"/>
    </row>
    <row r="47" spans="1:13" x14ac:dyDescent="0.25">
      <c r="A47" s="377"/>
      <c r="B47" s="124"/>
      <c r="C47" s="1389"/>
      <c r="D47" s="1389"/>
      <c r="E47" s="124"/>
      <c r="F47" s="452"/>
      <c r="G47" s="124"/>
      <c r="H47" s="378"/>
      <c r="I47" s="124"/>
      <c r="J47" s="1389"/>
      <c r="K47" s="1389"/>
      <c r="L47" s="1389"/>
      <c r="M47" s="399"/>
    </row>
    <row r="48" spans="1:13" x14ac:dyDescent="0.25">
      <c r="A48" s="377"/>
      <c r="B48" s="124"/>
      <c r="C48" s="1389"/>
      <c r="D48" s="1389"/>
      <c r="E48" s="124"/>
      <c r="F48" s="452"/>
      <c r="G48" s="124"/>
      <c r="H48" s="378"/>
      <c r="I48" s="124"/>
      <c r="J48" s="1389"/>
      <c r="K48" s="1389"/>
      <c r="L48" s="1389"/>
      <c r="M48" s="399"/>
    </row>
    <row r="49" spans="1:13" x14ac:dyDescent="0.25">
      <c r="A49" s="377"/>
      <c r="B49" s="124"/>
      <c r="C49" s="1389"/>
      <c r="D49" s="1389"/>
      <c r="E49" s="124"/>
      <c r="F49" s="452"/>
      <c r="G49" s="124"/>
      <c r="H49" s="378"/>
      <c r="I49" s="124"/>
      <c r="J49" s="1389"/>
      <c r="K49" s="1389"/>
      <c r="L49" s="1389"/>
      <c r="M49" s="399"/>
    </row>
    <row r="50" spans="1:13" x14ac:dyDescent="0.25">
      <c r="A50" s="377"/>
      <c r="B50" s="124"/>
      <c r="C50" s="1389"/>
      <c r="D50" s="1389"/>
      <c r="E50" s="124"/>
      <c r="F50" s="452"/>
      <c r="G50" s="124"/>
      <c r="H50" s="378"/>
      <c r="I50" s="124"/>
      <c r="J50" s="1389"/>
      <c r="K50" s="1389"/>
      <c r="L50" s="1389"/>
      <c r="M50" s="399"/>
    </row>
    <row r="51" spans="1:13" x14ac:dyDescent="0.25">
      <c r="A51" s="377"/>
      <c r="B51" s="124"/>
      <c r="C51" s="1389"/>
      <c r="D51" s="1389"/>
      <c r="E51" s="124"/>
      <c r="F51" s="452"/>
      <c r="G51" s="124"/>
      <c r="H51" s="378"/>
      <c r="I51" s="124"/>
      <c r="J51" s="1389"/>
      <c r="K51" s="1389"/>
      <c r="L51" s="1389"/>
      <c r="M51" s="399"/>
    </row>
    <row r="52" spans="1:13" x14ac:dyDescent="0.25">
      <c r="A52" s="377"/>
      <c r="B52" s="124"/>
      <c r="C52" s="1389"/>
      <c r="D52" s="1389"/>
      <c r="E52" s="124"/>
      <c r="F52" s="452"/>
      <c r="G52" s="124"/>
      <c r="H52" s="378"/>
      <c r="I52" s="124"/>
      <c r="J52" s="1389"/>
      <c r="K52" s="1389"/>
      <c r="L52" s="1389"/>
      <c r="M52" s="399"/>
    </row>
    <row r="53" spans="1:13" x14ac:dyDescent="0.25">
      <c r="A53" s="377"/>
      <c r="B53" s="124"/>
      <c r="C53" s="1389"/>
      <c r="D53" s="1389"/>
      <c r="E53" s="124"/>
      <c r="F53" s="452"/>
      <c r="G53" s="124"/>
      <c r="H53" s="378"/>
      <c r="I53" s="124"/>
      <c r="J53" s="1389"/>
      <c r="K53" s="1389"/>
      <c r="L53" s="1389"/>
      <c r="M53" s="399"/>
    </row>
    <row r="54" spans="1:13" x14ac:dyDescent="0.25">
      <c r="A54" s="377"/>
      <c r="B54" s="124"/>
      <c r="C54" s="1389"/>
      <c r="D54" s="1389"/>
      <c r="E54" s="124"/>
      <c r="F54" s="452"/>
      <c r="G54" s="124"/>
      <c r="H54" s="378"/>
      <c r="I54" s="124"/>
      <c r="J54" s="1389"/>
      <c r="K54" s="1389"/>
      <c r="L54" s="1389"/>
      <c r="M54" s="399"/>
    </row>
    <row r="55" spans="1:13" x14ac:dyDescent="0.25">
      <c r="A55" s="377"/>
      <c r="B55" s="124"/>
      <c r="C55" s="1389"/>
      <c r="D55" s="1389"/>
      <c r="E55" s="124"/>
      <c r="F55" s="452"/>
      <c r="G55" s="124"/>
      <c r="H55" s="378"/>
      <c r="I55" s="124"/>
      <c r="J55" s="1389"/>
      <c r="K55" s="1389"/>
      <c r="L55" s="1389"/>
      <c r="M55" s="399"/>
    </row>
    <row r="56" spans="1:13" x14ac:dyDescent="0.25">
      <c r="A56" s="377"/>
      <c r="B56" s="124"/>
      <c r="C56" s="1389"/>
      <c r="D56" s="1389"/>
      <c r="E56" s="124"/>
      <c r="F56" s="452"/>
      <c r="G56" s="124"/>
      <c r="H56" s="378"/>
      <c r="I56" s="124"/>
      <c r="J56" s="1389"/>
      <c r="K56" s="1389"/>
      <c r="L56" s="1389"/>
      <c r="M56" s="399"/>
    </row>
    <row r="57" spans="1:13" x14ac:dyDescent="0.25">
      <c r="A57" s="377"/>
      <c r="B57" s="124"/>
      <c r="C57" s="1389"/>
      <c r="D57" s="1389"/>
      <c r="E57" s="124"/>
      <c r="F57" s="452"/>
      <c r="G57" s="124"/>
      <c r="H57" s="378"/>
      <c r="I57" s="124"/>
      <c r="J57" s="1389"/>
      <c r="K57" s="1389"/>
      <c r="L57" s="1389"/>
      <c r="M57" s="399"/>
    </row>
    <row r="58" spans="1:13" x14ac:dyDescent="0.25">
      <c r="A58" s="377"/>
      <c r="B58" s="124"/>
      <c r="C58" s="1389"/>
      <c r="D58" s="1389"/>
      <c r="E58" s="124"/>
      <c r="F58" s="452"/>
      <c r="G58" s="124"/>
      <c r="H58" s="378"/>
      <c r="I58" s="124"/>
      <c r="J58" s="1389"/>
      <c r="K58" s="1389"/>
      <c r="L58" s="1389"/>
      <c r="M58" s="399"/>
    </row>
    <row r="59" spans="1:13" x14ac:dyDescent="0.25">
      <c r="A59" s="377"/>
      <c r="B59" s="124"/>
      <c r="C59" s="1389"/>
      <c r="D59" s="1389"/>
      <c r="E59" s="124"/>
      <c r="F59" s="452"/>
      <c r="G59" s="124"/>
      <c r="H59" s="378"/>
      <c r="I59" s="124"/>
      <c r="J59" s="1389"/>
      <c r="K59" s="1389"/>
      <c r="L59" s="1389"/>
      <c r="M59" s="399"/>
    </row>
    <row r="60" spans="1:13" x14ac:dyDescent="0.25">
      <c r="A60" s="377"/>
      <c r="B60" s="124"/>
      <c r="C60" s="1389"/>
      <c r="D60" s="1389"/>
      <c r="E60" s="124"/>
      <c r="F60" s="452"/>
      <c r="G60" s="124"/>
      <c r="H60" s="378"/>
      <c r="I60" s="124"/>
      <c r="J60" s="1389"/>
      <c r="K60" s="1389"/>
      <c r="L60" s="1389"/>
      <c r="M60" s="399"/>
    </row>
    <row r="61" spans="1:13" x14ac:dyDescent="0.25">
      <c r="A61" s="377"/>
      <c r="B61" s="124"/>
      <c r="C61" s="1389"/>
      <c r="D61" s="1389"/>
      <c r="E61" s="124"/>
      <c r="F61" s="452"/>
      <c r="G61" s="124"/>
      <c r="H61" s="378"/>
      <c r="I61" s="124"/>
      <c r="J61" s="1389"/>
      <c r="K61" s="1389"/>
      <c r="L61" s="1389"/>
      <c r="M61" s="399"/>
    </row>
    <row r="62" spans="1:13" x14ac:dyDescent="0.25">
      <c r="A62" s="377"/>
      <c r="B62" s="124"/>
      <c r="C62" s="1389"/>
      <c r="D62" s="1389"/>
      <c r="E62" s="124"/>
      <c r="F62" s="452"/>
      <c r="G62" s="124"/>
      <c r="H62" s="378"/>
      <c r="I62" s="124"/>
      <c r="J62" s="1389"/>
      <c r="K62" s="1389"/>
      <c r="L62" s="1389"/>
      <c r="M62" s="399"/>
    </row>
    <row r="63" spans="1:13" x14ac:dyDescent="0.25">
      <c r="A63" s="377"/>
      <c r="B63" s="124"/>
      <c r="C63" s="1389"/>
      <c r="D63" s="1389"/>
      <c r="E63" s="124"/>
      <c r="F63" s="452"/>
      <c r="G63" s="124"/>
      <c r="H63" s="378"/>
      <c r="I63" s="124"/>
      <c r="J63" s="1389"/>
      <c r="K63" s="1389"/>
      <c r="L63" s="1389"/>
      <c r="M63" s="399"/>
    </row>
    <row r="64" spans="1:13" x14ac:dyDescent="0.25">
      <c r="A64" s="377"/>
      <c r="B64" s="124"/>
      <c r="C64" s="1389"/>
      <c r="D64" s="1389"/>
      <c r="E64" s="124"/>
      <c r="F64" s="452"/>
      <c r="G64" s="124"/>
      <c r="H64" s="378"/>
      <c r="I64" s="124"/>
      <c r="J64" s="1389"/>
      <c r="K64" s="1389"/>
      <c r="L64" s="1389"/>
      <c r="M64" s="399"/>
    </row>
    <row r="65" spans="1:12" x14ac:dyDescent="0.25">
      <c r="A65" s="124"/>
      <c r="B65" s="124"/>
      <c r="C65" s="1403"/>
      <c r="D65" s="1403"/>
      <c r="E65" s="124"/>
      <c r="F65" s="125"/>
      <c r="G65" s="124"/>
      <c r="H65" s="124"/>
      <c r="I65" s="124"/>
      <c r="J65" s="1404"/>
      <c r="K65" s="1404"/>
      <c r="L65" s="1404"/>
    </row>
    <row r="66" spans="1:12" x14ac:dyDescent="0.25">
      <c r="A66" s="124"/>
      <c r="B66" s="124"/>
      <c r="C66" s="1403"/>
      <c r="D66" s="1403"/>
      <c r="E66" s="124"/>
      <c r="F66" s="125"/>
      <c r="G66" s="124"/>
      <c r="H66" s="124"/>
      <c r="I66" s="124"/>
      <c r="J66" s="1404"/>
      <c r="K66" s="1404"/>
      <c r="L66" s="1404"/>
    </row>
    <row r="67" spans="1:12" x14ac:dyDescent="0.25">
      <c r="A67" s="124"/>
      <c r="B67" s="124"/>
      <c r="C67" s="1403"/>
      <c r="D67" s="1403"/>
      <c r="E67" s="124"/>
      <c r="F67" s="125"/>
      <c r="G67" s="124"/>
      <c r="H67" s="124"/>
      <c r="I67" s="124"/>
      <c r="J67" s="1404"/>
      <c r="K67" s="1404"/>
      <c r="L67" s="1404"/>
    </row>
    <row r="68" spans="1:12" x14ac:dyDescent="0.25">
      <c r="A68" s="124"/>
      <c r="B68" s="124"/>
      <c r="C68" s="1403"/>
      <c r="D68" s="1403"/>
      <c r="E68" s="124"/>
      <c r="F68" s="125"/>
      <c r="G68" s="124"/>
      <c r="H68" s="124"/>
      <c r="I68" s="124"/>
      <c r="J68" s="1404"/>
      <c r="K68" s="1404"/>
      <c r="L68" s="1404"/>
    </row>
    <row r="69" spans="1:12" x14ac:dyDescent="0.25">
      <c r="A69" s="124"/>
      <c r="B69" s="124"/>
      <c r="C69" s="125"/>
      <c r="D69" s="125"/>
      <c r="E69" s="124"/>
      <c r="F69" s="124"/>
      <c r="G69" s="124"/>
      <c r="H69" s="124"/>
      <c r="I69" s="124"/>
      <c r="J69" s="126"/>
      <c r="K69" s="126"/>
      <c r="L69" s="126"/>
    </row>
    <row r="70" spans="1:12" x14ac:dyDescent="0.25">
      <c r="A70" s="124"/>
      <c r="B70" s="124"/>
      <c r="C70" s="125"/>
      <c r="D70" s="125"/>
      <c r="E70" s="124"/>
      <c r="F70" s="124"/>
      <c r="G70" s="124"/>
      <c r="H70" s="124"/>
      <c r="I70" s="124"/>
      <c r="J70" s="126"/>
      <c r="K70" s="126"/>
      <c r="L70" s="126"/>
    </row>
    <row r="71" spans="1:12" x14ac:dyDescent="0.25">
      <c r="A71" s="124"/>
      <c r="B71" s="124"/>
      <c r="C71" s="125"/>
      <c r="D71" s="125"/>
      <c r="E71" s="124"/>
      <c r="F71" s="124"/>
      <c r="G71" s="124"/>
      <c r="H71" s="124"/>
      <c r="I71" s="124"/>
      <c r="J71" s="126"/>
      <c r="K71" s="126"/>
      <c r="L71" s="126"/>
    </row>
    <row r="72" spans="1:12" x14ac:dyDescent="0.25">
      <c r="A72" s="124"/>
      <c r="B72" s="124"/>
      <c r="C72" s="125"/>
      <c r="D72" s="125"/>
      <c r="E72" s="124"/>
      <c r="F72" s="124"/>
      <c r="G72" s="124"/>
      <c r="H72" s="124"/>
      <c r="I72" s="124"/>
      <c r="J72" s="126"/>
      <c r="K72" s="126"/>
      <c r="L72" s="126"/>
    </row>
    <row r="73" spans="1:12" x14ac:dyDescent="0.25">
      <c r="A73" s="124"/>
      <c r="B73" s="124"/>
      <c r="C73" s="125"/>
      <c r="D73" s="125"/>
      <c r="E73" s="124"/>
      <c r="F73" s="124"/>
      <c r="G73" s="124"/>
      <c r="H73" s="124"/>
      <c r="I73" s="124"/>
      <c r="J73" s="126"/>
      <c r="K73" s="126"/>
      <c r="L73" s="126"/>
    </row>
    <row r="74" spans="1:12" x14ac:dyDescent="0.25">
      <c r="A74" s="124"/>
      <c r="B74" s="124"/>
      <c r="C74" s="125"/>
      <c r="D74" s="125"/>
      <c r="E74" s="124"/>
      <c r="F74" s="124"/>
      <c r="G74" s="124"/>
      <c r="H74" s="124"/>
      <c r="I74" s="124"/>
      <c r="J74" s="126"/>
      <c r="K74" s="126"/>
      <c r="L74" s="126"/>
    </row>
    <row r="75" spans="1:12" x14ac:dyDescent="0.25">
      <c r="A75" s="124"/>
      <c r="B75" s="124"/>
      <c r="C75" s="125"/>
      <c r="D75" s="125"/>
      <c r="E75" s="124"/>
      <c r="F75" s="124"/>
      <c r="G75" s="124"/>
      <c r="H75" s="124"/>
      <c r="I75" s="124"/>
      <c r="J75" s="126"/>
      <c r="K75" s="126"/>
      <c r="L75" s="126"/>
    </row>
    <row r="76" spans="1:12" x14ac:dyDescent="0.25">
      <c r="A76" s="124"/>
      <c r="B76" s="124"/>
      <c r="C76" s="125"/>
      <c r="D76" s="125"/>
      <c r="E76" s="124"/>
      <c r="F76" s="124"/>
      <c r="G76" s="124"/>
      <c r="H76" s="124"/>
      <c r="I76" s="124"/>
      <c r="J76" s="126"/>
      <c r="K76" s="126"/>
      <c r="L76" s="126"/>
    </row>
    <row r="77" spans="1:12" x14ac:dyDescent="0.25">
      <c r="A77" s="124"/>
      <c r="B77" s="124"/>
      <c r="C77" s="125"/>
      <c r="D77" s="125"/>
      <c r="E77" s="124"/>
      <c r="F77" s="124"/>
      <c r="G77" s="124"/>
      <c r="H77" s="124"/>
      <c r="I77" s="124"/>
      <c r="J77" s="126"/>
      <c r="K77" s="126"/>
      <c r="L77" s="126"/>
    </row>
    <row r="78" spans="1:12" x14ac:dyDescent="0.25">
      <c r="A78" s="124"/>
      <c r="B78" s="124"/>
      <c r="C78" s="125"/>
      <c r="D78" s="125"/>
      <c r="E78" s="124"/>
      <c r="F78" s="124"/>
      <c r="G78" s="124"/>
      <c r="H78" s="124"/>
      <c r="I78" s="124"/>
      <c r="J78" s="126"/>
      <c r="K78" s="126"/>
      <c r="L78" s="126"/>
    </row>
    <row r="79" spans="1:12" x14ac:dyDescent="0.25">
      <c r="A79" s="124"/>
      <c r="B79" s="124"/>
      <c r="C79" s="125"/>
      <c r="D79" s="125"/>
      <c r="E79" s="124"/>
      <c r="F79" s="124"/>
      <c r="G79" s="124"/>
      <c r="H79" s="124"/>
      <c r="I79" s="124"/>
      <c r="J79" s="126"/>
      <c r="K79" s="126"/>
      <c r="L79" s="126"/>
    </row>
    <row r="80" spans="1:12" x14ac:dyDescent="0.25">
      <c r="A80" s="124"/>
      <c r="B80" s="124"/>
      <c r="C80" s="125"/>
      <c r="D80" s="125"/>
      <c r="E80" s="124"/>
      <c r="F80" s="124"/>
      <c r="G80" s="124"/>
      <c r="H80" s="124"/>
      <c r="I80" s="124"/>
      <c r="J80" s="126"/>
      <c r="K80" s="126"/>
      <c r="L80" s="126"/>
    </row>
    <row r="81" spans="1:12" x14ac:dyDescent="0.25">
      <c r="A81" s="124"/>
      <c r="B81" s="124"/>
      <c r="C81" s="125"/>
      <c r="D81" s="125"/>
      <c r="E81" s="124"/>
      <c r="F81" s="124"/>
      <c r="G81" s="124"/>
      <c r="H81" s="124"/>
      <c r="I81" s="124"/>
      <c r="J81" s="126"/>
      <c r="K81" s="126"/>
      <c r="L81" s="126"/>
    </row>
    <row r="82" spans="1:12" x14ac:dyDescent="0.25">
      <c r="A82" s="124"/>
      <c r="B82" s="124"/>
      <c r="C82" s="125"/>
      <c r="D82" s="125"/>
      <c r="E82" s="124"/>
      <c r="F82" s="124"/>
      <c r="G82" s="124"/>
      <c r="H82" s="124"/>
      <c r="I82" s="124"/>
      <c r="J82" s="126"/>
      <c r="K82" s="126"/>
      <c r="L82" s="126"/>
    </row>
    <row r="83" spans="1:12" x14ac:dyDescent="0.25">
      <c r="A83" s="124"/>
      <c r="B83" s="124"/>
      <c r="C83" s="125"/>
      <c r="D83" s="125"/>
      <c r="E83" s="124"/>
      <c r="F83" s="124"/>
      <c r="G83" s="124"/>
      <c r="H83" s="124"/>
      <c r="I83" s="124"/>
      <c r="J83" s="126"/>
      <c r="K83" s="126"/>
      <c r="L83" s="126"/>
    </row>
    <row r="84" spans="1:12" x14ac:dyDescent="0.25">
      <c r="A84" s="124"/>
      <c r="B84" s="124"/>
      <c r="C84" s="125"/>
      <c r="D84" s="125"/>
      <c r="E84" s="124"/>
      <c r="F84" s="124"/>
      <c r="G84" s="124"/>
      <c r="H84" s="124"/>
      <c r="I84" s="124"/>
      <c r="J84" s="126"/>
      <c r="K84" s="126"/>
      <c r="L84" s="126"/>
    </row>
    <row r="85" spans="1:12" x14ac:dyDescent="0.25">
      <c r="A85" s="124"/>
      <c r="B85" s="124"/>
      <c r="C85" s="125"/>
      <c r="D85" s="125"/>
      <c r="E85" s="124"/>
      <c r="F85" s="124"/>
      <c r="G85" s="124"/>
      <c r="H85" s="124"/>
      <c r="I85" s="124"/>
      <c r="J85" s="126"/>
      <c r="K85" s="126"/>
      <c r="L85" s="126"/>
    </row>
    <row r="86" spans="1:12" x14ac:dyDescent="0.25">
      <c r="A86" s="124"/>
      <c r="B86" s="124"/>
      <c r="C86" s="125"/>
      <c r="D86" s="125"/>
      <c r="E86" s="124"/>
      <c r="F86" s="124"/>
      <c r="G86" s="124"/>
      <c r="H86" s="124"/>
      <c r="I86" s="124"/>
      <c r="J86" s="126"/>
      <c r="K86" s="126"/>
      <c r="L86" s="126"/>
    </row>
    <row r="87" spans="1:12" x14ac:dyDescent="0.25">
      <c r="A87" s="124"/>
      <c r="B87" s="124"/>
      <c r="C87" s="125"/>
      <c r="D87" s="125"/>
      <c r="E87" s="124"/>
      <c r="F87" s="124"/>
      <c r="G87" s="124"/>
      <c r="H87" s="124"/>
      <c r="I87" s="124"/>
      <c r="J87" s="126"/>
      <c r="K87" s="126"/>
      <c r="L87" s="126"/>
    </row>
    <row r="88" spans="1:12" x14ac:dyDescent="0.25">
      <c r="A88" s="124"/>
      <c r="B88" s="124"/>
      <c r="C88" s="125"/>
      <c r="D88" s="125"/>
      <c r="E88" s="124"/>
      <c r="F88" s="124"/>
      <c r="G88" s="124"/>
      <c r="H88" s="124"/>
      <c r="I88" s="124"/>
      <c r="J88" s="126"/>
      <c r="K88" s="126"/>
      <c r="L88" s="126"/>
    </row>
    <row r="89" spans="1:12" x14ac:dyDescent="0.25">
      <c r="A89" s="124"/>
      <c r="B89" s="124"/>
      <c r="C89" s="125"/>
      <c r="D89" s="125"/>
      <c r="E89" s="124"/>
      <c r="F89" s="124"/>
      <c r="G89" s="124"/>
      <c r="H89" s="124"/>
      <c r="I89" s="124"/>
      <c r="J89" s="126"/>
      <c r="K89" s="126"/>
      <c r="L89" s="126"/>
    </row>
    <row r="90" spans="1:12" x14ac:dyDescent="0.25">
      <c r="A90" s="124"/>
      <c r="B90" s="124"/>
      <c r="C90" s="125"/>
      <c r="D90" s="125"/>
      <c r="E90" s="124"/>
      <c r="F90" s="124"/>
      <c r="G90" s="124"/>
      <c r="H90" s="124"/>
      <c r="I90" s="124"/>
      <c r="J90" s="126"/>
      <c r="K90" s="126"/>
      <c r="L90" s="126"/>
    </row>
    <row r="91" spans="1:12" x14ac:dyDescent="0.25">
      <c r="A91" s="124"/>
      <c r="B91" s="124"/>
      <c r="C91" s="125"/>
      <c r="D91" s="125"/>
      <c r="E91" s="124"/>
      <c r="F91" s="124"/>
      <c r="G91" s="124"/>
      <c r="H91" s="124"/>
      <c r="I91" s="124"/>
      <c r="J91" s="126"/>
      <c r="K91" s="126"/>
      <c r="L91" s="126"/>
    </row>
    <row r="92" spans="1:12" x14ac:dyDescent="0.25">
      <c r="A92" s="124"/>
      <c r="B92" s="124"/>
      <c r="C92" s="125"/>
      <c r="D92" s="125"/>
      <c r="E92" s="124"/>
      <c r="F92" s="124"/>
      <c r="G92" s="124"/>
      <c r="H92" s="124"/>
      <c r="I92" s="124"/>
      <c r="J92" s="126"/>
      <c r="K92" s="126"/>
      <c r="L92" s="126"/>
    </row>
    <row r="93" spans="1:12" x14ac:dyDescent="0.25">
      <c r="A93" s="124"/>
      <c r="B93" s="124"/>
      <c r="C93" s="125"/>
      <c r="D93" s="125"/>
      <c r="E93" s="124"/>
      <c r="F93" s="124"/>
      <c r="G93" s="124"/>
      <c r="H93" s="124"/>
      <c r="I93" s="124"/>
      <c r="J93" s="126"/>
      <c r="K93" s="126"/>
      <c r="L93" s="126"/>
    </row>
    <row r="94" spans="1:12" x14ac:dyDescent="0.25">
      <c r="A94" s="124"/>
      <c r="B94" s="124"/>
      <c r="C94" s="125"/>
      <c r="D94" s="125"/>
      <c r="E94" s="124"/>
      <c r="F94" s="124"/>
      <c r="G94" s="124"/>
      <c r="H94" s="124"/>
      <c r="I94" s="124"/>
      <c r="J94" s="126"/>
      <c r="K94" s="126"/>
      <c r="L94" s="126"/>
    </row>
    <row r="95" spans="1:12" x14ac:dyDescent="0.25">
      <c r="A95" s="124"/>
      <c r="B95" s="124"/>
      <c r="C95" s="125"/>
      <c r="D95" s="125"/>
      <c r="E95" s="124"/>
      <c r="F95" s="124"/>
      <c r="G95" s="124"/>
      <c r="H95" s="124"/>
      <c r="I95" s="124"/>
      <c r="J95" s="126"/>
      <c r="K95" s="126"/>
      <c r="L95" s="126"/>
    </row>
    <row r="96" spans="1:12" x14ac:dyDescent="0.25">
      <c r="A96" s="124"/>
      <c r="B96" s="124"/>
      <c r="C96" s="125"/>
      <c r="D96" s="125"/>
      <c r="E96" s="124"/>
      <c r="F96" s="124"/>
      <c r="G96" s="124"/>
      <c r="H96" s="124"/>
      <c r="I96" s="124"/>
      <c r="J96" s="126"/>
      <c r="K96" s="126"/>
      <c r="L96" s="126"/>
    </row>
    <row r="97" spans="1:12" x14ac:dyDescent="0.25">
      <c r="A97" s="124"/>
      <c r="B97" s="124"/>
      <c r="C97" s="125"/>
      <c r="D97" s="125"/>
      <c r="E97" s="124"/>
      <c r="F97" s="124"/>
      <c r="G97" s="124"/>
      <c r="H97" s="124"/>
      <c r="I97" s="124"/>
      <c r="J97" s="126"/>
      <c r="K97" s="126"/>
      <c r="L97" s="126"/>
    </row>
    <row r="98" spans="1:12" x14ac:dyDescent="0.25">
      <c r="A98" s="124"/>
      <c r="B98" s="124"/>
      <c r="C98" s="125"/>
      <c r="D98" s="125"/>
      <c r="E98" s="124"/>
      <c r="F98" s="124"/>
      <c r="G98" s="124"/>
      <c r="H98" s="124"/>
      <c r="I98" s="124"/>
      <c r="J98" s="126"/>
      <c r="K98" s="126"/>
      <c r="L98" s="126"/>
    </row>
    <row r="99" spans="1:12" x14ac:dyDescent="0.25">
      <c r="A99" s="124"/>
      <c r="B99" s="124"/>
      <c r="C99" s="125"/>
      <c r="D99" s="125"/>
      <c r="E99" s="124"/>
      <c r="F99" s="124"/>
      <c r="G99" s="124"/>
      <c r="H99" s="124"/>
      <c r="I99" s="124"/>
      <c r="J99" s="126"/>
      <c r="K99" s="126"/>
      <c r="L99" s="126"/>
    </row>
    <row r="100" spans="1:12" x14ac:dyDescent="0.25">
      <c r="A100" s="124"/>
      <c r="B100" s="124"/>
      <c r="C100" s="125"/>
      <c r="D100" s="125"/>
      <c r="E100" s="124"/>
      <c r="F100" s="124"/>
      <c r="G100" s="124"/>
      <c r="H100" s="124"/>
      <c r="I100" s="124"/>
      <c r="J100" s="126"/>
      <c r="K100" s="126"/>
      <c r="L100" s="126"/>
    </row>
    <row r="101" spans="1:12" x14ac:dyDescent="0.25">
      <c r="A101" s="124"/>
      <c r="B101" s="124"/>
      <c r="C101" s="125"/>
      <c r="D101" s="125"/>
      <c r="E101" s="124"/>
      <c r="F101" s="124"/>
      <c r="G101" s="124"/>
      <c r="H101" s="124"/>
      <c r="I101" s="124"/>
      <c r="J101" s="126"/>
      <c r="K101" s="126"/>
      <c r="L101" s="126"/>
    </row>
    <row r="102" spans="1:12" x14ac:dyDescent="0.25">
      <c r="A102" s="124"/>
      <c r="B102" s="124"/>
      <c r="C102" s="125"/>
      <c r="D102" s="125"/>
      <c r="E102" s="124"/>
      <c r="F102" s="124"/>
      <c r="G102" s="124"/>
      <c r="H102" s="124"/>
      <c r="I102" s="124"/>
      <c r="J102" s="126"/>
      <c r="K102" s="126"/>
      <c r="L102" s="126"/>
    </row>
    <row r="103" spans="1:12" x14ac:dyDescent="0.25">
      <c r="A103" s="124"/>
      <c r="B103" s="124"/>
      <c r="C103" s="125"/>
      <c r="D103" s="125"/>
      <c r="E103" s="124"/>
      <c r="F103" s="124"/>
      <c r="G103" s="124"/>
      <c r="H103" s="124"/>
      <c r="I103" s="124"/>
      <c r="J103" s="126"/>
      <c r="K103" s="126"/>
      <c r="L103" s="126"/>
    </row>
    <row r="104" spans="1:12" x14ac:dyDescent="0.25">
      <c r="A104" s="124"/>
      <c r="B104" s="124"/>
      <c r="C104" s="125"/>
      <c r="D104" s="125"/>
      <c r="E104" s="124"/>
      <c r="F104" s="124"/>
      <c r="G104" s="124"/>
      <c r="H104" s="124"/>
      <c r="I104" s="124"/>
      <c r="J104" s="126"/>
      <c r="K104" s="126"/>
      <c r="L104" s="126"/>
    </row>
    <row r="105" spans="1:12" x14ac:dyDescent="0.25">
      <c r="A105" s="124"/>
      <c r="B105" s="124"/>
      <c r="C105" s="125"/>
      <c r="D105" s="125"/>
      <c r="E105" s="124"/>
      <c r="F105" s="124"/>
      <c r="G105" s="124"/>
      <c r="H105" s="124"/>
      <c r="I105" s="124"/>
      <c r="J105" s="126"/>
      <c r="K105" s="126"/>
      <c r="L105" s="126"/>
    </row>
    <row r="106" spans="1:12" x14ac:dyDescent="0.25">
      <c r="A106" s="124"/>
      <c r="B106" s="124"/>
      <c r="C106" s="125"/>
      <c r="D106" s="125"/>
      <c r="E106" s="124"/>
      <c r="F106" s="124"/>
      <c r="G106" s="124"/>
      <c r="H106" s="124"/>
      <c r="I106" s="124"/>
      <c r="J106" s="126"/>
      <c r="K106" s="126"/>
      <c r="L106" s="126"/>
    </row>
    <row r="107" spans="1:12" x14ac:dyDescent="0.25">
      <c r="A107" s="124"/>
      <c r="B107" s="124"/>
      <c r="C107" s="125"/>
      <c r="D107" s="125"/>
      <c r="E107" s="124"/>
      <c r="F107" s="124"/>
      <c r="G107" s="124"/>
      <c r="H107" s="124"/>
      <c r="I107" s="124"/>
      <c r="J107" s="126"/>
      <c r="K107" s="126"/>
      <c r="L107" s="126"/>
    </row>
    <row r="108" spans="1:12" x14ac:dyDescent="0.25">
      <c r="A108" s="124"/>
      <c r="B108" s="124"/>
      <c r="C108" s="125"/>
      <c r="D108" s="125"/>
      <c r="E108" s="124"/>
      <c r="F108" s="124"/>
      <c r="G108" s="124"/>
      <c r="H108" s="124"/>
      <c r="I108" s="124"/>
      <c r="J108" s="126"/>
      <c r="K108" s="126"/>
      <c r="L108" s="126"/>
    </row>
    <row r="109" spans="1:12" x14ac:dyDescent="0.25">
      <c r="A109" s="124"/>
      <c r="B109" s="124"/>
      <c r="C109" s="125"/>
      <c r="D109" s="125"/>
      <c r="E109" s="124"/>
      <c r="F109" s="124"/>
      <c r="G109" s="124"/>
      <c r="H109" s="124"/>
      <c r="I109" s="124"/>
      <c r="J109" s="126"/>
      <c r="K109" s="126"/>
      <c r="L109" s="126"/>
    </row>
    <row r="110" spans="1:12" x14ac:dyDescent="0.25">
      <c r="A110" s="124"/>
      <c r="B110" s="124"/>
      <c r="C110" s="125"/>
      <c r="D110" s="125"/>
      <c r="E110" s="124"/>
      <c r="F110" s="124"/>
      <c r="G110" s="124"/>
      <c r="H110" s="124"/>
      <c r="I110" s="124"/>
      <c r="J110" s="126"/>
      <c r="K110" s="126"/>
      <c r="L110" s="126"/>
    </row>
    <row r="111" spans="1:12" x14ac:dyDescent="0.25">
      <c r="A111" s="124"/>
      <c r="B111" s="124"/>
      <c r="C111" s="125"/>
      <c r="D111" s="125"/>
      <c r="E111" s="124"/>
      <c r="F111" s="124"/>
      <c r="G111" s="124"/>
      <c r="H111" s="124"/>
      <c r="I111" s="124"/>
      <c r="J111" s="126"/>
      <c r="K111" s="126"/>
      <c r="L111" s="126"/>
    </row>
    <row r="112" spans="1:12" x14ac:dyDescent="0.25">
      <c r="A112" s="124"/>
      <c r="B112" s="124"/>
      <c r="C112" s="125"/>
      <c r="D112" s="125"/>
      <c r="E112" s="124"/>
      <c r="F112" s="124"/>
      <c r="G112" s="124"/>
      <c r="H112" s="124"/>
      <c r="I112" s="124"/>
      <c r="J112" s="126"/>
      <c r="K112" s="126"/>
      <c r="L112" s="126"/>
    </row>
    <row r="113" spans="1:12" x14ac:dyDescent="0.25">
      <c r="A113" s="124"/>
      <c r="B113" s="124"/>
      <c r="C113" s="125"/>
      <c r="D113" s="125"/>
      <c r="E113" s="124"/>
      <c r="F113" s="124"/>
      <c r="G113" s="124"/>
      <c r="H113" s="124"/>
      <c r="I113" s="124"/>
      <c r="J113" s="126"/>
      <c r="K113" s="126"/>
      <c r="L113" s="126"/>
    </row>
    <row r="114" spans="1:12" x14ac:dyDescent="0.25">
      <c r="A114" s="124"/>
      <c r="B114" s="124"/>
      <c r="C114" s="125"/>
      <c r="D114" s="125"/>
      <c r="E114" s="124"/>
      <c r="F114" s="124"/>
      <c r="G114" s="124"/>
      <c r="H114" s="124"/>
      <c r="I114" s="124"/>
      <c r="J114" s="126"/>
      <c r="K114" s="126"/>
      <c r="L114" s="126"/>
    </row>
    <row r="115" spans="1:12" x14ac:dyDescent="0.25">
      <c r="A115" s="124"/>
      <c r="B115" s="124"/>
      <c r="C115" s="125"/>
      <c r="D115" s="125"/>
      <c r="E115" s="124"/>
      <c r="F115" s="124"/>
      <c r="G115" s="124"/>
      <c r="H115" s="124"/>
      <c r="I115" s="124"/>
      <c r="J115" s="126"/>
      <c r="K115" s="126"/>
      <c r="L115" s="126"/>
    </row>
    <row r="116" spans="1:12" x14ac:dyDescent="0.25">
      <c r="A116" s="124"/>
      <c r="B116" s="124"/>
      <c r="C116" s="125"/>
      <c r="D116" s="125"/>
      <c r="E116" s="124"/>
      <c r="F116" s="124"/>
      <c r="G116" s="124"/>
      <c r="H116" s="124"/>
      <c r="I116" s="124"/>
      <c r="J116" s="126"/>
      <c r="K116" s="126"/>
      <c r="L116" s="126"/>
    </row>
    <row r="117" spans="1:12" x14ac:dyDescent="0.25">
      <c r="A117" s="124"/>
      <c r="B117" s="124"/>
      <c r="C117" s="125"/>
      <c r="D117" s="125"/>
      <c r="E117" s="124"/>
      <c r="F117" s="124"/>
      <c r="G117" s="124"/>
      <c r="H117" s="124"/>
      <c r="I117" s="124"/>
      <c r="J117" s="126"/>
      <c r="K117" s="126"/>
      <c r="L117" s="126"/>
    </row>
    <row r="118" spans="1:12" x14ac:dyDescent="0.25">
      <c r="A118" s="124"/>
      <c r="B118" s="124"/>
      <c r="C118" s="125"/>
      <c r="D118" s="125"/>
      <c r="E118" s="124"/>
      <c r="F118" s="124"/>
      <c r="G118" s="124"/>
      <c r="H118" s="124"/>
      <c r="I118" s="124"/>
      <c r="J118" s="126"/>
      <c r="K118" s="126"/>
      <c r="L118" s="126"/>
    </row>
    <row r="119" spans="1:12" x14ac:dyDescent="0.25">
      <c r="A119" s="124"/>
      <c r="B119" s="124"/>
      <c r="C119" s="125"/>
      <c r="D119" s="125"/>
      <c r="E119" s="124"/>
      <c r="F119" s="124"/>
      <c r="G119" s="124"/>
      <c r="H119" s="124"/>
      <c r="I119" s="124"/>
      <c r="J119" s="126"/>
      <c r="K119" s="126"/>
      <c r="L119" s="126"/>
    </row>
    <row r="120" spans="1:12" x14ac:dyDescent="0.25">
      <c r="A120" s="124"/>
      <c r="B120" s="124"/>
      <c r="C120" s="125"/>
      <c r="D120" s="125"/>
      <c r="E120" s="124"/>
      <c r="F120" s="124"/>
      <c r="G120" s="124"/>
      <c r="H120" s="124"/>
      <c r="I120" s="124"/>
      <c r="J120" s="126"/>
      <c r="K120" s="126"/>
      <c r="L120" s="126"/>
    </row>
    <row r="121" spans="1:12" x14ac:dyDescent="0.25">
      <c r="A121" s="124"/>
      <c r="B121" s="124"/>
      <c r="C121" s="125"/>
      <c r="D121" s="125"/>
      <c r="E121" s="124"/>
      <c r="F121" s="124"/>
      <c r="G121" s="124"/>
      <c r="H121" s="124"/>
      <c r="I121" s="124"/>
      <c r="J121" s="126"/>
      <c r="K121" s="126"/>
      <c r="L121" s="126"/>
    </row>
    <row r="122" spans="1:12" x14ac:dyDescent="0.25">
      <c r="A122" s="124"/>
      <c r="B122" s="124"/>
      <c r="C122" s="125"/>
      <c r="D122" s="125"/>
      <c r="E122" s="124"/>
      <c r="F122" s="124"/>
      <c r="G122" s="124"/>
      <c r="H122" s="124"/>
      <c r="I122" s="124"/>
      <c r="J122" s="126"/>
      <c r="K122" s="126"/>
      <c r="L122" s="126"/>
    </row>
    <row r="123" spans="1:12" x14ac:dyDescent="0.25">
      <c r="A123" s="124"/>
      <c r="B123" s="124"/>
      <c r="C123" s="125"/>
      <c r="D123" s="125"/>
      <c r="E123" s="124"/>
      <c r="F123" s="124"/>
      <c r="G123" s="124"/>
      <c r="H123" s="124"/>
      <c r="I123" s="124"/>
      <c r="J123" s="126"/>
      <c r="K123" s="126"/>
      <c r="L123" s="126"/>
    </row>
    <row r="124" spans="1:12" x14ac:dyDescent="0.25">
      <c r="A124" s="124"/>
      <c r="B124" s="124"/>
      <c r="C124" s="125"/>
      <c r="D124" s="125"/>
      <c r="E124" s="124"/>
      <c r="F124" s="124"/>
      <c r="G124" s="124"/>
      <c r="H124" s="124"/>
      <c r="I124" s="124"/>
      <c r="J124" s="126"/>
      <c r="K124" s="126"/>
      <c r="L124" s="126"/>
    </row>
    <row r="125" spans="1:12" x14ac:dyDescent="0.25">
      <c r="A125" s="124"/>
      <c r="B125" s="124"/>
      <c r="C125" s="125"/>
      <c r="D125" s="125"/>
      <c r="E125" s="124"/>
      <c r="F125" s="124"/>
      <c r="G125" s="124"/>
      <c r="H125" s="124"/>
      <c r="I125" s="124"/>
      <c r="J125" s="126"/>
      <c r="K125" s="126"/>
      <c r="L125" s="126"/>
    </row>
    <row r="126" spans="1:12" x14ac:dyDescent="0.25">
      <c r="A126" s="124"/>
      <c r="B126" s="124"/>
      <c r="C126" s="125"/>
      <c r="D126" s="125"/>
      <c r="E126" s="124"/>
      <c r="F126" s="124"/>
      <c r="G126" s="124"/>
      <c r="H126" s="124"/>
      <c r="I126" s="124"/>
      <c r="J126" s="126"/>
      <c r="K126" s="126"/>
      <c r="L126" s="126"/>
    </row>
    <row r="127" spans="1:12" x14ac:dyDescent="0.25">
      <c r="A127" s="124"/>
      <c r="B127" s="124"/>
      <c r="C127" s="125"/>
      <c r="D127" s="125"/>
      <c r="E127" s="124"/>
      <c r="F127" s="124"/>
      <c r="G127" s="124"/>
      <c r="H127" s="124"/>
      <c r="I127" s="124"/>
      <c r="J127" s="126"/>
      <c r="K127" s="126"/>
      <c r="L127" s="126"/>
    </row>
    <row r="128" spans="1:12" x14ac:dyDescent="0.25">
      <c r="A128" s="124"/>
      <c r="B128" s="124"/>
      <c r="C128" s="125"/>
      <c r="D128" s="125"/>
      <c r="E128" s="124"/>
      <c r="F128" s="124"/>
      <c r="G128" s="124"/>
      <c r="H128" s="124"/>
      <c r="I128" s="124"/>
      <c r="J128" s="126"/>
      <c r="K128" s="126"/>
      <c r="L128" s="126"/>
    </row>
    <row r="129" spans="1:9" x14ac:dyDescent="0.25">
      <c r="A129" s="124"/>
      <c r="B129" s="124"/>
      <c r="C129" s="124"/>
      <c r="D129" s="124"/>
      <c r="E129" s="124"/>
      <c r="F129" s="124"/>
      <c r="G129" s="124"/>
      <c r="H129" s="124"/>
      <c r="I129" s="124"/>
    </row>
    <row r="130" spans="1:9" x14ac:dyDescent="0.25">
      <c r="A130" s="124"/>
      <c r="B130" s="124"/>
      <c r="C130" s="124"/>
      <c r="D130" s="124"/>
      <c r="E130" s="124"/>
      <c r="F130" s="124"/>
      <c r="G130" s="124"/>
      <c r="H130" s="124"/>
      <c r="I130" s="124"/>
    </row>
    <row r="131" spans="1:9" x14ac:dyDescent="0.25">
      <c r="A131" s="124"/>
      <c r="B131" s="124"/>
      <c r="C131" s="124"/>
      <c r="D131" s="124"/>
      <c r="E131" s="124"/>
      <c r="F131" s="124"/>
      <c r="G131" s="124"/>
      <c r="H131" s="124"/>
      <c r="I131" s="124"/>
    </row>
    <row r="132" spans="1:9" x14ac:dyDescent="0.25">
      <c r="A132" s="124"/>
      <c r="B132" s="124"/>
      <c r="C132" s="124"/>
      <c r="D132" s="124"/>
      <c r="E132" s="124"/>
      <c r="F132" s="124"/>
      <c r="G132" s="124"/>
      <c r="H132" s="124"/>
      <c r="I132" s="124"/>
    </row>
    <row r="133" spans="1:9" x14ac:dyDescent="0.25">
      <c r="A133" s="124"/>
      <c r="B133" s="124"/>
      <c r="C133" s="124"/>
      <c r="D133" s="124"/>
      <c r="E133" s="124"/>
      <c r="F133" s="124"/>
      <c r="G133" s="124"/>
      <c r="H133" s="124"/>
      <c r="I133" s="124"/>
    </row>
    <row r="134" spans="1:9" x14ac:dyDescent="0.25">
      <c r="A134" s="124"/>
      <c r="B134" s="124"/>
      <c r="C134" s="124"/>
      <c r="D134" s="124"/>
      <c r="E134" s="124"/>
      <c r="F134" s="124"/>
      <c r="G134" s="124"/>
      <c r="H134" s="124"/>
      <c r="I134" s="124"/>
    </row>
    <row r="135" spans="1:9" x14ac:dyDescent="0.25">
      <c r="A135" s="124"/>
      <c r="B135" s="124"/>
      <c r="C135" s="124"/>
      <c r="D135" s="124"/>
      <c r="E135" s="124"/>
      <c r="F135" s="124"/>
      <c r="G135" s="124"/>
      <c r="H135" s="124"/>
      <c r="I135" s="124"/>
    </row>
    <row r="136" spans="1:9" x14ac:dyDescent="0.25">
      <c r="A136" s="124"/>
      <c r="B136" s="124"/>
      <c r="C136" s="124"/>
      <c r="D136" s="124"/>
      <c r="E136" s="124"/>
      <c r="F136" s="124"/>
      <c r="G136" s="124"/>
      <c r="H136" s="124"/>
      <c r="I136" s="124"/>
    </row>
    <row r="137" spans="1:9" x14ac:dyDescent="0.25">
      <c r="A137" s="124"/>
      <c r="B137" s="124"/>
      <c r="C137" s="124"/>
      <c r="D137" s="124"/>
      <c r="E137" s="124"/>
      <c r="F137" s="124"/>
      <c r="G137" s="124"/>
      <c r="H137" s="124"/>
      <c r="I137" s="124"/>
    </row>
    <row r="138" spans="1:9" x14ac:dyDescent="0.25">
      <c r="A138" s="124"/>
      <c r="B138" s="124"/>
      <c r="C138" s="124"/>
      <c r="D138" s="124"/>
      <c r="E138" s="124"/>
      <c r="F138" s="124"/>
      <c r="G138" s="124"/>
      <c r="H138" s="124"/>
      <c r="I138" s="124"/>
    </row>
    <row r="139" spans="1:9" x14ac:dyDescent="0.25">
      <c r="A139" s="124"/>
      <c r="B139" s="124"/>
      <c r="C139" s="124"/>
      <c r="D139" s="124"/>
      <c r="E139" s="124"/>
      <c r="F139" s="124"/>
      <c r="G139" s="124"/>
      <c r="H139" s="124"/>
      <c r="I139" s="124"/>
    </row>
    <row r="140" spans="1:9" x14ac:dyDescent="0.25">
      <c r="A140" s="124"/>
      <c r="B140" s="124"/>
      <c r="C140" s="124"/>
      <c r="D140" s="124"/>
      <c r="E140" s="124"/>
      <c r="F140" s="124"/>
      <c r="G140" s="124"/>
      <c r="H140" s="124"/>
      <c r="I140" s="124"/>
    </row>
    <row r="141" spans="1:9" x14ac:dyDescent="0.25">
      <c r="A141" s="124"/>
      <c r="B141" s="124"/>
      <c r="C141" s="124"/>
      <c r="D141" s="124"/>
      <c r="E141" s="124"/>
      <c r="F141" s="124"/>
      <c r="G141" s="124"/>
      <c r="H141" s="124"/>
      <c r="I141" s="124"/>
    </row>
    <row r="142" spans="1:9" x14ac:dyDescent="0.25">
      <c r="A142" s="124"/>
      <c r="B142" s="124"/>
      <c r="C142" s="124"/>
      <c r="D142" s="124"/>
      <c r="E142" s="124"/>
      <c r="F142" s="124"/>
      <c r="G142" s="124"/>
      <c r="H142" s="124"/>
      <c r="I142" s="124"/>
    </row>
    <row r="143" spans="1:9" x14ac:dyDescent="0.25">
      <c r="A143" s="124"/>
      <c r="B143" s="124"/>
      <c r="C143" s="124"/>
      <c r="D143" s="124"/>
      <c r="E143" s="124"/>
      <c r="F143" s="124"/>
      <c r="G143" s="124"/>
      <c r="H143" s="124"/>
      <c r="I143" s="124"/>
    </row>
    <row r="144" spans="1:9" x14ac:dyDescent="0.25">
      <c r="A144" s="124"/>
      <c r="B144" s="124"/>
      <c r="C144" s="124"/>
      <c r="D144" s="124"/>
      <c r="E144" s="124"/>
      <c r="F144" s="124"/>
      <c r="G144" s="124"/>
      <c r="H144" s="124"/>
      <c r="I144" s="124"/>
    </row>
    <row r="145" spans="1:9" x14ac:dyDescent="0.25">
      <c r="A145" s="124"/>
      <c r="B145" s="124"/>
      <c r="C145" s="124"/>
      <c r="D145" s="124"/>
      <c r="E145" s="124"/>
      <c r="F145" s="124"/>
      <c r="G145" s="124"/>
      <c r="H145" s="124"/>
      <c r="I145" s="124"/>
    </row>
    <row r="146" spans="1:9" x14ac:dyDescent="0.25">
      <c r="A146" s="124"/>
      <c r="B146" s="124"/>
      <c r="C146" s="124"/>
      <c r="D146" s="124"/>
      <c r="E146" s="124"/>
      <c r="F146" s="124"/>
      <c r="G146" s="124"/>
      <c r="H146" s="124"/>
      <c r="I146" s="124"/>
    </row>
    <row r="147" spans="1:9" x14ac:dyDescent="0.25">
      <c r="A147" s="124"/>
      <c r="B147" s="124"/>
      <c r="C147" s="124"/>
      <c r="D147" s="124"/>
      <c r="E147" s="124"/>
      <c r="F147" s="124"/>
      <c r="G147" s="124"/>
      <c r="H147" s="124"/>
      <c r="I147" s="124"/>
    </row>
    <row r="148" spans="1:9" x14ac:dyDescent="0.25">
      <c r="A148" s="124"/>
      <c r="B148" s="124"/>
      <c r="C148" s="124"/>
      <c r="D148" s="124"/>
      <c r="E148" s="124"/>
      <c r="F148" s="124"/>
      <c r="G148" s="124"/>
      <c r="H148" s="124"/>
      <c r="I148" s="124"/>
    </row>
    <row r="149" spans="1:9" x14ac:dyDescent="0.25">
      <c r="A149" s="124"/>
      <c r="B149" s="124"/>
      <c r="C149" s="124"/>
      <c r="D149" s="124"/>
      <c r="E149" s="124"/>
      <c r="F149" s="124"/>
      <c r="G149" s="124"/>
      <c r="H149" s="124"/>
      <c r="I149" s="124"/>
    </row>
    <row r="150" spans="1:9" x14ac:dyDescent="0.25">
      <c r="A150" s="124"/>
      <c r="B150" s="124"/>
      <c r="C150" s="124"/>
      <c r="D150" s="124"/>
      <c r="E150" s="124"/>
      <c r="F150" s="124"/>
      <c r="G150" s="124"/>
      <c r="H150" s="124"/>
      <c r="I150" s="124"/>
    </row>
    <row r="151" spans="1:9" x14ac:dyDescent="0.25">
      <c r="A151" s="124"/>
      <c r="B151" s="124"/>
      <c r="C151" s="124"/>
      <c r="D151" s="124"/>
      <c r="E151" s="124"/>
      <c r="F151" s="124"/>
      <c r="G151" s="124"/>
      <c r="H151" s="124"/>
      <c r="I151" s="124"/>
    </row>
    <row r="152" spans="1:9" x14ac:dyDescent="0.25">
      <c r="A152" s="124"/>
      <c r="B152" s="124"/>
      <c r="C152" s="124"/>
      <c r="D152" s="124"/>
      <c r="E152" s="124"/>
      <c r="F152" s="124"/>
      <c r="G152" s="124"/>
      <c r="H152" s="124"/>
      <c r="I152" s="124"/>
    </row>
    <row r="153" spans="1:9" x14ac:dyDescent="0.25">
      <c r="A153" s="124"/>
      <c r="B153" s="124"/>
      <c r="C153" s="124"/>
      <c r="D153" s="124"/>
      <c r="E153" s="124"/>
      <c r="F153" s="124"/>
      <c r="G153" s="124"/>
      <c r="H153" s="124"/>
      <c r="I153" s="124"/>
    </row>
    <row r="154" spans="1:9" x14ac:dyDescent="0.25">
      <c r="A154" s="124"/>
      <c r="B154" s="124"/>
      <c r="C154" s="124"/>
      <c r="D154" s="124"/>
      <c r="E154" s="124"/>
      <c r="F154" s="124"/>
      <c r="G154" s="124"/>
      <c r="H154" s="124"/>
      <c r="I154" s="124"/>
    </row>
    <row r="155" spans="1:9" x14ac:dyDescent="0.25">
      <c r="A155" s="124"/>
      <c r="B155" s="124"/>
      <c r="C155" s="124"/>
      <c r="D155" s="124"/>
      <c r="E155" s="124"/>
      <c r="F155" s="124"/>
      <c r="G155" s="124"/>
      <c r="H155" s="124"/>
      <c r="I155" s="124"/>
    </row>
    <row r="156" spans="1:9" x14ac:dyDescent="0.25">
      <c r="A156" s="124"/>
      <c r="B156" s="124"/>
      <c r="C156" s="124"/>
      <c r="D156" s="124"/>
      <c r="E156" s="124"/>
      <c r="F156" s="124"/>
      <c r="G156" s="124"/>
      <c r="H156" s="124"/>
      <c r="I156" s="124"/>
    </row>
    <row r="157" spans="1:9" x14ac:dyDescent="0.25">
      <c r="A157" s="124"/>
      <c r="B157" s="124"/>
      <c r="C157" s="124"/>
      <c r="D157" s="124"/>
      <c r="E157" s="124"/>
      <c r="F157" s="124"/>
      <c r="G157" s="124"/>
      <c r="H157" s="124"/>
      <c r="I157" s="124"/>
    </row>
    <row r="158" spans="1:9" x14ac:dyDescent="0.25">
      <c r="A158" s="124"/>
      <c r="B158" s="124"/>
      <c r="C158" s="124"/>
      <c r="D158" s="124"/>
      <c r="E158" s="124"/>
      <c r="F158" s="124"/>
      <c r="G158" s="124"/>
      <c r="H158" s="124"/>
      <c r="I158" s="124"/>
    </row>
    <row r="159" spans="1:9" x14ac:dyDescent="0.25">
      <c r="A159" s="124"/>
      <c r="B159" s="124"/>
      <c r="C159" s="124"/>
      <c r="D159" s="124"/>
      <c r="E159" s="124"/>
      <c r="F159" s="124"/>
      <c r="G159" s="124"/>
      <c r="H159" s="124"/>
      <c r="I159" s="124"/>
    </row>
    <row r="160" spans="1:9" x14ac:dyDescent="0.25">
      <c r="A160" s="124"/>
      <c r="B160" s="124"/>
      <c r="C160" s="124"/>
      <c r="D160" s="124"/>
      <c r="E160" s="124"/>
      <c r="F160" s="124"/>
      <c r="G160" s="124"/>
      <c r="H160" s="124"/>
      <c r="I160" s="124"/>
    </row>
    <row r="161" spans="1:9" x14ac:dyDescent="0.25">
      <c r="A161" s="124"/>
      <c r="B161" s="124"/>
      <c r="C161" s="124"/>
      <c r="D161" s="124"/>
      <c r="E161" s="124"/>
      <c r="F161" s="124"/>
      <c r="G161" s="124"/>
      <c r="H161" s="124"/>
      <c r="I161" s="124"/>
    </row>
    <row r="162" spans="1:9" x14ac:dyDescent="0.25">
      <c r="A162" s="124"/>
      <c r="B162" s="124"/>
      <c r="C162" s="124"/>
      <c r="D162" s="124"/>
      <c r="E162" s="124"/>
      <c r="F162" s="124"/>
      <c r="G162" s="124"/>
      <c r="H162" s="124"/>
      <c r="I162" s="124"/>
    </row>
    <row r="163" spans="1:9" x14ac:dyDescent="0.25">
      <c r="A163" s="124"/>
      <c r="B163" s="124"/>
      <c r="C163" s="124"/>
      <c r="D163" s="124"/>
      <c r="E163" s="124"/>
      <c r="F163" s="124"/>
      <c r="G163" s="124"/>
      <c r="H163" s="124"/>
      <c r="I163" s="124"/>
    </row>
    <row r="164" spans="1:9" x14ac:dyDescent="0.25">
      <c r="A164" s="124"/>
      <c r="B164" s="124"/>
      <c r="C164" s="124"/>
      <c r="D164" s="124"/>
      <c r="E164" s="124"/>
      <c r="F164" s="124"/>
      <c r="G164" s="124"/>
      <c r="H164" s="124"/>
      <c r="I164" s="124"/>
    </row>
    <row r="165" spans="1:9" x14ac:dyDescent="0.25">
      <c r="A165" s="124"/>
      <c r="B165" s="124"/>
      <c r="C165" s="124"/>
      <c r="D165" s="124"/>
      <c r="E165" s="124"/>
      <c r="F165" s="124"/>
      <c r="G165" s="124"/>
      <c r="H165" s="124"/>
      <c r="I165" s="124"/>
    </row>
    <row r="166" spans="1:9" x14ac:dyDescent="0.25">
      <c r="A166" s="124"/>
      <c r="B166" s="124"/>
      <c r="C166" s="124"/>
      <c r="D166" s="124"/>
      <c r="E166" s="124"/>
      <c r="F166" s="124"/>
      <c r="G166" s="124"/>
      <c r="H166" s="124"/>
      <c r="I166" s="124"/>
    </row>
    <row r="167" spans="1:9" x14ac:dyDescent="0.25">
      <c r="A167" s="124"/>
      <c r="B167" s="124"/>
      <c r="C167" s="124"/>
      <c r="D167" s="124"/>
      <c r="E167" s="124"/>
      <c r="F167" s="124"/>
      <c r="G167" s="124"/>
      <c r="H167" s="124"/>
      <c r="I167" s="124"/>
    </row>
    <row r="168" spans="1:9" x14ac:dyDescent="0.25">
      <c r="A168" s="124"/>
      <c r="B168" s="124"/>
      <c r="C168" s="124"/>
      <c r="D168" s="124"/>
      <c r="E168" s="124"/>
      <c r="F168" s="124"/>
      <c r="G168" s="124"/>
      <c r="H168" s="124"/>
      <c r="I168" s="124"/>
    </row>
    <row r="169" spans="1:9" x14ac:dyDescent="0.25">
      <c r="A169" s="124"/>
      <c r="B169" s="124"/>
      <c r="C169" s="124"/>
      <c r="D169" s="124"/>
      <c r="E169" s="124"/>
      <c r="F169" s="124"/>
      <c r="G169" s="124"/>
      <c r="H169" s="124"/>
      <c r="I169" s="124"/>
    </row>
    <row r="170" spans="1:9" x14ac:dyDescent="0.25">
      <c r="A170" s="124"/>
      <c r="B170" s="124"/>
      <c r="C170" s="124"/>
      <c r="D170" s="124"/>
      <c r="E170" s="124"/>
      <c r="F170" s="124"/>
      <c r="G170" s="124"/>
      <c r="H170" s="124"/>
      <c r="I170" s="124"/>
    </row>
    <row r="171" spans="1:9" x14ac:dyDescent="0.25">
      <c r="A171" s="124"/>
      <c r="B171" s="124"/>
      <c r="C171" s="124"/>
      <c r="D171" s="124"/>
      <c r="E171" s="124"/>
      <c r="F171" s="124"/>
      <c r="G171" s="124"/>
      <c r="H171" s="124"/>
      <c r="I171" s="124"/>
    </row>
    <row r="172" spans="1:9" x14ac:dyDescent="0.25">
      <c r="A172" s="124"/>
      <c r="B172" s="124"/>
      <c r="C172" s="124"/>
      <c r="D172" s="124"/>
      <c r="E172" s="124"/>
      <c r="F172" s="124"/>
      <c r="G172" s="124"/>
      <c r="H172" s="124"/>
      <c r="I172" s="124"/>
    </row>
    <row r="173" spans="1:9" x14ac:dyDescent="0.25">
      <c r="A173" s="124"/>
      <c r="B173" s="124"/>
      <c r="C173" s="124"/>
      <c r="D173" s="124"/>
      <c r="E173" s="124"/>
      <c r="F173" s="124"/>
      <c r="G173" s="124"/>
      <c r="H173" s="124"/>
      <c r="I173" s="124"/>
    </row>
    <row r="174" spans="1:9" x14ac:dyDescent="0.25">
      <c r="A174" s="124"/>
      <c r="B174" s="124"/>
      <c r="C174" s="124"/>
      <c r="D174" s="124"/>
      <c r="E174" s="124"/>
      <c r="F174" s="124"/>
      <c r="G174" s="124"/>
      <c r="H174" s="124"/>
      <c r="I174" s="124"/>
    </row>
    <row r="175" spans="1:9" x14ac:dyDescent="0.25">
      <c r="A175" s="124"/>
      <c r="B175" s="124"/>
      <c r="C175" s="124"/>
      <c r="D175" s="124"/>
      <c r="E175" s="124"/>
      <c r="F175" s="124"/>
      <c r="G175" s="124"/>
      <c r="H175" s="124"/>
      <c r="I175" s="124"/>
    </row>
    <row r="176" spans="1:9" x14ac:dyDescent="0.25">
      <c r="A176" s="124"/>
      <c r="B176" s="124"/>
      <c r="C176" s="124"/>
      <c r="D176" s="124"/>
      <c r="E176" s="124"/>
      <c r="F176" s="124"/>
      <c r="G176" s="124"/>
      <c r="H176" s="124"/>
      <c r="I176" s="124"/>
    </row>
    <row r="177" spans="1:9" x14ac:dyDescent="0.25">
      <c r="A177" s="124"/>
      <c r="B177" s="124"/>
      <c r="C177" s="124"/>
      <c r="D177" s="124"/>
      <c r="E177" s="124"/>
      <c r="F177" s="124"/>
      <c r="G177" s="124"/>
      <c r="H177" s="124"/>
      <c r="I177" s="124"/>
    </row>
    <row r="178" spans="1:9" x14ac:dyDescent="0.25">
      <c r="A178" s="124"/>
      <c r="B178" s="124"/>
      <c r="C178" s="124"/>
      <c r="D178" s="124"/>
      <c r="E178" s="124"/>
      <c r="F178" s="124"/>
      <c r="G178" s="124"/>
      <c r="H178" s="124"/>
      <c r="I178" s="124"/>
    </row>
    <row r="179" spans="1:9" x14ac:dyDescent="0.25">
      <c r="A179" s="124"/>
      <c r="B179" s="124"/>
      <c r="C179" s="124"/>
      <c r="D179" s="124"/>
      <c r="E179" s="124"/>
      <c r="F179" s="124"/>
      <c r="G179" s="124"/>
      <c r="H179" s="124"/>
      <c r="I179" s="124"/>
    </row>
    <row r="180" spans="1:9" x14ac:dyDescent="0.25">
      <c r="A180" s="124"/>
      <c r="B180" s="124"/>
      <c r="C180" s="124"/>
      <c r="D180" s="124"/>
      <c r="E180" s="124"/>
      <c r="F180" s="124"/>
      <c r="G180" s="124"/>
      <c r="H180" s="124"/>
      <c r="I180" s="124"/>
    </row>
    <row r="181" spans="1:9" x14ac:dyDescent="0.25">
      <c r="A181" s="124"/>
      <c r="B181" s="124"/>
      <c r="C181" s="124"/>
      <c r="D181" s="124"/>
      <c r="E181" s="124"/>
      <c r="F181" s="124"/>
      <c r="G181" s="124"/>
      <c r="H181" s="124"/>
      <c r="I181" s="124"/>
    </row>
    <row r="182" spans="1:9" x14ac:dyDescent="0.25">
      <c r="A182" s="124"/>
      <c r="B182" s="124"/>
      <c r="C182" s="124"/>
      <c r="D182" s="124"/>
      <c r="E182" s="124"/>
      <c r="F182" s="124"/>
      <c r="G182" s="124"/>
      <c r="H182" s="124"/>
      <c r="I182" s="124"/>
    </row>
    <row r="183" spans="1:9" x14ac:dyDescent="0.25">
      <c r="A183" s="124"/>
      <c r="B183" s="124"/>
      <c r="C183" s="124"/>
      <c r="D183" s="124"/>
      <c r="E183" s="124"/>
      <c r="F183" s="124"/>
      <c r="G183" s="124"/>
      <c r="H183" s="124"/>
      <c r="I183" s="124"/>
    </row>
    <row r="184" spans="1:9" x14ac:dyDescent="0.25">
      <c r="A184" s="124"/>
      <c r="B184" s="124"/>
      <c r="C184" s="124"/>
      <c r="D184" s="124"/>
      <c r="E184" s="124"/>
      <c r="F184" s="124"/>
      <c r="G184" s="124"/>
      <c r="H184" s="124"/>
      <c r="I184" s="124"/>
    </row>
    <row r="185" spans="1:9" x14ac:dyDescent="0.25">
      <c r="A185" s="124"/>
      <c r="B185" s="124"/>
      <c r="C185" s="124"/>
      <c r="D185" s="124"/>
      <c r="E185" s="124"/>
      <c r="F185" s="124"/>
      <c r="G185" s="124"/>
      <c r="H185" s="124"/>
      <c r="I185" s="124"/>
    </row>
    <row r="186" spans="1:9" x14ac:dyDescent="0.25">
      <c r="A186" s="124"/>
      <c r="B186" s="124"/>
      <c r="C186" s="124"/>
      <c r="D186" s="124"/>
      <c r="E186" s="124"/>
      <c r="F186" s="124"/>
      <c r="G186" s="124"/>
      <c r="H186" s="124"/>
      <c r="I186" s="124"/>
    </row>
    <row r="187" spans="1:9" x14ac:dyDescent="0.25">
      <c r="A187" s="124"/>
      <c r="B187" s="124"/>
      <c r="C187" s="124"/>
      <c r="D187" s="124"/>
      <c r="E187" s="124"/>
      <c r="F187" s="124"/>
      <c r="G187" s="124"/>
      <c r="H187" s="124"/>
      <c r="I187" s="124"/>
    </row>
    <row r="188" spans="1:9" x14ac:dyDescent="0.25">
      <c r="A188" s="124"/>
      <c r="B188" s="124"/>
      <c r="C188" s="124"/>
      <c r="D188" s="124"/>
      <c r="E188" s="124"/>
      <c r="F188" s="124"/>
      <c r="G188" s="124"/>
      <c r="H188" s="124"/>
      <c r="I188" s="124"/>
    </row>
    <row r="189" spans="1:9" x14ac:dyDescent="0.25">
      <c r="A189" s="124"/>
      <c r="B189" s="124"/>
      <c r="C189" s="124"/>
      <c r="D189" s="124"/>
      <c r="E189" s="124"/>
      <c r="F189" s="124"/>
      <c r="G189" s="124"/>
      <c r="H189" s="124"/>
      <c r="I189" s="124"/>
    </row>
    <row r="190" spans="1:9" x14ac:dyDescent="0.25">
      <c r="A190" s="124"/>
      <c r="B190" s="124"/>
      <c r="C190" s="124"/>
      <c r="D190" s="124"/>
      <c r="E190" s="124"/>
      <c r="F190" s="124"/>
      <c r="G190" s="124"/>
      <c r="H190" s="124"/>
      <c r="I190" s="124"/>
    </row>
    <row r="191" spans="1:9" x14ac:dyDescent="0.25">
      <c r="A191" s="124"/>
      <c r="B191" s="124"/>
      <c r="C191" s="124"/>
      <c r="D191" s="124"/>
      <c r="E191" s="124"/>
      <c r="F191" s="124"/>
      <c r="G191" s="124"/>
      <c r="H191" s="124"/>
      <c r="I191" s="124"/>
    </row>
    <row r="192" spans="1:9" x14ac:dyDescent="0.25">
      <c r="A192" s="124"/>
      <c r="B192" s="124"/>
      <c r="C192" s="124"/>
      <c r="D192" s="124"/>
      <c r="E192" s="124"/>
      <c r="F192" s="124"/>
      <c r="G192" s="124"/>
      <c r="H192" s="124"/>
      <c r="I192" s="124"/>
    </row>
    <row r="193" spans="1:9" x14ac:dyDescent="0.25">
      <c r="A193" s="124"/>
      <c r="B193" s="124"/>
      <c r="C193" s="124"/>
      <c r="D193" s="124"/>
      <c r="E193" s="124"/>
      <c r="F193" s="124"/>
      <c r="G193" s="124"/>
      <c r="H193" s="124"/>
      <c r="I193" s="124"/>
    </row>
    <row r="194" spans="1:9" x14ac:dyDescent="0.25">
      <c r="A194" s="124"/>
      <c r="B194" s="124"/>
      <c r="C194" s="124"/>
      <c r="D194" s="124"/>
      <c r="E194" s="124"/>
      <c r="F194" s="124"/>
      <c r="G194" s="124"/>
      <c r="H194" s="124"/>
      <c r="I194" s="124"/>
    </row>
    <row r="195" spans="1:9" x14ac:dyDescent="0.25">
      <c r="A195" s="124"/>
      <c r="B195" s="124"/>
      <c r="C195" s="124"/>
      <c r="D195" s="124"/>
      <c r="E195" s="124"/>
      <c r="F195" s="124"/>
      <c r="G195" s="124"/>
      <c r="H195" s="124"/>
      <c r="I195" s="124"/>
    </row>
    <row r="196" spans="1:9" x14ac:dyDescent="0.25">
      <c r="A196" s="124"/>
      <c r="B196" s="124"/>
      <c r="C196" s="124"/>
      <c r="D196" s="124"/>
      <c r="E196" s="124"/>
      <c r="F196" s="124"/>
      <c r="G196" s="124"/>
      <c r="H196" s="124"/>
      <c r="I196" s="124"/>
    </row>
    <row r="197" spans="1:9" x14ac:dyDescent="0.25">
      <c r="A197" s="124"/>
      <c r="B197" s="124"/>
      <c r="C197" s="124"/>
      <c r="D197" s="124"/>
      <c r="E197" s="124"/>
      <c r="F197" s="124"/>
      <c r="G197" s="124"/>
      <c r="H197" s="124"/>
      <c r="I197" s="124"/>
    </row>
    <row r="198" spans="1:9" x14ac:dyDescent="0.25">
      <c r="A198" s="124"/>
      <c r="B198" s="124"/>
      <c r="C198" s="124"/>
      <c r="D198" s="124"/>
      <c r="E198" s="124"/>
      <c r="F198" s="124"/>
      <c r="G198" s="124"/>
      <c r="H198" s="124"/>
      <c r="I198" s="124"/>
    </row>
    <row r="199" spans="1:9" x14ac:dyDescent="0.25">
      <c r="A199" s="124"/>
      <c r="B199" s="124"/>
      <c r="C199" s="124"/>
      <c r="D199" s="124"/>
      <c r="E199" s="124"/>
      <c r="F199" s="124"/>
      <c r="G199" s="124"/>
      <c r="H199" s="124"/>
      <c r="I199" s="124"/>
    </row>
    <row r="200" spans="1:9" x14ac:dyDescent="0.25">
      <c r="A200" s="124"/>
      <c r="B200" s="124"/>
      <c r="C200" s="124"/>
      <c r="D200" s="124"/>
      <c r="E200" s="124"/>
      <c r="F200" s="124"/>
      <c r="G200" s="124"/>
      <c r="H200" s="124"/>
      <c r="I200" s="124"/>
    </row>
    <row r="201" spans="1:9" x14ac:dyDescent="0.25">
      <c r="A201" s="124"/>
      <c r="B201" s="124"/>
      <c r="C201" s="124"/>
      <c r="D201" s="124"/>
      <c r="E201" s="124"/>
      <c r="F201" s="124"/>
      <c r="G201" s="124"/>
      <c r="H201" s="124"/>
      <c r="I201" s="124"/>
    </row>
    <row r="202" spans="1:9" x14ac:dyDescent="0.25">
      <c r="A202" s="124"/>
      <c r="B202" s="124"/>
      <c r="C202" s="124"/>
      <c r="D202" s="124"/>
      <c r="E202" s="124"/>
      <c r="F202" s="124"/>
      <c r="G202" s="124"/>
      <c r="H202" s="124"/>
      <c r="I202" s="124"/>
    </row>
    <row r="203" spans="1:9" x14ac:dyDescent="0.25">
      <c r="A203" s="124"/>
      <c r="B203" s="124"/>
      <c r="C203" s="124"/>
      <c r="D203" s="124"/>
      <c r="E203" s="124"/>
      <c r="F203" s="124"/>
      <c r="G203" s="124"/>
      <c r="H203" s="124"/>
      <c r="I203" s="124"/>
    </row>
    <row r="204" spans="1:9" x14ac:dyDescent="0.25">
      <c r="A204" s="124"/>
      <c r="B204" s="124"/>
      <c r="C204" s="124"/>
      <c r="D204" s="124"/>
      <c r="E204" s="124"/>
      <c r="F204" s="124"/>
      <c r="G204" s="124"/>
      <c r="H204" s="124"/>
      <c r="I204" s="124"/>
    </row>
    <row r="205" spans="1:9" x14ac:dyDescent="0.25">
      <c r="A205" s="124"/>
      <c r="B205" s="124"/>
      <c r="C205" s="124"/>
      <c r="D205" s="124"/>
      <c r="E205" s="124"/>
      <c r="F205" s="124"/>
      <c r="G205" s="124"/>
      <c r="H205" s="124"/>
      <c r="I205" s="124"/>
    </row>
    <row r="206" spans="1:9" x14ac:dyDescent="0.25">
      <c r="A206" s="124"/>
      <c r="B206" s="124"/>
      <c r="C206" s="124"/>
      <c r="D206" s="124"/>
      <c r="E206" s="124"/>
      <c r="F206" s="124"/>
      <c r="G206" s="124"/>
      <c r="H206" s="124"/>
      <c r="I206" s="124"/>
    </row>
    <row r="207" spans="1:9" x14ac:dyDescent="0.25">
      <c r="A207" s="124"/>
      <c r="B207" s="124"/>
      <c r="C207" s="124"/>
      <c r="D207" s="124"/>
      <c r="E207" s="124"/>
      <c r="F207" s="124"/>
      <c r="G207" s="124"/>
      <c r="H207" s="124"/>
      <c r="I207" s="124"/>
    </row>
    <row r="208" spans="1:9" x14ac:dyDescent="0.25">
      <c r="A208" s="124"/>
      <c r="B208" s="124"/>
      <c r="C208" s="124"/>
      <c r="D208" s="124"/>
      <c r="E208" s="124"/>
      <c r="F208" s="124"/>
      <c r="G208" s="124"/>
      <c r="H208" s="124"/>
      <c r="I208" s="124"/>
    </row>
    <row r="209" spans="1:9" x14ac:dyDescent="0.25">
      <c r="A209" s="124"/>
      <c r="B209" s="124"/>
      <c r="C209" s="124"/>
      <c r="D209" s="124"/>
      <c r="E209" s="124"/>
      <c r="F209" s="124"/>
      <c r="G209" s="124"/>
      <c r="H209" s="124"/>
      <c r="I209" s="124"/>
    </row>
    <row r="210" spans="1:9" x14ac:dyDescent="0.25">
      <c r="A210" s="124"/>
      <c r="B210" s="124"/>
      <c r="C210" s="124"/>
      <c r="D210" s="124"/>
      <c r="E210" s="124"/>
      <c r="F210" s="124"/>
      <c r="G210" s="124"/>
      <c r="H210" s="124"/>
      <c r="I210" s="124"/>
    </row>
    <row r="211" spans="1:9" x14ac:dyDescent="0.25">
      <c r="A211" s="124"/>
      <c r="B211" s="124"/>
      <c r="C211" s="124"/>
      <c r="D211" s="124"/>
      <c r="E211" s="124"/>
      <c r="F211" s="124"/>
      <c r="G211" s="124"/>
      <c r="H211" s="124"/>
      <c r="I211" s="124"/>
    </row>
    <row r="212" spans="1:9" x14ac:dyDescent="0.25">
      <c r="A212" s="124"/>
      <c r="B212" s="124"/>
      <c r="C212" s="124"/>
      <c r="D212" s="124"/>
      <c r="E212" s="124"/>
      <c r="F212" s="124"/>
      <c r="G212" s="124"/>
      <c r="H212" s="124"/>
      <c r="I212" s="124"/>
    </row>
    <row r="213" spans="1:9" x14ac:dyDescent="0.25">
      <c r="A213" s="124"/>
      <c r="B213" s="124"/>
      <c r="C213" s="124"/>
      <c r="D213" s="124"/>
      <c r="E213" s="124"/>
      <c r="F213" s="124"/>
      <c r="G213" s="124"/>
      <c r="H213" s="124"/>
      <c r="I213" s="124"/>
    </row>
    <row r="214" spans="1:9" x14ac:dyDescent="0.25">
      <c r="A214" s="124"/>
      <c r="B214" s="124"/>
      <c r="C214" s="124"/>
      <c r="D214" s="124"/>
      <c r="E214" s="124"/>
      <c r="F214" s="124"/>
      <c r="G214" s="124"/>
      <c r="H214" s="124"/>
      <c r="I214" s="124"/>
    </row>
    <row r="215" spans="1:9" x14ac:dyDescent="0.25">
      <c r="A215" s="124"/>
      <c r="B215" s="124"/>
      <c r="C215" s="124"/>
      <c r="D215" s="124"/>
      <c r="E215" s="124"/>
      <c r="F215" s="124"/>
      <c r="G215" s="124"/>
      <c r="H215" s="124"/>
      <c r="I215" s="124"/>
    </row>
    <row r="216" spans="1:9" x14ac:dyDescent="0.25">
      <c r="A216" s="124"/>
      <c r="B216" s="124"/>
      <c r="C216" s="124"/>
      <c r="D216" s="124"/>
      <c r="E216" s="124"/>
      <c r="F216" s="124"/>
      <c r="G216" s="124"/>
      <c r="H216" s="124"/>
      <c r="I216" s="124"/>
    </row>
    <row r="217" spans="1:9" x14ac:dyDescent="0.25">
      <c r="A217" s="124"/>
      <c r="B217" s="124"/>
      <c r="C217" s="124"/>
      <c r="D217" s="124"/>
      <c r="E217" s="124"/>
      <c r="F217" s="124"/>
      <c r="G217" s="124"/>
      <c r="H217" s="124"/>
      <c r="I217" s="124"/>
    </row>
    <row r="218" spans="1:9" x14ac:dyDescent="0.25">
      <c r="A218" s="124"/>
      <c r="B218" s="124"/>
      <c r="C218" s="124"/>
      <c r="D218" s="124"/>
      <c r="E218" s="124"/>
      <c r="F218" s="124"/>
      <c r="G218" s="124"/>
      <c r="H218" s="124"/>
      <c r="I218" s="124"/>
    </row>
    <row r="219" spans="1:9" x14ac:dyDescent="0.25">
      <c r="A219" s="124"/>
      <c r="B219" s="124"/>
      <c r="C219" s="124"/>
      <c r="D219" s="124"/>
      <c r="E219" s="124"/>
      <c r="F219" s="124"/>
      <c r="G219" s="124"/>
      <c r="H219" s="124"/>
      <c r="I219" s="124"/>
    </row>
    <row r="220" spans="1:9" x14ac:dyDescent="0.25">
      <c r="A220" s="124"/>
      <c r="B220" s="124"/>
      <c r="C220" s="124"/>
      <c r="D220" s="124"/>
      <c r="E220" s="124"/>
      <c r="F220" s="124"/>
      <c r="G220" s="124"/>
      <c r="H220" s="124"/>
      <c r="I220" s="124"/>
    </row>
    <row r="221" spans="1:9" x14ac:dyDescent="0.25">
      <c r="A221" s="124"/>
      <c r="B221" s="124"/>
      <c r="C221" s="124"/>
      <c r="D221" s="124"/>
      <c r="E221" s="124"/>
      <c r="F221" s="124"/>
      <c r="G221" s="124"/>
      <c r="H221" s="124"/>
      <c r="I221" s="124"/>
    </row>
    <row r="222" spans="1:9" x14ac:dyDescent="0.25">
      <c r="A222" s="124"/>
      <c r="B222" s="124"/>
      <c r="C222" s="124"/>
      <c r="D222" s="124"/>
      <c r="E222" s="124"/>
      <c r="F222" s="124"/>
      <c r="G222" s="124"/>
      <c r="H222" s="124"/>
      <c r="I222" s="124"/>
    </row>
    <row r="223" spans="1:9" x14ac:dyDescent="0.25">
      <c r="A223" s="124"/>
      <c r="B223" s="124"/>
      <c r="C223" s="124"/>
      <c r="D223" s="124"/>
      <c r="E223" s="124"/>
      <c r="F223" s="124"/>
      <c r="G223" s="124"/>
      <c r="H223" s="124"/>
      <c r="I223" s="124"/>
    </row>
    <row r="224" spans="1:9" x14ac:dyDescent="0.25">
      <c r="A224" s="124"/>
      <c r="B224" s="124"/>
      <c r="C224" s="124"/>
      <c r="D224" s="124"/>
      <c r="E224" s="124"/>
      <c r="F224" s="124"/>
      <c r="G224" s="124"/>
      <c r="H224" s="124"/>
      <c r="I224" s="124"/>
    </row>
    <row r="225" spans="1:9" x14ac:dyDescent="0.25">
      <c r="A225" s="124"/>
      <c r="B225" s="124"/>
      <c r="C225" s="124"/>
      <c r="D225" s="124"/>
      <c r="E225" s="124"/>
      <c r="F225" s="124"/>
      <c r="G225" s="124"/>
      <c r="H225" s="124"/>
      <c r="I225" s="124"/>
    </row>
    <row r="226" spans="1:9" x14ac:dyDescent="0.25">
      <c r="A226" s="124"/>
      <c r="B226" s="124"/>
      <c r="C226" s="124"/>
      <c r="D226" s="124"/>
      <c r="E226" s="124"/>
      <c r="F226" s="124"/>
      <c r="G226" s="124"/>
      <c r="H226" s="124"/>
      <c r="I226" s="124"/>
    </row>
    <row r="227" spans="1:9" x14ac:dyDescent="0.25">
      <c r="A227" s="124"/>
      <c r="B227" s="124"/>
      <c r="C227" s="124"/>
      <c r="D227" s="124"/>
      <c r="E227" s="124"/>
      <c r="F227" s="124"/>
      <c r="G227" s="124"/>
      <c r="H227" s="124"/>
      <c r="I227" s="124"/>
    </row>
    <row r="228" spans="1:9" x14ac:dyDescent="0.25">
      <c r="A228" s="124"/>
      <c r="B228" s="124"/>
      <c r="C228" s="124"/>
      <c r="D228" s="124"/>
      <c r="E228" s="124"/>
      <c r="F228" s="124"/>
      <c r="G228" s="124"/>
      <c r="H228" s="124"/>
      <c r="I228" s="124"/>
    </row>
    <row r="229" spans="1:9" x14ac:dyDescent="0.25">
      <c r="A229" s="124"/>
      <c r="B229" s="124"/>
      <c r="C229" s="124"/>
      <c r="D229" s="124"/>
      <c r="E229" s="124"/>
      <c r="F229" s="124"/>
      <c r="G229" s="124"/>
      <c r="H229" s="124"/>
      <c r="I229" s="124"/>
    </row>
    <row r="230" spans="1:9" x14ac:dyDescent="0.25">
      <c r="A230" s="124"/>
      <c r="B230" s="124"/>
      <c r="C230" s="124"/>
      <c r="D230" s="124"/>
      <c r="E230" s="124"/>
      <c r="F230" s="124"/>
      <c r="G230" s="124"/>
      <c r="H230" s="124"/>
      <c r="I230" s="124"/>
    </row>
    <row r="231" spans="1:9" x14ac:dyDescent="0.25">
      <c r="A231" s="124"/>
      <c r="B231" s="124"/>
      <c r="C231" s="124"/>
      <c r="D231" s="124"/>
      <c r="E231" s="124"/>
      <c r="F231" s="124"/>
      <c r="G231" s="124"/>
      <c r="H231" s="124"/>
      <c r="I231" s="124"/>
    </row>
    <row r="232" spans="1:9" x14ac:dyDescent="0.25">
      <c r="A232" s="124"/>
      <c r="B232" s="124"/>
      <c r="C232" s="124"/>
      <c r="D232" s="124"/>
      <c r="E232" s="124"/>
      <c r="F232" s="124"/>
      <c r="G232" s="124"/>
      <c r="H232" s="124"/>
      <c r="I232" s="124"/>
    </row>
    <row r="233" spans="1:9" x14ac:dyDescent="0.25">
      <c r="A233" s="124"/>
      <c r="B233" s="124"/>
      <c r="C233" s="124"/>
      <c r="D233" s="124"/>
      <c r="E233" s="124"/>
      <c r="F233" s="124"/>
      <c r="G233" s="124"/>
      <c r="H233" s="124"/>
      <c r="I233" s="124"/>
    </row>
    <row r="234" spans="1:9" x14ac:dyDescent="0.25">
      <c r="A234" s="124"/>
      <c r="B234" s="124"/>
      <c r="C234" s="124"/>
      <c r="D234" s="124"/>
      <c r="E234" s="124"/>
      <c r="F234" s="124"/>
      <c r="G234" s="124"/>
      <c r="H234" s="124"/>
      <c r="I234" s="124"/>
    </row>
    <row r="235" spans="1:9" x14ac:dyDescent="0.25">
      <c r="A235" s="124"/>
      <c r="B235" s="124"/>
      <c r="C235" s="124"/>
      <c r="D235" s="124"/>
      <c r="E235" s="124"/>
      <c r="F235" s="124"/>
      <c r="G235" s="124"/>
      <c r="H235" s="124"/>
      <c r="I235" s="124"/>
    </row>
    <row r="236" spans="1:9" x14ac:dyDescent="0.25">
      <c r="A236" s="124"/>
      <c r="B236" s="124"/>
      <c r="C236" s="124"/>
      <c r="D236" s="124"/>
      <c r="E236" s="124"/>
      <c r="F236" s="124"/>
      <c r="G236" s="124"/>
      <c r="H236" s="124"/>
      <c r="I236" s="124"/>
    </row>
  </sheetData>
  <sheetProtection algorithmName="SHA-512" hashValue="ZHK1Ka0vGbvySv6Euyr9YE9LB36g5X3Xiula9qEfhNnFYvL8xflyIiSSLtwBded5bTCnU/qvyxNdMdo1HVcLMg==" saltValue="8DAHsdZ6Y3RbznB1GrLnmw==" spinCount="100000" sheet="1"/>
  <mergeCells count="129">
    <mergeCell ref="J62:L62"/>
    <mergeCell ref="J63:L63"/>
    <mergeCell ref="J54:L54"/>
    <mergeCell ref="J55:L55"/>
    <mergeCell ref="J56:L56"/>
    <mergeCell ref="J57:L57"/>
    <mergeCell ref="J58:L58"/>
    <mergeCell ref="J39:L39"/>
    <mergeCell ref="J40:L40"/>
    <mergeCell ref="J41:L41"/>
    <mergeCell ref="J42:L42"/>
    <mergeCell ref="J43:L43"/>
    <mergeCell ref="J34:L34"/>
    <mergeCell ref="J35:L35"/>
    <mergeCell ref="J36:L36"/>
    <mergeCell ref="J37:L37"/>
    <mergeCell ref="J38:L38"/>
    <mergeCell ref="J29:L29"/>
    <mergeCell ref="J30:L30"/>
    <mergeCell ref="J31:L31"/>
    <mergeCell ref="J32:L32"/>
    <mergeCell ref="J33:L33"/>
    <mergeCell ref="J24:L24"/>
    <mergeCell ref="J25:L25"/>
    <mergeCell ref="J26:L26"/>
    <mergeCell ref="J27:L27"/>
    <mergeCell ref="J28:L28"/>
    <mergeCell ref="J19:L19"/>
    <mergeCell ref="J20:L20"/>
    <mergeCell ref="J21:L21"/>
    <mergeCell ref="J22:L22"/>
    <mergeCell ref="J23:L23"/>
    <mergeCell ref="J14:L14"/>
    <mergeCell ref="J15:L15"/>
    <mergeCell ref="J16:L16"/>
    <mergeCell ref="J17:L17"/>
    <mergeCell ref="J18:L18"/>
    <mergeCell ref="C37:D37"/>
    <mergeCell ref="C38:D38"/>
    <mergeCell ref="C39:D39"/>
    <mergeCell ref="C34:D34"/>
    <mergeCell ref="C35:D35"/>
    <mergeCell ref="C36:D36"/>
    <mergeCell ref="C31:D31"/>
    <mergeCell ref="C32:D32"/>
    <mergeCell ref="C33:D33"/>
    <mergeCell ref="C28:D28"/>
    <mergeCell ref="C29:D29"/>
    <mergeCell ref="C30:D30"/>
    <mergeCell ref="C25:D25"/>
    <mergeCell ref="C26:D26"/>
    <mergeCell ref="C27:D27"/>
    <mergeCell ref="C22:D22"/>
    <mergeCell ref="C23:D23"/>
    <mergeCell ref="C24:D24"/>
    <mergeCell ref="C19:D19"/>
    <mergeCell ref="C67:D67"/>
    <mergeCell ref="J67:L67"/>
    <mergeCell ref="C68:D68"/>
    <mergeCell ref="J68:L68"/>
    <mergeCell ref="C43:D43"/>
    <mergeCell ref="C44:D44"/>
    <mergeCell ref="C45:D45"/>
    <mergeCell ref="C40:D40"/>
    <mergeCell ref="C41:D41"/>
    <mergeCell ref="C42:D42"/>
    <mergeCell ref="J49:L49"/>
    <mergeCell ref="J50:L50"/>
    <mergeCell ref="J51:L51"/>
    <mergeCell ref="J52:L52"/>
    <mergeCell ref="J53:L53"/>
    <mergeCell ref="J44:L44"/>
    <mergeCell ref="J45:L45"/>
    <mergeCell ref="J46:L46"/>
    <mergeCell ref="J47:L47"/>
    <mergeCell ref="J48:L48"/>
    <mergeCell ref="J64:L64"/>
    <mergeCell ref="J59:L59"/>
    <mergeCell ref="J60:L60"/>
    <mergeCell ref="J61:L61"/>
    <mergeCell ref="A1:M1"/>
    <mergeCell ref="C64:D64"/>
    <mergeCell ref="C65:D65"/>
    <mergeCell ref="J65:L65"/>
    <mergeCell ref="C66:D66"/>
    <mergeCell ref="J66:L66"/>
    <mergeCell ref="C61:D61"/>
    <mergeCell ref="C62:D62"/>
    <mergeCell ref="C63:D63"/>
    <mergeCell ref="C58:D58"/>
    <mergeCell ref="C59:D59"/>
    <mergeCell ref="C60:D60"/>
    <mergeCell ref="C55:D55"/>
    <mergeCell ref="C56:D56"/>
    <mergeCell ref="C57:D57"/>
    <mergeCell ref="C52:D52"/>
    <mergeCell ref="C53:D53"/>
    <mergeCell ref="C54:D54"/>
    <mergeCell ref="C49:D49"/>
    <mergeCell ref="C50:D50"/>
    <mergeCell ref="C51:D51"/>
    <mergeCell ref="C46:D46"/>
    <mergeCell ref="C47:D47"/>
    <mergeCell ref="C48:D48"/>
    <mergeCell ref="C20:D20"/>
    <mergeCell ref="C21:D21"/>
    <mergeCell ref="C14:D14"/>
    <mergeCell ref="C15:D15"/>
    <mergeCell ref="C16:D16"/>
    <mergeCell ref="C17:D17"/>
    <mergeCell ref="C18:D18"/>
    <mergeCell ref="C10:D10"/>
    <mergeCell ref="C11:D11"/>
    <mergeCell ref="C12:D12"/>
    <mergeCell ref="C9:D9"/>
    <mergeCell ref="C13:D13"/>
    <mergeCell ref="J8:L8"/>
    <mergeCell ref="A5:M5"/>
    <mergeCell ref="C8:D8"/>
    <mergeCell ref="C2:H2"/>
    <mergeCell ref="A2:B2"/>
    <mergeCell ref="C3:H3"/>
    <mergeCell ref="K2:L2"/>
    <mergeCell ref="K3:L3"/>
    <mergeCell ref="J9:L9"/>
    <mergeCell ref="J10:L10"/>
    <mergeCell ref="J11:L11"/>
    <mergeCell ref="J12:L12"/>
    <mergeCell ref="J13:L13"/>
  </mergeCells>
  <conditionalFormatting sqref="F9:F64">
    <cfRule type="cellIs" dxfId="6" priority="1" operator="notEqual">
      <formula>0</formula>
    </cfRule>
  </conditionalFormatting>
  <dataValidations count="1">
    <dataValidation type="list" allowBlank="1" showInputMessage="1" showErrorMessage="1" sqref="M9:M68" xr:uid="{00000000-0002-0000-0100-000000000000}">
      <formula1>$P$8:$P$10</formula1>
    </dataValidation>
  </dataValidations>
  <printOptions horizontalCentered="1"/>
  <pageMargins left="0.5" right="0.25" top="0.67" bottom="0.25" header="0.25" footer="0.25"/>
  <pageSetup scale="98" fitToHeight="0" orientation="landscape" r:id="rId1"/>
  <headerFooter alignWithMargins="0">
    <oddFooter>&amp;L&amp;8 470-0030 (Rev. 02/23)&amp;C&amp;8&amp;P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5"/>
  <dimension ref="A1:F2332"/>
  <sheetViews>
    <sheetView showZeros="0" workbookViewId="0">
      <selection sqref="A1:E1"/>
    </sheetView>
  </sheetViews>
  <sheetFormatPr defaultColWidth="8.90625" defaultRowHeight="15" x14ac:dyDescent="0.25"/>
  <cols>
    <col min="1" max="1" width="18" style="8" customWidth="1"/>
    <col min="2" max="9" width="15.6328125" style="8" customWidth="1"/>
    <col min="10" max="16384" width="8.90625" style="8"/>
  </cols>
  <sheetData>
    <row r="1" spans="1:6" s="73" customFormat="1" ht="12.6" customHeight="1" x14ac:dyDescent="0.25">
      <c r="A1" s="1879" t="s">
        <v>7</v>
      </c>
      <c r="B1" s="1879"/>
      <c r="C1" s="1879"/>
      <c r="D1" s="1879"/>
      <c r="E1" s="1879"/>
      <c r="F1" s="16"/>
    </row>
    <row r="2" spans="1:6" s="74" customFormat="1" ht="10.95" customHeight="1" x14ac:dyDescent="0.2">
      <c r="A2" s="17" t="s">
        <v>194</v>
      </c>
      <c r="B2" s="1742">
        <f>Certification!A5</f>
        <v>0</v>
      </c>
      <c r="C2" s="1748"/>
      <c r="D2" s="18" t="s">
        <v>578</v>
      </c>
      <c r="E2" s="30" t="str">
        <f>CONCATENATE(Certification!$H$27," ",Certification!$H$28)</f>
        <v xml:space="preserve"> </v>
      </c>
    </row>
    <row r="3" spans="1:6" s="74" customFormat="1" ht="10.95" customHeight="1" x14ac:dyDescent="0.2">
      <c r="A3" s="19" t="s">
        <v>61</v>
      </c>
      <c r="B3" s="1744">
        <f>Certification!C11</f>
        <v>0</v>
      </c>
      <c r="C3" s="1878"/>
      <c r="D3" s="19" t="s">
        <v>88</v>
      </c>
      <c r="E3" s="20">
        <f>Certification!H11</f>
        <v>0</v>
      </c>
    </row>
    <row r="4" spans="1:6" s="31" customFormat="1" x14ac:dyDescent="0.25">
      <c r="A4" s="1880" t="s">
        <v>40</v>
      </c>
      <c r="B4" s="1880"/>
      <c r="C4" s="1880"/>
      <c r="D4" s="1880"/>
      <c r="E4" s="1880"/>
    </row>
    <row r="5" spans="1:6" x14ac:dyDescent="0.25">
      <c r="A5" s="413"/>
      <c r="B5" s="413"/>
      <c r="C5" s="413"/>
      <c r="D5" s="413"/>
      <c r="E5" s="413"/>
    </row>
    <row r="6" spans="1:6" x14ac:dyDescent="0.25">
      <c r="A6" s="413"/>
      <c r="B6" s="413"/>
      <c r="C6" s="413"/>
      <c r="D6" s="413"/>
      <c r="E6" s="413"/>
    </row>
    <row r="7" spans="1:6" x14ac:dyDescent="0.25">
      <c r="A7" s="413"/>
      <c r="B7" s="413"/>
      <c r="C7" s="413"/>
      <c r="D7" s="413"/>
      <c r="E7" s="413"/>
    </row>
    <row r="8" spans="1:6" x14ac:dyDescent="0.25">
      <c r="A8" s="413"/>
      <c r="B8" s="413"/>
      <c r="C8" s="413"/>
      <c r="D8" s="413"/>
      <c r="E8" s="413"/>
    </row>
    <row r="9" spans="1:6" x14ac:dyDescent="0.25">
      <c r="A9" s="413"/>
      <c r="B9" s="413"/>
      <c r="C9" s="413"/>
      <c r="D9" s="413"/>
      <c r="E9" s="413"/>
    </row>
    <row r="10" spans="1:6" x14ac:dyDescent="0.25">
      <c r="A10" s="413"/>
      <c r="B10" s="413"/>
      <c r="C10" s="413"/>
      <c r="D10" s="413"/>
      <c r="E10" s="413"/>
    </row>
    <row r="11" spans="1:6" x14ac:dyDescent="0.25">
      <c r="A11" s="413"/>
      <c r="B11" s="413"/>
      <c r="C11" s="413"/>
      <c r="D11" s="413"/>
      <c r="E11" s="413"/>
    </row>
    <row r="12" spans="1:6" x14ac:dyDescent="0.25">
      <c r="A12" s="413"/>
      <c r="B12" s="413"/>
      <c r="C12" s="413"/>
      <c r="D12" s="413"/>
      <c r="E12" s="413"/>
    </row>
    <row r="13" spans="1:6" x14ac:dyDescent="0.25">
      <c r="A13" s="413"/>
      <c r="B13" s="413"/>
      <c r="C13" s="413"/>
      <c r="D13" s="413"/>
      <c r="E13" s="413"/>
    </row>
    <row r="14" spans="1:6" x14ac:dyDescent="0.25">
      <c r="A14" s="413"/>
      <c r="B14" s="413"/>
      <c r="C14" s="413"/>
      <c r="D14" s="413"/>
      <c r="E14" s="413"/>
    </row>
    <row r="15" spans="1:6" x14ac:dyDescent="0.25">
      <c r="A15" s="413"/>
      <c r="B15" s="413"/>
      <c r="C15" s="413"/>
      <c r="D15" s="413"/>
      <c r="E15" s="413"/>
    </row>
    <row r="16" spans="1:6" x14ac:dyDescent="0.25">
      <c r="A16" s="413"/>
      <c r="B16" s="413"/>
      <c r="C16" s="413"/>
      <c r="D16" s="413"/>
      <c r="E16" s="413"/>
    </row>
    <row r="17" spans="1:5" x14ac:dyDescent="0.25">
      <c r="A17" s="413"/>
      <c r="B17" s="413"/>
      <c r="C17" s="413"/>
      <c r="D17" s="413"/>
      <c r="E17" s="413"/>
    </row>
    <row r="18" spans="1:5" x14ac:dyDescent="0.25">
      <c r="A18" s="413"/>
      <c r="B18" s="413"/>
      <c r="C18" s="413"/>
      <c r="D18" s="413"/>
      <c r="E18" s="413"/>
    </row>
    <row r="19" spans="1:5" x14ac:dyDescent="0.25">
      <c r="A19" s="413"/>
      <c r="B19" s="413"/>
      <c r="C19" s="413"/>
      <c r="D19" s="413"/>
      <c r="E19" s="413"/>
    </row>
    <row r="20" spans="1:5" x14ac:dyDescent="0.25">
      <c r="A20" s="413"/>
      <c r="B20" s="413"/>
      <c r="C20" s="413"/>
      <c r="D20" s="413"/>
      <c r="E20" s="413"/>
    </row>
    <row r="21" spans="1:5" x14ac:dyDescent="0.25">
      <c r="A21" s="413"/>
      <c r="B21" s="413"/>
      <c r="C21" s="413"/>
      <c r="D21" s="413"/>
      <c r="E21" s="413"/>
    </row>
    <row r="22" spans="1:5" x14ac:dyDescent="0.25">
      <c r="A22" s="413"/>
      <c r="B22" s="413"/>
      <c r="C22" s="413"/>
      <c r="D22" s="413"/>
      <c r="E22" s="413"/>
    </row>
    <row r="23" spans="1:5" x14ac:dyDescent="0.25">
      <c r="A23" s="413"/>
      <c r="B23" s="413"/>
      <c r="C23" s="413"/>
      <c r="D23" s="413"/>
      <c r="E23" s="413"/>
    </row>
    <row r="24" spans="1:5" x14ac:dyDescent="0.25">
      <c r="A24" s="413"/>
      <c r="B24" s="413"/>
      <c r="C24" s="413"/>
      <c r="D24" s="413"/>
      <c r="E24" s="413"/>
    </row>
    <row r="25" spans="1:5" x14ac:dyDescent="0.25">
      <c r="A25" s="413"/>
      <c r="B25" s="413"/>
      <c r="C25" s="413"/>
      <c r="D25" s="413"/>
      <c r="E25" s="413"/>
    </row>
    <row r="26" spans="1:5" x14ac:dyDescent="0.25">
      <c r="A26" s="413"/>
      <c r="B26" s="413"/>
      <c r="C26" s="413"/>
      <c r="D26" s="413"/>
      <c r="E26" s="413"/>
    </row>
    <row r="27" spans="1:5" x14ac:dyDescent="0.25">
      <c r="A27" s="413"/>
      <c r="B27" s="413"/>
      <c r="C27" s="413"/>
      <c r="D27" s="413"/>
      <c r="E27" s="413"/>
    </row>
    <row r="28" spans="1:5" x14ac:dyDescent="0.25">
      <c r="A28" s="413"/>
      <c r="B28" s="413"/>
      <c r="C28" s="413"/>
      <c r="D28" s="413"/>
      <c r="E28" s="413"/>
    </row>
    <row r="29" spans="1:5" x14ac:dyDescent="0.25">
      <c r="A29" s="413"/>
      <c r="B29" s="413"/>
      <c r="C29" s="413"/>
      <c r="D29" s="413"/>
      <c r="E29" s="413"/>
    </row>
    <row r="30" spans="1:5" x14ac:dyDescent="0.25">
      <c r="A30" s="413"/>
      <c r="B30" s="413"/>
      <c r="C30" s="413"/>
      <c r="D30" s="413"/>
      <c r="E30" s="413"/>
    </row>
    <row r="31" spans="1:5" x14ac:dyDescent="0.25">
      <c r="A31" s="413"/>
      <c r="B31" s="413"/>
      <c r="C31" s="413"/>
      <c r="D31" s="413"/>
      <c r="E31" s="413"/>
    </row>
    <row r="32" spans="1:5" x14ac:dyDescent="0.25">
      <c r="A32" s="413"/>
      <c r="B32" s="413"/>
      <c r="C32" s="413"/>
      <c r="D32" s="413"/>
      <c r="E32" s="413"/>
    </row>
    <row r="33" spans="1:5" x14ac:dyDescent="0.25">
      <c r="A33" s="413"/>
      <c r="B33" s="413"/>
      <c r="C33" s="413"/>
      <c r="D33" s="413"/>
      <c r="E33" s="413"/>
    </row>
    <row r="34" spans="1:5" x14ac:dyDescent="0.25">
      <c r="A34" s="413"/>
      <c r="B34" s="413"/>
      <c r="C34" s="413"/>
      <c r="D34" s="413"/>
      <c r="E34" s="413"/>
    </row>
    <row r="35" spans="1:5" x14ac:dyDescent="0.25">
      <c r="A35" s="413"/>
      <c r="B35" s="413"/>
      <c r="C35" s="413"/>
      <c r="D35" s="413"/>
      <c r="E35" s="413"/>
    </row>
    <row r="36" spans="1:5" x14ac:dyDescent="0.25">
      <c r="A36" s="413"/>
      <c r="B36" s="413"/>
      <c r="C36" s="413"/>
      <c r="D36" s="413"/>
      <c r="E36" s="413"/>
    </row>
    <row r="37" spans="1:5" x14ac:dyDescent="0.25">
      <c r="A37" s="413"/>
      <c r="B37" s="413"/>
      <c r="C37" s="413"/>
      <c r="D37" s="413"/>
      <c r="E37" s="413"/>
    </row>
    <row r="38" spans="1:5" x14ac:dyDescent="0.25">
      <c r="A38" s="413"/>
      <c r="B38" s="413"/>
      <c r="C38" s="413"/>
      <c r="D38" s="413"/>
      <c r="E38" s="413"/>
    </row>
    <row r="39" spans="1:5" x14ac:dyDescent="0.25">
      <c r="A39" s="413"/>
      <c r="B39" s="413"/>
      <c r="C39" s="413"/>
      <c r="D39" s="413"/>
      <c r="E39" s="413"/>
    </row>
    <row r="40" spans="1:5" x14ac:dyDescent="0.25">
      <c r="A40" s="413"/>
      <c r="B40" s="413"/>
      <c r="C40" s="413"/>
      <c r="D40" s="413"/>
      <c r="E40" s="413"/>
    </row>
    <row r="41" spans="1:5" x14ac:dyDescent="0.25">
      <c r="A41" s="413"/>
      <c r="B41" s="413"/>
      <c r="C41" s="413"/>
      <c r="D41" s="413"/>
      <c r="E41" s="413"/>
    </row>
    <row r="42" spans="1:5" x14ac:dyDescent="0.25">
      <c r="A42" s="413"/>
      <c r="B42" s="413"/>
      <c r="C42" s="413"/>
      <c r="D42" s="413"/>
      <c r="E42" s="413"/>
    </row>
    <row r="43" spans="1:5" x14ac:dyDescent="0.25">
      <c r="A43" s="413"/>
      <c r="B43" s="413"/>
      <c r="C43" s="413"/>
      <c r="D43" s="413"/>
      <c r="E43" s="413"/>
    </row>
    <row r="44" spans="1:5" x14ac:dyDescent="0.25">
      <c r="A44" s="413"/>
      <c r="B44" s="413"/>
      <c r="C44" s="413"/>
      <c r="D44" s="413"/>
      <c r="E44" s="413"/>
    </row>
    <row r="45" spans="1:5" x14ac:dyDescent="0.25">
      <c r="A45" s="413"/>
      <c r="B45" s="413"/>
      <c r="C45" s="413"/>
      <c r="D45" s="413"/>
      <c r="E45" s="413"/>
    </row>
    <row r="46" spans="1:5" x14ac:dyDescent="0.25">
      <c r="A46" s="413"/>
      <c r="B46" s="413"/>
      <c r="C46" s="413"/>
      <c r="D46" s="413"/>
      <c r="E46" s="413"/>
    </row>
    <row r="47" spans="1:5" x14ac:dyDescent="0.25">
      <c r="A47" s="413"/>
      <c r="B47" s="413"/>
      <c r="C47" s="413"/>
      <c r="D47" s="413"/>
      <c r="E47" s="413"/>
    </row>
    <row r="48" spans="1:5" x14ac:dyDescent="0.25">
      <c r="A48" s="413"/>
      <c r="B48" s="413"/>
      <c r="C48" s="413"/>
      <c r="D48" s="413"/>
      <c r="E48" s="413"/>
    </row>
    <row r="49" spans="1:5" x14ac:dyDescent="0.25">
      <c r="A49" s="413"/>
      <c r="B49" s="413"/>
      <c r="C49" s="413"/>
      <c r="D49" s="413"/>
      <c r="E49" s="413"/>
    </row>
    <row r="50" spans="1:5" x14ac:dyDescent="0.25">
      <c r="A50" s="413"/>
      <c r="B50" s="413"/>
      <c r="C50" s="413"/>
      <c r="D50" s="413"/>
      <c r="E50" s="413"/>
    </row>
    <row r="51" spans="1:5" x14ac:dyDescent="0.25">
      <c r="A51" s="413"/>
      <c r="B51" s="413"/>
      <c r="C51" s="413"/>
      <c r="D51" s="413"/>
      <c r="E51" s="413"/>
    </row>
    <row r="52" spans="1:5" x14ac:dyDescent="0.25">
      <c r="A52" s="21"/>
      <c r="B52" s="21"/>
      <c r="C52" s="21"/>
      <c r="D52" s="21"/>
      <c r="E52" s="21"/>
    </row>
    <row r="53" spans="1:5" x14ac:dyDescent="0.25">
      <c r="A53" s="21"/>
      <c r="B53" s="21"/>
      <c r="C53" s="21"/>
      <c r="D53" s="21"/>
      <c r="E53" s="21"/>
    </row>
    <row r="54" spans="1:5" x14ac:dyDescent="0.25">
      <c r="A54" s="21"/>
      <c r="B54" s="21"/>
      <c r="C54" s="21"/>
      <c r="D54" s="21"/>
      <c r="E54" s="21"/>
    </row>
    <row r="55" spans="1:5" x14ac:dyDescent="0.25">
      <c r="A55" s="21"/>
      <c r="B55" s="21"/>
      <c r="C55" s="21"/>
      <c r="D55" s="21"/>
      <c r="E55" s="21"/>
    </row>
    <row r="56" spans="1:5" x14ac:dyDescent="0.25">
      <c r="A56" s="21"/>
      <c r="B56" s="21"/>
      <c r="C56" s="21"/>
      <c r="D56" s="21"/>
      <c r="E56" s="21"/>
    </row>
    <row r="57" spans="1:5" x14ac:dyDescent="0.25">
      <c r="A57" s="21"/>
      <c r="B57" s="21"/>
      <c r="C57" s="21"/>
      <c r="D57" s="21"/>
      <c r="E57" s="21"/>
    </row>
    <row r="58" spans="1:5" x14ac:dyDescent="0.25">
      <c r="A58" s="21"/>
      <c r="B58" s="21"/>
      <c r="C58" s="21"/>
      <c r="D58" s="21"/>
      <c r="E58" s="21"/>
    </row>
    <row r="59" spans="1:5" x14ac:dyDescent="0.25">
      <c r="A59" s="21"/>
      <c r="B59" s="21"/>
      <c r="C59" s="21"/>
      <c r="D59" s="21"/>
      <c r="E59" s="21"/>
    </row>
    <row r="60" spans="1:5" x14ac:dyDescent="0.25">
      <c r="A60" s="21"/>
      <c r="B60" s="21"/>
      <c r="C60" s="21"/>
      <c r="D60" s="21"/>
      <c r="E60" s="21"/>
    </row>
    <row r="61" spans="1:5" x14ac:dyDescent="0.25">
      <c r="A61" s="21"/>
      <c r="B61" s="21"/>
      <c r="C61" s="21"/>
      <c r="D61" s="21"/>
      <c r="E61" s="21"/>
    </row>
    <row r="62" spans="1:5" x14ac:dyDescent="0.25">
      <c r="A62" s="21"/>
      <c r="B62" s="21"/>
      <c r="C62" s="21"/>
      <c r="D62" s="21"/>
      <c r="E62" s="21"/>
    </row>
    <row r="63" spans="1:5" x14ac:dyDescent="0.25">
      <c r="A63" s="21"/>
      <c r="B63" s="21"/>
      <c r="C63" s="21"/>
      <c r="D63" s="21"/>
      <c r="E63" s="21"/>
    </row>
    <row r="64" spans="1:5" x14ac:dyDescent="0.25">
      <c r="A64" s="21"/>
      <c r="B64" s="21"/>
      <c r="C64" s="21"/>
      <c r="D64" s="21"/>
      <c r="E64" s="21"/>
    </row>
    <row r="65" spans="1:5" x14ac:dyDescent="0.25">
      <c r="A65" s="21"/>
      <c r="B65" s="21"/>
      <c r="C65" s="21"/>
      <c r="D65" s="21"/>
      <c r="E65" s="21"/>
    </row>
    <row r="66" spans="1:5" x14ac:dyDescent="0.25">
      <c r="A66" s="21"/>
      <c r="B66" s="21"/>
      <c r="C66" s="21"/>
      <c r="D66" s="21"/>
      <c r="E66" s="21"/>
    </row>
    <row r="67" spans="1:5" x14ac:dyDescent="0.25">
      <c r="A67" s="21"/>
      <c r="B67" s="21"/>
      <c r="C67" s="21"/>
      <c r="D67" s="21"/>
      <c r="E67" s="21"/>
    </row>
    <row r="68" spans="1:5" x14ac:dyDescent="0.25">
      <c r="A68" s="21"/>
      <c r="B68" s="21"/>
      <c r="C68" s="21"/>
      <c r="D68" s="21"/>
      <c r="E68" s="21"/>
    </row>
    <row r="69" spans="1:5" x14ac:dyDescent="0.25">
      <c r="A69" s="21"/>
      <c r="B69" s="21"/>
      <c r="C69" s="21"/>
      <c r="D69" s="21"/>
      <c r="E69" s="21"/>
    </row>
    <row r="70" spans="1:5" x14ac:dyDescent="0.25">
      <c r="A70" s="21"/>
      <c r="B70" s="21"/>
      <c r="C70" s="21"/>
      <c r="D70" s="21"/>
      <c r="E70" s="21"/>
    </row>
    <row r="71" spans="1:5" x14ac:dyDescent="0.25">
      <c r="A71" s="21"/>
      <c r="B71" s="21"/>
      <c r="C71" s="21"/>
      <c r="D71" s="21"/>
      <c r="E71" s="21"/>
    </row>
    <row r="72" spans="1:5" x14ac:dyDescent="0.25">
      <c r="A72" s="21"/>
      <c r="B72" s="21"/>
      <c r="C72" s="21"/>
      <c r="D72" s="21"/>
      <c r="E72" s="21"/>
    </row>
    <row r="73" spans="1:5" x14ac:dyDescent="0.25">
      <c r="A73" s="21"/>
      <c r="B73" s="21"/>
      <c r="C73" s="21"/>
      <c r="D73" s="21"/>
      <c r="E73" s="21"/>
    </row>
    <row r="74" spans="1:5" x14ac:dyDescent="0.25">
      <c r="A74" s="21"/>
      <c r="B74" s="21"/>
      <c r="C74" s="21"/>
      <c r="D74" s="21"/>
      <c r="E74" s="21"/>
    </row>
    <row r="75" spans="1:5" x14ac:dyDescent="0.25">
      <c r="A75" s="21"/>
      <c r="B75" s="21"/>
      <c r="C75" s="21"/>
      <c r="D75" s="21"/>
      <c r="E75" s="21"/>
    </row>
    <row r="76" spans="1:5" x14ac:dyDescent="0.25">
      <c r="A76" s="21"/>
      <c r="B76" s="21"/>
      <c r="C76" s="21"/>
      <c r="D76" s="21"/>
      <c r="E76" s="21"/>
    </row>
    <row r="77" spans="1:5" x14ac:dyDescent="0.25">
      <c r="A77" s="21"/>
      <c r="B77" s="21"/>
      <c r="C77" s="21"/>
      <c r="D77" s="21"/>
      <c r="E77" s="21"/>
    </row>
    <row r="78" spans="1:5" x14ac:dyDescent="0.25">
      <c r="A78" s="21"/>
      <c r="B78" s="21"/>
      <c r="C78" s="21"/>
      <c r="D78" s="21"/>
      <c r="E78" s="21"/>
    </row>
    <row r="79" spans="1:5" x14ac:dyDescent="0.25">
      <c r="A79" s="21"/>
      <c r="B79" s="21"/>
      <c r="C79" s="21"/>
      <c r="D79" s="21"/>
      <c r="E79" s="21"/>
    </row>
    <row r="80" spans="1:5" x14ac:dyDescent="0.25">
      <c r="A80" s="21"/>
      <c r="B80" s="21"/>
      <c r="C80" s="21"/>
      <c r="D80" s="21"/>
      <c r="E80" s="21"/>
    </row>
    <row r="81" spans="1:5" x14ac:dyDescent="0.25">
      <c r="A81" s="21"/>
      <c r="B81" s="21"/>
      <c r="C81" s="21"/>
      <c r="D81" s="21"/>
      <c r="E81" s="21"/>
    </row>
    <row r="82" spans="1:5" x14ac:dyDescent="0.25">
      <c r="A82" s="21"/>
      <c r="B82" s="21"/>
      <c r="C82" s="21"/>
      <c r="D82" s="21"/>
      <c r="E82" s="21"/>
    </row>
    <row r="83" spans="1:5" x14ac:dyDescent="0.25">
      <c r="A83" s="21"/>
      <c r="B83" s="21"/>
      <c r="C83" s="21"/>
      <c r="D83" s="21"/>
      <c r="E83" s="21"/>
    </row>
    <row r="84" spans="1:5" x14ac:dyDescent="0.25">
      <c r="A84" s="21"/>
      <c r="B84" s="21"/>
      <c r="C84" s="21"/>
      <c r="D84" s="21"/>
      <c r="E84" s="21"/>
    </row>
    <row r="85" spans="1:5" x14ac:dyDescent="0.25">
      <c r="A85" s="21"/>
      <c r="B85" s="21"/>
      <c r="C85" s="21"/>
      <c r="D85" s="21"/>
      <c r="E85" s="21"/>
    </row>
    <row r="86" spans="1:5" x14ac:dyDescent="0.25">
      <c r="A86" s="21"/>
      <c r="B86" s="21"/>
      <c r="C86" s="21"/>
      <c r="D86" s="21"/>
      <c r="E86" s="21"/>
    </row>
    <row r="87" spans="1:5" x14ac:dyDescent="0.25">
      <c r="A87" s="21"/>
      <c r="B87" s="21"/>
      <c r="C87" s="21"/>
      <c r="D87" s="21"/>
      <c r="E87" s="21"/>
    </row>
    <row r="88" spans="1:5" x14ac:dyDescent="0.25">
      <c r="A88" s="21"/>
      <c r="B88" s="21"/>
      <c r="C88" s="21"/>
      <c r="D88" s="21"/>
      <c r="E88" s="21"/>
    </row>
    <row r="89" spans="1:5" x14ac:dyDescent="0.25">
      <c r="A89" s="21"/>
      <c r="B89" s="21"/>
      <c r="C89" s="21"/>
      <c r="D89" s="21"/>
      <c r="E89" s="21"/>
    </row>
    <row r="90" spans="1:5" x14ac:dyDescent="0.25">
      <c r="A90" s="21"/>
      <c r="B90" s="21"/>
      <c r="C90" s="21"/>
      <c r="D90" s="21"/>
      <c r="E90" s="21"/>
    </row>
    <row r="91" spans="1:5" x14ac:dyDescent="0.25">
      <c r="A91" s="21"/>
      <c r="B91" s="21"/>
      <c r="C91" s="21"/>
      <c r="D91" s="21"/>
      <c r="E91" s="21"/>
    </row>
    <row r="92" spans="1:5" x14ac:dyDescent="0.25">
      <c r="A92" s="21"/>
      <c r="B92" s="21"/>
      <c r="C92" s="21"/>
      <c r="D92" s="21"/>
      <c r="E92" s="21"/>
    </row>
    <row r="93" spans="1:5" x14ac:dyDescent="0.25">
      <c r="A93" s="21"/>
      <c r="B93" s="21"/>
      <c r="C93" s="21"/>
      <c r="D93" s="21"/>
      <c r="E93" s="21"/>
    </row>
    <row r="94" spans="1:5" x14ac:dyDescent="0.25">
      <c r="A94" s="21"/>
      <c r="B94" s="21"/>
      <c r="C94" s="21"/>
      <c r="D94" s="21"/>
      <c r="E94" s="21"/>
    </row>
    <row r="95" spans="1:5" x14ac:dyDescent="0.25">
      <c r="A95" s="21"/>
      <c r="B95" s="21"/>
      <c r="C95" s="21"/>
      <c r="D95" s="21"/>
      <c r="E95" s="21"/>
    </row>
    <row r="96" spans="1:5" x14ac:dyDescent="0.25">
      <c r="A96" s="21"/>
      <c r="B96" s="21"/>
      <c r="C96" s="21"/>
      <c r="D96" s="21"/>
      <c r="E96" s="21"/>
    </row>
    <row r="97" spans="1:5" x14ac:dyDescent="0.25">
      <c r="A97" s="21"/>
      <c r="B97" s="21"/>
      <c r="C97" s="21"/>
      <c r="D97" s="21"/>
      <c r="E97" s="21"/>
    </row>
    <row r="98" spans="1:5" x14ac:dyDescent="0.25">
      <c r="A98" s="21"/>
      <c r="B98" s="21"/>
      <c r="C98" s="21"/>
      <c r="D98" s="21"/>
      <c r="E98" s="21"/>
    </row>
    <row r="99" spans="1:5" x14ac:dyDescent="0.25">
      <c r="A99" s="21"/>
      <c r="B99" s="21"/>
      <c r="C99" s="21"/>
      <c r="D99" s="21"/>
      <c r="E99" s="21"/>
    </row>
    <row r="100" spans="1:5" x14ac:dyDescent="0.25">
      <c r="A100" s="21"/>
      <c r="B100" s="21"/>
      <c r="C100" s="21"/>
      <c r="D100" s="21"/>
      <c r="E100" s="21"/>
    </row>
    <row r="101" spans="1:5" x14ac:dyDescent="0.25">
      <c r="A101" s="21"/>
      <c r="B101" s="21"/>
      <c r="C101" s="21"/>
      <c r="D101" s="21"/>
      <c r="E101" s="21"/>
    </row>
    <row r="102" spans="1:5" x14ac:dyDescent="0.25">
      <c r="A102" s="21"/>
      <c r="B102" s="21"/>
      <c r="C102" s="21"/>
      <c r="D102" s="21"/>
      <c r="E102" s="21"/>
    </row>
    <row r="103" spans="1:5" x14ac:dyDescent="0.25">
      <c r="A103" s="21"/>
      <c r="B103" s="21"/>
      <c r="C103" s="21"/>
      <c r="D103" s="21"/>
      <c r="E103" s="21"/>
    </row>
    <row r="104" spans="1:5" x14ac:dyDescent="0.25">
      <c r="A104" s="21"/>
      <c r="B104" s="21"/>
      <c r="C104" s="21"/>
      <c r="D104" s="21"/>
      <c r="E104" s="21"/>
    </row>
    <row r="105" spans="1:5" x14ac:dyDescent="0.25">
      <c r="A105" s="21"/>
      <c r="B105" s="21"/>
      <c r="C105" s="21"/>
      <c r="D105" s="21"/>
      <c r="E105" s="21"/>
    </row>
    <row r="106" spans="1:5" x14ac:dyDescent="0.25">
      <c r="A106" s="21"/>
      <c r="B106" s="21"/>
      <c r="C106" s="21"/>
      <c r="D106" s="21"/>
      <c r="E106" s="21"/>
    </row>
    <row r="107" spans="1:5" x14ac:dyDescent="0.25">
      <c r="A107" s="21"/>
      <c r="B107" s="21"/>
      <c r="C107" s="21"/>
      <c r="D107" s="21"/>
      <c r="E107" s="21"/>
    </row>
    <row r="108" spans="1:5" x14ac:dyDescent="0.25">
      <c r="A108" s="21"/>
      <c r="B108" s="21"/>
      <c r="C108" s="21"/>
      <c r="D108" s="21"/>
      <c r="E108" s="21"/>
    </row>
    <row r="109" spans="1:5" x14ac:dyDescent="0.25">
      <c r="A109" s="21"/>
      <c r="B109" s="21"/>
      <c r="C109" s="21"/>
      <c r="D109" s="21"/>
      <c r="E109" s="21"/>
    </row>
    <row r="110" spans="1:5" x14ac:dyDescent="0.25">
      <c r="A110" s="21"/>
      <c r="B110" s="21"/>
      <c r="C110" s="21"/>
      <c r="D110" s="21"/>
      <c r="E110" s="21"/>
    </row>
    <row r="111" spans="1:5" x14ac:dyDescent="0.25">
      <c r="A111" s="21"/>
      <c r="B111" s="21"/>
      <c r="C111" s="21"/>
      <c r="D111" s="21"/>
      <c r="E111" s="21"/>
    </row>
    <row r="112" spans="1:5" x14ac:dyDescent="0.25">
      <c r="A112" s="21"/>
      <c r="B112" s="21"/>
      <c r="C112" s="21"/>
      <c r="D112" s="21"/>
      <c r="E112" s="21"/>
    </row>
    <row r="113" spans="1:5" x14ac:dyDescent="0.25">
      <c r="A113" s="21"/>
      <c r="B113" s="21"/>
      <c r="C113" s="21"/>
      <c r="D113" s="21"/>
      <c r="E113" s="21"/>
    </row>
    <row r="114" spans="1:5" x14ac:dyDescent="0.25">
      <c r="A114" s="21"/>
      <c r="B114" s="21"/>
      <c r="C114" s="21"/>
      <c r="D114" s="21"/>
      <c r="E114" s="21"/>
    </row>
    <row r="115" spans="1:5" x14ac:dyDescent="0.25">
      <c r="A115" s="21"/>
      <c r="B115" s="21"/>
      <c r="C115" s="21"/>
      <c r="D115" s="21"/>
      <c r="E115" s="21"/>
    </row>
    <row r="116" spans="1:5" x14ac:dyDescent="0.25">
      <c r="A116" s="21"/>
      <c r="B116" s="21"/>
      <c r="C116" s="21"/>
      <c r="D116" s="21"/>
      <c r="E116" s="21"/>
    </row>
    <row r="117" spans="1:5" x14ac:dyDescent="0.25">
      <c r="A117" s="21"/>
      <c r="B117" s="21"/>
      <c r="C117" s="21"/>
      <c r="D117" s="21"/>
      <c r="E117" s="21"/>
    </row>
    <row r="118" spans="1:5" x14ac:dyDescent="0.25">
      <c r="A118" s="21"/>
      <c r="B118" s="21"/>
      <c r="C118" s="21"/>
      <c r="D118" s="21"/>
      <c r="E118" s="21"/>
    </row>
    <row r="119" spans="1:5" x14ac:dyDescent="0.25">
      <c r="A119" s="21"/>
      <c r="B119" s="21"/>
      <c r="C119" s="21"/>
      <c r="D119" s="21"/>
      <c r="E119" s="21"/>
    </row>
    <row r="120" spans="1:5" x14ac:dyDescent="0.25">
      <c r="A120" s="21"/>
      <c r="B120" s="21"/>
      <c r="C120" s="21"/>
      <c r="D120" s="21"/>
      <c r="E120" s="21"/>
    </row>
    <row r="121" spans="1:5" x14ac:dyDescent="0.25">
      <c r="A121" s="21"/>
      <c r="B121" s="21"/>
      <c r="C121" s="21"/>
      <c r="D121" s="21"/>
      <c r="E121" s="21"/>
    </row>
    <row r="122" spans="1:5" x14ac:dyDescent="0.25">
      <c r="A122" s="21"/>
      <c r="B122" s="21"/>
      <c r="C122" s="21"/>
      <c r="D122" s="21"/>
      <c r="E122" s="21"/>
    </row>
    <row r="123" spans="1:5" x14ac:dyDescent="0.25">
      <c r="A123" s="21"/>
      <c r="B123" s="21"/>
      <c r="C123" s="21"/>
      <c r="D123" s="21"/>
      <c r="E123" s="21"/>
    </row>
    <row r="124" spans="1:5" x14ac:dyDescent="0.25">
      <c r="A124" s="21"/>
      <c r="B124" s="21"/>
      <c r="C124" s="21"/>
      <c r="D124" s="21"/>
      <c r="E124" s="21"/>
    </row>
    <row r="125" spans="1:5" x14ac:dyDescent="0.25">
      <c r="A125" s="21"/>
      <c r="B125" s="21"/>
      <c r="C125" s="21"/>
      <c r="D125" s="21"/>
      <c r="E125" s="21"/>
    </row>
    <row r="126" spans="1:5" x14ac:dyDescent="0.25">
      <c r="A126" s="21"/>
      <c r="B126" s="21"/>
      <c r="C126" s="21"/>
      <c r="D126" s="21"/>
      <c r="E126" s="21"/>
    </row>
    <row r="127" spans="1:5" x14ac:dyDescent="0.25">
      <c r="A127" s="21"/>
      <c r="B127" s="21"/>
      <c r="C127" s="21"/>
      <c r="D127" s="21"/>
      <c r="E127" s="21"/>
    </row>
    <row r="128" spans="1:5" x14ac:dyDescent="0.25">
      <c r="A128" s="21"/>
      <c r="B128" s="21"/>
      <c r="C128" s="21"/>
      <c r="D128" s="21"/>
      <c r="E128" s="21"/>
    </row>
    <row r="129" spans="1:5" x14ac:dyDescent="0.25">
      <c r="A129" s="21"/>
      <c r="B129" s="21"/>
      <c r="C129" s="21"/>
      <c r="D129" s="21"/>
      <c r="E129" s="21"/>
    </row>
    <row r="130" spans="1:5" x14ac:dyDescent="0.25">
      <c r="A130" s="21"/>
      <c r="B130" s="21"/>
      <c r="C130" s="21"/>
      <c r="D130" s="21"/>
      <c r="E130" s="21"/>
    </row>
    <row r="131" spans="1:5" x14ac:dyDescent="0.25">
      <c r="A131" s="21"/>
      <c r="B131" s="21"/>
      <c r="C131" s="21"/>
      <c r="D131" s="21"/>
      <c r="E131" s="21"/>
    </row>
    <row r="132" spans="1:5" x14ac:dyDescent="0.25">
      <c r="A132" s="21"/>
      <c r="B132" s="21"/>
      <c r="C132" s="21"/>
      <c r="D132" s="21"/>
      <c r="E132" s="21"/>
    </row>
    <row r="133" spans="1:5" x14ac:dyDescent="0.25">
      <c r="A133" s="21"/>
      <c r="B133" s="21"/>
      <c r="C133" s="21"/>
      <c r="D133" s="21"/>
      <c r="E133" s="21"/>
    </row>
    <row r="134" spans="1:5" x14ac:dyDescent="0.25">
      <c r="A134" s="21"/>
      <c r="B134" s="21"/>
      <c r="C134" s="21"/>
      <c r="D134" s="21"/>
      <c r="E134" s="21"/>
    </row>
    <row r="135" spans="1:5" x14ac:dyDescent="0.25">
      <c r="A135" s="21"/>
      <c r="B135" s="21"/>
      <c r="C135" s="21"/>
      <c r="D135" s="21"/>
      <c r="E135" s="21"/>
    </row>
    <row r="136" spans="1:5" x14ac:dyDescent="0.25">
      <c r="A136" s="21"/>
      <c r="B136" s="21"/>
      <c r="C136" s="21"/>
      <c r="D136" s="21"/>
      <c r="E136" s="21"/>
    </row>
    <row r="137" spans="1:5" x14ac:dyDescent="0.25">
      <c r="A137" s="21"/>
      <c r="B137" s="21"/>
      <c r="C137" s="21"/>
      <c r="D137" s="21"/>
      <c r="E137" s="21"/>
    </row>
    <row r="138" spans="1:5" x14ac:dyDescent="0.25">
      <c r="A138" s="21"/>
      <c r="B138" s="21"/>
      <c r="C138" s="21"/>
      <c r="D138" s="21"/>
      <c r="E138" s="21"/>
    </row>
    <row r="139" spans="1:5" x14ac:dyDescent="0.25">
      <c r="A139" s="21"/>
      <c r="B139" s="21"/>
      <c r="C139" s="21"/>
      <c r="D139" s="21"/>
      <c r="E139" s="21"/>
    </row>
    <row r="140" spans="1:5" x14ac:dyDescent="0.25">
      <c r="A140" s="21"/>
      <c r="B140" s="21"/>
      <c r="C140" s="21"/>
      <c r="D140" s="21"/>
      <c r="E140" s="21"/>
    </row>
    <row r="141" spans="1:5" x14ac:dyDescent="0.25">
      <c r="A141" s="21"/>
      <c r="B141" s="21"/>
      <c r="C141" s="21"/>
      <c r="D141" s="21"/>
      <c r="E141" s="21"/>
    </row>
    <row r="142" spans="1:5" x14ac:dyDescent="0.25">
      <c r="A142" s="21"/>
      <c r="B142" s="21"/>
      <c r="C142" s="21"/>
      <c r="D142" s="21"/>
      <c r="E142" s="21"/>
    </row>
    <row r="143" spans="1:5" x14ac:dyDescent="0.25">
      <c r="A143" s="21"/>
      <c r="B143" s="21"/>
      <c r="C143" s="21"/>
      <c r="D143" s="21"/>
      <c r="E143" s="21"/>
    </row>
    <row r="144" spans="1:5" x14ac:dyDescent="0.25">
      <c r="A144" s="21"/>
      <c r="B144" s="21"/>
      <c r="C144" s="21"/>
      <c r="D144" s="21"/>
      <c r="E144" s="21"/>
    </row>
    <row r="145" spans="1:5" x14ac:dyDescent="0.25">
      <c r="A145" s="21"/>
      <c r="B145" s="21"/>
      <c r="C145" s="21"/>
      <c r="D145" s="21"/>
      <c r="E145" s="21"/>
    </row>
    <row r="146" spans="1:5" x14ac:dyDescent="0.25">
      <c r="A146" s="21"/>
      <c r="B146" s="21"/>
      <c r="C146" s="21"/>
      <c r="D146" s="21"/>
      <c r="E146" s="21"/>
    </row>
    <row r="147" spans="1:5" x14ac:dyDescent="0.25">
      <c r="A147" s="21"/>
      <c r="B147" s="21"/>
      <c r="C147" s="21"/>
      <c r="D147" s="21"/>
      <c r="E147" s="21"/>
    </row>
    <row r="148" spans="1:5" x14ac:dyDescent="0.25">
      <c r="A148" s="21"/>
      <c r="B148" s="21"/>
      <c r="C148" s="21"/>
      <c r="D148" s="21"/>
      <c r="E148" s="21"/>
    </row>
    <row r="149" spans="1:5" x14ac:dyDescent="0.25">
      <c r="A149" s="21"/>
      <c r="B149" s="21"/>
      <c r="C149" s="21"/>
      <c r="D149" s="21"/>
      <c r="E149" s="21"/>
    </row>
    <row r="150" spans="1:5" x14ac:dyDescent="0.25">
      <c r="A150" s="21"/>
      <c r="B150" s="21"/>
      <c r="C150" s="21"/>
      <c r="D150" s="21"/>
      <c r="E150" s="21"/>
    </row>
    <row r="151" spans="1:5" x14ac:dyDescent="0.25">
      <c r="A151" s="21"/>
      <c r="B151" s="21"/>
      <c r="C151" s="21"/>
      <c r="D151" s="21"/>
      <c r="E151" s="21"/>
    </row>
    <row r="152" spans="1:5" x14ac:dyDescent="0.25">
      <c r="A152" s="21"/>
      <c r="B152" s="21"/>
      <c r="C152" s="21"/>
      <c r="D152" s="21"/>
      <c r="E152" s="21"/>
    </row>
    <row r="153" spans="1:5" x14ac:dyDescent="0.25">
      <c r="A153" s="21"/>
      <c r="B153" s="21"/>
      <c r="C153" s="21"/>
      <c r="D153" s="21"/>
      <c r="E153" s="21"/>
    </row>
    <row r="154" spans="1:5" x14ac:dyDescent="0.25">
      <c r="A154" s="21"/>
      <c r="B154" s="21"/>
      <c r="C154" s="21"/>
      <c r="D154" s="21"/>
      <c r="E154" s="21"/>
    </row>
    <row r="155" spans="1:5" x14ac:dyDescent="0.25">
      <c r="A155" s="21"/>
      <c r="B155" s="21"/>
      <c r="C155" s="21"/>
      <c r="D155" s="21"/>
      <c r="E155" s="21"/>
    </row>
    <row r="156" spans="1:5" x14ac:dyDescent="0.25">
      <c r="A156" s="21"/>
      <c r="B156" s="21"/>
      <c r="C156" s="21"/>
      <c r="D156" s="21"/>
      <c r="E156" s="21"/>
    </row>
    <row r="157" spans="1:5" x14ac:dyDescent="0.25">
      <c r="A157" s="21"/>
      <c r="B157" s="21"/>
      <c r="C157" s="21"/>
      <c r="D157" s="21"/>
      <c r="E157" s="21"/>
    </row>
    <row r="158" spans="1:5" x14ac:dyDescent="0.25">
      <c r="A158" s="21"/>
      <c r="B158" s="21"/>
      <c r="C158" s="21"/>
      <c r="D158" s="21"/>
      <c r="E158" s="21"/>
    </row>
    <row r="159" spans="1:5" x14ac:dyDescent="0.25">
      <c r="A159" s="21"/>
      <c r="B159" s="21"/>
      <c r="C159" s="21"/>
      <c r="D159" s="21"/>
      <c r="E159" s="21"/>
    </row>
    <row r="160" spans="1:5" x14ac:dyDescent="0.25">
      <c r="A160" s="21"/>
      <c r="B160" s="21"/>
      <c r="C160" s="21"/>
      <c r="D160" s="21"/>
      <c r="E160" s="21"/>
    </row>
    <row r="161" spans="1:5" x14ac:dyDescent="0.25">
      <c r="A161" s="21"/>
      <c r="B161" s="21"/>
      <c r="C161" s="21"/>
      <c r="D161" s="21"/>
      <c r="E161" s="21"/>
    </row>
    <row r="162" spans="1:5" x14ac:dyDescent="0.25">
      <c r="A162" s="21"/>
      <c r="B162" s="21"/>
      <c r="C162" s="21"/>
      <c r="D162" s="21"/>
      <c r="E162" s="21"/>
    </row>
    <row r="163" spans="1:5" x14ac:dyDescent="0.25">
      <c r="A163" s="21"/>
      <c r="B163" s="21"/>
      <c r="C163" s="21"/>
      <c r="D163" s="21"/>
      <c r="E163" s="21"/>
    </row>
    <row r="164" spans="1:5" x14ac:dyDescent="0.25">
      <c r="A164" s="21"/>
      <c r="B164" s="21"/>
      <c r="C164" s="21"/>
      <c r="D164" s="21"/>
      <c r="E164" s="21"/>
    </row>
    <row r="165" spans="1:5" x14ac:dyDescent="0.25">
      <c r="A165" s="21"/>
      <c r="B165" s="21"/>
      <c r="C165" s="21"/>
      <c r="D165" s="21"/>
      <c r="E165" s="21"/>
    </row>
    <row r="166" spans="1:5" x14ac:dyDescent="0.25">
      <c r="A166" s="21"/>
      <c r="B166" s="21"/>
      <c r="C166" s="21"/>
      <c r="D166" s="21"/>
      <c r="E166" s="21"/>
    </row>
    <row r="167" spans="1:5" x14ac:dyDescent="0.25">
      <c r="A167" s="21"/>
      <c r="B167" s="21"/>
      <c r="C167" s="21"/>
      <c r="D167" s="21"/>
      <c r="E167" s="21"/>
    </row>
    <row r="168" spans="1:5" x14ac:dyDescent="0.25">
      <c r="A168" s="21"/>
      <c r="B168" s="21"/>
      <c r="C168" s="21"/>
      <c r="D168" s="21"/>
      <c r="E168" s="21"/>
    </row>
    <row r="169" spans="1:5" x14ac:dyDescent="0.25">
      <c r="A169" s="21"/>
      <c r="B169" s="21"/>
      <c r="C169" s="21"/>
      <c r="D169" s="21"/>
      <c r="E169" s="21"/>
    </row>
    <row r="170" spans="1:5" x14ac:dyDescent="0.25">
      <c r="A170" s="21"/>
      <c r="B170" s="21"/>
      <c r="C170" s="21"/>
      <c r="D170" s="21"/>
      <c r="E170" s="21"/>
    </row>
    <row r="171" spans="1:5" x14ac:dyDescent="0.25">
      <c r="A171" s="21"/>
      <c r="B171" s="21"/>
      <c r="C171" s="21"/>
      <c r="D171" s="21"/>
      <c r="E171" s="21"/>
    </row>
    <row r="172" spans="1:5" x14ac:dyDescent="0.25">
      <c r="A172" s="21"/>
      <c r="B172" s="21"/>
      <c r="C172" s="21"/>
      <c r="D172" s="21"/>
      <c r="E172" s="21"/>
    </row>
    <row r="173" spans="1:5" x14ac:dyDescent="0.25">
      <c r="A173" s="21"/>
      <c r="B173" s="21"/>
      <c r="C173" s="21"/>
      <c r="D173" s="21"/>
      <c r="E173" s="21"/>
    </row>
    <row r="174" spans="1:5" x14ac:dyDescent="0.25">
      <c r="A174" s="21"/>
      <c r="B174" s="21"/>
      <c r="C174" s="21"/>
      <c r="D174" s="21"/>
      <c r="E174" s="21"/>
    </row>
    <row r="175" spans="1:5" x14ac:dyDescent="0.25">
      <c r="A175" s="21"/>
      <c r="B175" s="21"/>
      <c r="C175" s="21"/>
      <c r="D175" s="21"/>
      <c r="E175" s="21"/>
    </row>
    <row r="176" spans="1:5" x14ac:dyDescent="0.25">
      <c r="A176" s="21"/>
      <c r="B176" s="21"/>
      <c r="C176" s="21"/>
      <c r="D176" s="21"/>
      <c r="E176" s="21"/>
    </row>
    <row r="177" spans="1:5" x14ac:dyDescent="0.25">
      <c r="A177" s="21"/>
      <c r="B177" s="21"/>
      <c r="C177" s="21"/>
      <c r="D177" s="21"/>
      <c r="E177" s="21"/>
    </row>
    <row r="178" spans="1:5" x14ac:dyDescent="0.25">
      <c r="A178" s="21"/>
      <c r="B178" s="21"/>
      <c r="C178" s="21"/>
      <c r="D178" s="21"/>
      <c r="E178" s="21"/>
    </row>
    <row r="179" spans="1:5" x14ac:dyDescent="0.25">
      <c r="A179" s="21"/>
      <c r="B179" s="21"/>
      <c r="C179" s="21"/>
      <c r="D179" s="21"/>
      <c r="E179" s="21"/>
    </row>
    <row r="180" spans="1:5" x14ac:dyDescent="0.25">
      <c r="A180" s="21"/>
      <c r="B180" s="21"/>
      <c r="C180" s="21"/>
      <c r="D180" s="21"/>
      <c r="E180" s="21"/>
    </row>
    <row r="181" spans="1:5" x14ac:dyDescent="0.25">
      <c r="A181" s="21"/>
      <c r="B181" s="21"/>
      <c r="C181" s="21"/>
      <c r="D181" s="21"/>
      <c r="E181" s="21"/>
    </row>
    <row r="182" spans="1:5" x14ac:dyDescent="0.25">
      <c r="A182" s="21"/>
      <c r="B182" s="21"/>
      <c r="C182" s="21"/>
      <c r="D182" s="21"/>
      <c r="E182" s="21"/>
    </row>
    <row r="183" spans="1:5" x14ac:dyDescent="0.25">
      <c r="A183" s="21"/>
      <c r="B183" s="21"/>
      <c r="C183" s="21"/>
      <c r="D183" s="21"/>
      <c r="E183" s="21"/>
    </row>
    <row r="184" spans="1:5" x14ac:dyDescent="0.25">
      <c r="A184" s="21"/>
      <c r="B184" s="21"/>
      <c r="C184" s="21"/>
      <c r="D184" s="21"/>
      <c r="E184" s="21"/>
    </row>
    <row r="185" spans="1:5" x14ac:dyDescent="0.25">
      <c r="A185" s="21"/>
      <c r="B185" s="21"/>
      <c r="C185" s="21"/>
      <c r="D185" s="21"/>
      <c r="E185" s="21"/>
    </row>
    <row r="186" spans="1:5" x14ac:dyDescent="0.25">
      <c r="A186" s="21"/>
      <c r="B186" s="21"/>
      <c r="C186" s="21"/>
      <c r="D186" s="21"/>
      <c r="E186" s="21"/>
    </row>
    <row r="187" spans="1:5" x14ac:dyDescent="0.25">
      <c r="A187" s="21"/>
      <c r="B187" s="21"/>
      <c r="C187" s="21"/>
      <c r="D187" s="21"/>
      <c r="E187" s="21"/>
    </row>
    <row r="188" spans="1:5" x14ac:dyDescent="0.25">
      <c r="A188" s="21"/>
      <c r="B188" s="21"/>
      <c r="C188" s="21"/>
      <c r="D188" s="21"/>
      <c r="E188" s="21"/>
    </row>
    <row r="189" spans="1:5" x14ac:dyDescent="0.25">
      <c r="A189" s="21"/>
      <c r="B189" s="21"/>
      <c r="C189" s="21"/>
      <c r="D189" s="21"/>
      <c r="E189" s="21"/>
    </row>
    <row r="190" spans="1:5" x14ac:dyDescent="0.25">
      <c r="A190" s="21"/>
      <c r="B190" s="21"/>
      <c r="C190" s="21"/>
      <c r="D190" s="21"/>
      <c r="E190" s="21"/>
    </row>
    <row r="191" spans="1:5" x14ac:dyDescent="0.25">
      <c r="A191" s="21"/>
      <c r="B191" s="21"/>
      <c r="C191" s="21"/>
      <c r="D191" s="21"/>
      <c r="E191" s="21"/>
    </row>
    <row r="192" spans="1:5" x14ac:dyDescent="0.25">
      <c r="A192" s="21"/>
      <c r="B192" s="21"/>
      <c r="C192" s="21"/>
      <c r="D192" s="21"/>
      <c r="E192" s="21"/>
    </row>
    <row r="193" spans="1:5" x14ac:dyDescent="0.25">
      <c r="A193" s="21"/>
      <c r="B193" s="21"/>
      <c r="C193" s="21"/>
      <c r="D193" s="21"/>
      <c r="E193" s="21"/>
    </row>
    <row r="194" spans="1:5" x14ac:dyDescent="0.25">
      <c r="A194" s="21"/>
      <c r="B194" s="21"/>
      <c r="C194" s="21"/>
      <c r="D194" s="21"/>
      <c r="E194" s="21"/>
    </row>
    <row r="195" spans="1:5" x14ac:dyDescent="0.25">
      <c r="A195" s="21"/>
      <c r="B195" s="21"/>
      <c r="C195" s="21"/>
      <c r="D195" s="21"/>
      <c r="E195" s="21"/>
    </row>
    <row r="196" spans="1:5" x14ac:dyDescent="0.25">
      <c r="A196" s="21"/>
      <c r="B196" s="21"/>
      <c r="C196" s="21"/>
      <c r="D196" s="21"/>
      <c r="E196" s="21"/>
    </row>
    <row r="197" spans="1:5" x14ac:dyDescent="0.25">
      <c r="A197" s="21"/>
      <c r="B197" s="21"/>
      <c r="C197" s="21"/>
      <c r="D197" s="21"/>
      <c r="E197" s="21"/>
    </row>
    <row r="198" spans="1:5" x14ac:dyDescent="0.25">
      <c r="A198" s="21"/>
      <c r="B198" s="21"/>
      <c r="C198" s="21"/>
      <c r="D198" s="21"/>
      <c r="E198" s="21"/>
    </row>
    <row r="199" spans="1:5" x14ac:dyDescent="0.25">
      <c r="A199" s="21"/>
      <c r="B199" s="21"/>
      <c r="C199" s="21"/>
      <c r="D199" s="21"/>
      <c r="E199" s="21"/>
    </row>
    <row r="200" spans="1:5" x14ac:dyDescent="0.25">
      <c r="A200" s="21"/>
      <c r="B200" s="21"/>
      <c r="C200" s="21"/>
      <c r="D200" s="21"/>
      <c r="E200" s="21"/>
    </row>
    <row r="201" spans="1:5" x14ac:dyDescent="0.25">
      <c r="A201" s="21"/>
      <c r="B201" s="21"/>
      <c r="C201" s="21"/>
      <c r="D201" s="21"/>
      <c r="E201" s="21"/>
    </row>
    <row r="202" spans="1:5" x14ac:dyDescent="0.25">
      <c r="A202" s="21"/>
      <c r="B202" s="21"/>
      <c r="C202" s="21"/>
      <c r="D202" s="21"/>
      <c r="E202" s="21"/>
    </row>
    <row r="203" spans="1:5" x14ac:dyDescent="0.25">
      <c r="A203" s="21"/>
      <c r="B203" s="21"/>
      <c r="C203" s="21"/>
      <c r="D203" s="21"/>
      <c r="E203" s="21"/>
    </row>
    <row r="204" spans="1:5" x14ac:dyDescent="0.25">
      <c r="A204" s="21"/>
      <c r="B204" s="21"/>
      <c r="C204" s="21"/>
      <c r="D204" s="21"/>
      <c r="E204" s="21"/>
    </row>
    <row r="205" spans="1:5" x14ac:dyDescent="0.25">
      <c r="A205" s="21"/>
      <c r="B205" s="21"/>
      <c r="C205" s="21"/>
      <c r="D205" s="21"/>
      <c r="E205" s="21"/>
    </row>
    <row r="206" spans="1:5" x14ac:dyDescent="0.25">
      <c r="A206" s="21"/>
      <c r="B206" s="21"/>
      <c r="C206" s="21"/>
      <c r="D206" s="21"/>
      <c r="E206" s="21"/>
    </row>
    <row r="207" spans="1:5" x14ac:dyDescent="0.25">
      <c r="A207" s="21"/>
      <c r="B207" s="21"/>
      <c r="C207" s="21"/>
      <c r="D207" s="21"/>
      <c r="E207" s="21"/>
    </row>
    <row r="208" spans="1:5" x14ac:dyDescent="0.25">
      <c r="A208" s="21"/>
      <c r="B208" s="21"/>
      <c r="C208" s="21"/>
      <c r="D208" s="21"/>
      <c r="E208" s="21"/>
    </row>
    <row r="209" spans="1:5" x14ac:dyDescent="0.25">
      <c r="A209" s="21"/>
      <c r="B209" s="21"/>
      <c r="C209" s="21"/>
      <c r="D209" s="21"/>
      <c r="E209" s="21"/>
    </row>
    <row r="210" spans="1:5" x14ac:dyDescent="0.25">
      <c r="A210" s="21"/>
      <c r="B210" s="21"/>
      <c r="C210" s="21"/>
      <c r="D210" s="21"/>
      <c r="E210" s="21"/>
    </row>
    <row r="211" spans="1:5" x14ac:dyDescent="0.25">
      <c r="A211" s="21"/>
      <c r="B211" s="21"/>
      <c r="C211" s="21"/>
      <c r="D211" s="21"/>
      <c r="E211" s="21"/>
    </row>
    <row r="212" spans="1:5" x14ac:dyDescent="0.25">
      <c r="A212" s="21"/>
      <c r="B212" s="21"/>
      <c r="C212" s="21"/>
      <c r="D212" s="21"/>
      <c r="E212" s="21"/>
    </row>
    <row r="213" spans="1:5" x14ac:dyDescent="0.25">
      <c r="A213" s="21"/>
      <c r="B213" s="21"/>
      <c r="C213" s="21"/>
      <c r="D213" s="21"/>
      <c r="E213" s="21"/>
    </row>
    <row r="214" spans="1:5" x14ac:dyDescent="0.25">
      <c r="A214" s="21"/>
      <c r="B214" s="21"/>
      <c r="C214" s="21"/>
      <c r="D214" s="21"/>
      <c r="E214" s="21"/>
    </row>
    <row r="215" spans="1:5" x14ac:dyDescent="0.25">
      <c r="A215" s="21"/>
      <c r="B215" s="21"/>
      <c r="C215" s="21"/>
      <c r="D215" s="21"/>
      <c r="E215" s="21"/>
    </row>
    <row r="216" spans="1:5" x14ac:dyDescent="0.25">
      <c r="A216" s="21"/>
      <c r="B216" s="21"/>
      <c r="C216" s="21"/>
      <c r="D216" s="21"/>
      <c r="E216" s="21"/>
    </row>
    <row r="217" spans="1:5" x14ac:dyDescent="0.25">
      <c r="A217" s="21"/>
      <c r="B217" s="21"/>
      <c r="C217" s="21"/>
      <c r="D217" s="21"/>
      <c r="E217" s="21"/>
    </row>
    <row r="218" spans="1:5" x14ac:dyDescent="0.25">
      <c r="A218" s="21"/>
      <c r="B218" s="21"/>
      <c r="C218" s="21"/>
      <c r="D218" s="21"/>
      <c r="E218" s="21"/>
    </row>
    <row r="219" spans="1:5" x14ac:dyDescent="0.25">
      <c r="A219" s="21"/>
      <c r="B219" s="21"/>
      <c r="C219" s="21"/>
      <c r="D219" s="21"/>
      <c r="E219" s="21"/>
    </row>
    <row r="220" spans="1:5" x14ac:dyDescent="0.25">
      <c r="A220" s="21"/>
      <c r="B220" s="21"/>
      <c r="C220" s="21"/>
      <c r="D220" s="21"/>
      <c r="E220" s="21"/>
    </row>
    <row r="221" spans="1:5" x14ac:dyDescent="0.25">
      <c r="A221" s="21"/>
      <c r="B221" s="21"/>
      <c r="C221" s="21"/>
      <c r="D221" s="21"/>
      <c r="E221" s="21"/>
    </row>
    <row r="222" spans="1:5" x14ac:dyDescent="0.25">
      <c r="A222" s="21"/>
      <c r="B222" s="21"/>
      <c r="C222" s="21"/>
      <c r="D222" s="21"/>
      <c r="E222" s="21"/>
    </row>
    <row r="223" spans="1:5" x14ac:dyDescent="0.25">
      <c r="A223" s="21"/>
      <c r="B223" s="21"/>
      <c r="C223" s="21"/>
      <c r="D223" s="21"/>
      <c r="E223" s="21"/>
    </row>
    <row r="224" spans="1:5" x14ac:dyDescent="0.25">
      <c r="A224" s="21"/>
      <c r="B224" s="21"/>
      <c r="C224" s="21"/>
      <c r="D224" s="21"/>
      <c r="E224" s="21"/>
    </row>
    <row r="225" spans="1:5" x14ac:dyDescent="0.25">
      <c r="A225" s="21"/>
      <c r="B225" s="21"/>
      <c r="C225" s="21"/>
      <c r="D225" s="21"/>
      <c r="E225" s="21"/>
    </row>
    <row r="226" spans="1:5" x14ac:dyDescent="0.25">
      <c r="A226" s="21"/>
      <c r="B226" s="21"/>
      <c r="C226" s="21"/>
      <c r="D226" s="21"/>
      <c r="E226" s="21"/>
    </row>
    <row r="227" spans="1:5" x14ac:dyDescent="0.25">
      <c r="A227" s="21"/>
      <c r="B227" s="21"/>
      <c r="C227" s="21"/>
      <c r="D227" s="21"/>
      <c r="E227" s="21"/>
    </row>
    <row r="228" spans="1:5" x14ac:dyDescent="0.25">
      <c r="A228" s="21"/>
      <c r="B228" s="21"/>
      <c r="C228" s="21"/>
      <c r="D228" s="21"/>
      <c r="E228" s="21"/>
    </row>
    <row r="229" spans="1:5" x14ac:dyDescent="0.25">
      <c r="A229" s="21"/>
      <c r="B229" s="21"/>
      <c r="C229" s="21"/>
      <c r="D229" s="21"/>
      <c r="E229" s="21"/>
    </row>
    <row r="230" spans="1:5" x14ac:dyDescent="0.25">
      <c r="A230" s="21"/>
      <c r="B230" s="21"/>
      <c r="C230" s="21"/>
      <c r="D230" s="21"/>
      <c r="E230" s="21"/>
    </row>
    <row r="231" spans="1:5" x14ac:dyDescent="0.25">
      <c r="A231" s="21"/>
      <c r="B231" s="21"/>
      <c r="C231" s="21"/>
      <c r="D231" s="21"/>
      <c r="E231" s="21"/>
    </row>
    <row r="232" spans="1:5" x14ac:dyDescent="0.25">
      <c r="A232" s="21"/>
      <c r="B232" s="21"/>
      <c r="C232" s="21"/>
      <c r="D232" s="21"/>
      <c r="E232" s="21"/>
    </row>
    <row r="233" spans="1:5" x14ac:dyDescent="0.25">
      <c r="A233" s="21"/>
      <c r="B233" s="21"/>
      <c r="C233" s="21"/>
      <c r="D233" s="21"/>
      <c r="E233" s="21"/>
    </row>
    <row r="234" spans="1:5" x14ac:dyDescent="0.25">
      <c r="A234" s="21"/>
      <c r="B234" s="21"/>
      <c r="C234" s="21"/>
      <c r="D234" s="21"/>
      <c r="E234" s="21"/>
    </row>
    <row r="235" spans="1:5" x14ac:dyDescent="0.25">
      <c r="A235" s="21"/>
      <c r="B235" s="21"/>
      <c r="C235" s="21"/>
      <c r="D235" s="21"/>
      <c r="E235" s="21"/>
    </row>
    <row r="236" spans="1:5" x14ac:dyDescent="0.25">
      <c r="A236" s="21"/>
      <c r="B236" s="21"/>
      <c r="C236" s="21"/>
      <c r="D236" s="21"/>
      <c r="E236" s="21"/>
    </row>
    <row r="237" spans="1:5" x14ac:dyDescent="0.25">
      <c r="A237" s="21"/>
      <c r="B237" s="21"/>
      <c r="C237" s="21"/>
      <c r="D237" s="21"/>
      <c r="E237" s="21"/>
    </row>
    <row r="238" spans="1:5" x14ac:dyDescent="0.25">
      <c r="A238" s="21"/>
      <c r="B238" s="21"/>
      <c r="C238" s="21"/>
      <c r="D238" s="21"/>
      <c r="E238" s="21"/>
    </row>
    <row r="239" spans="1:5" x14ac:dyDescent="0.25">
      <c r="A239" s="21"/>
      <c r="B239" s="21"/>
      <c r="C239" s="21"/>
      <c r="D239" s="21"/>
      <c r="E239" s="21"/>
    </row>
    <row r="240" spans="1:5" x14ac:dyDescent="0.25">
      <c r="A240" s="21"/>
      <c r="B240" s="21"/>
      <c r="C240" s="21"/>
      <c r="D240" s="21"/>
      <c r="E240" s="21"/>
    </row>
    <row r="241" spans="1:5" x14ac:dyDescent="0.25">
      <c r="A241" s="21"/>
      <c r="B241" s="21"/>
      <c r="C241" s="21"/>
      <c r="D241" s="21"/>
      <c r="E241" s="21"/>
    </row>
    <row r="242" spans="1:5" x14ac:dyDescent="0.25">
      <c r="A242" s="21"/>
      <c r="B242" s="21"/>
      <c r="C242" s="21"/>
      <c r="D242" s="21"/>
      <c r="E242" s="21"/>
    </row>
    <row r="243" spans="1:5" x14ac:dyDescent="0.25">
      <c r="A243" s="21"/>
      <c r="B243" s="21"/>
      <c r="C243" s="21"/>
      <c r="D243" s="21"/>
      <c r="E243" s="21"/>
    </row>
    <row r="244" spans="1:5" x14ac:dyDescent="0.25">
      <c r="A244" s="21"/>
      <c r="B244" s="21"/>
      <c r="C244" s="21"/>
      <c r="D244" s="21"/>
      <c r="E244" s="21"/>
    </row>
    <row r="245" spans="1:5" x14ac:dyDescent="0.25">
      <c r="A245" s="21"/>
      <c r="B245" s="21"/>
      <c r="C245" s="21"/>
      <c r="D245" s="21"/>
      <c r="E245" s="21"/>
    </row>
    <row r="246" spans="1:5" x14ac:dyDescent="0.25">
      <c r="A246" s="21"/>
      <c r="B246" s="21"/>
      <c r="C246" s="21"/>
      <c r="D246" s="21"/>
      <c r="E246" s="21"/>
    </row>
    <row r="247" spans="1:5" x14ac:dyDescent="0.25">
      <c r="A247" s="21"/>
      <c r="B247" s="21"/>
      <c r="C247" s="21"/>
      <c r="D247" s="21"/>
      <c r="E247" s="21"/>
    </row>
    <row r="248" spans="1:5" x14ac:dyDescent="0.25">
      <c r="A248" s="21"/>
      <c r="B248" s="21"/>
      <c r="C248" s="21"/>
      <c r="D248" s="21"/>
      <c r="E248" s="21"/>
    </row>
    <row r="249" spans="1:5" x14ac:dyDescent="0.25">
      <c r="A249" s="21"/>
      <c r="B249" s="21"/>
      <c r="C249" s="21"/>
      <c r="D249" s="21"/>
      <c r="E249" s="21"/>
    </row>
    <row r="250" spans="1:5" x14ac:dyDescent="0.25">
      <c r="A250" s="21"/>
      <c r="B250" s="21"/>
      <c r="C250" s="21"/>
      <c r="D250" s="21"/>
      <c r="E250" s="21"/>
    </row>
    <row r="251" spans="1:5" x14ac:dyDescent="0.25">
      <c r="A251" s="21"/>
      <c r="B251" s="21"/>
      <c r="C251" s="21"/>
      <c r="D251" s="21"/>
      <c r="E251" s="21"/>
    </row>
    <row r="252" spans="1:5" x14ac:dyDescent="0.25">
      <c r="A252" s="21"/>
      <c r="B252" s="21"/>
      <c r="C252" s="21"/>
      <c r="D252" s="21"/>
      <c r="E252" s="21"/>
    </row>
    <row r="253" spans="1:5" x14ac:dyDescent="0.25">
      <c r="A253" s="21"/>
      <c r="B253" s="21"/>
      <c r="C253" s="21"/>
      <c r="D253" s="21"/>
      <c r="E253" s="21"/>
    </row>
    <row r="254" spans="1:5" x14ac:dyDescent="0.25">
      <c r="A254" s="21"/>
      <c r="B254" s="21"/>
      <c r="C254" s="21"/>
      <c r="D254" s="21"/>
      <c r="E254" s="21"/>
    </row>
    <row r="255" spans="1:5" x14ac:dyDescent="0.25">
      <c r="A255" s="21"/>
      <c r="B255" s="21"/>
      <c r="C255" s="21"/>
      <c r="D255" s="21"/>
      <c r="E255" s="21"/>
    </row>
    <row r="256" spans="1:5" x14ac:dyDescent="0.25">
      <c r="A256" s="21"/>
      <c r="B256" s="21"/>
      <c r="C256" s="21"/>
      <c r="D256" s="21"/>
      <c r="E256" s="21"/>
    </row>
    <row r="257" spans="1:5" x14ac:dyDescent="0.25">
      <c r="A257" s="21"/>
      <c r="B257" s="21"/>
      <c r="C257" s="21"/>
      <c r="D257" s="21"/>
      <c r="E257" s="21"/>
    </row>
    <row r="258" spans="1:5" x14ac:dyDescent="0.25">
      <c r="A258" s="21"/>
      <c r="B258" s="21"/>
      <c r="C258" s="21"/>
      <c r="D258" s="21"/>
      <c r="E258" s="21"/>
    </row>
    <row r="259" spans="1:5" x14ac:dyDescent="0.25">
      <c r="A259" s="21"/>
      <c r="B259" s="21"/>
      <c r="C259" s="21"/>
      <c r="D259" s="21"/>
      <c r="E259" s="21"/>
    </row>
    <row r="260" spans="1:5" x14ac:dyDescent="0.25">
      <c r="A260" s="21"/>
      <c r="B260" s="21"/>
      <c r="C260" s="21"/>
      <c r="D260" s="21"/>
      <c r="E260" s="21"/>
    </row>
    <row r="261" spans="1:5" x14ac:dyDescent="0.25">
      <c r="A261" s="21"/>
      <c r="B261" s="21"/>
      <c r="C261" s="21"/>
      <c r="D261" s="21"/>
      <c r="E261" s="21"/>
    </row>
    <row r="262" spans="1:5" x14ac:dyDescent="0.25">
      <c r="A262" s="21"/>
      <c r="B262" s="21"/>
      <c r="C262" s="21"/>
      <c r="D262" s="21"/>
      <c r="E262" s="21"/>
    </row>
    <row r="263" spans="1:5" x14ac:dyDescent="0.25">
      <c r="A263" s="21"/>
      <c r="B263" s="21"/>
      <c r="C263" s="21"/>
      <c r="D263" s="21"/>
      <c r="E263" s="21"/>
    </row>
    <row r="264" spans="1:5" x14ac:dyDescent="0.25">
      <c r="A264" s="21"/>
      <c r="B264" s="21"/>
      <c r="C264" s="21"/>
      <c r="D264" s="21"/>
      <c r="E264" s="21"/>
    </row>
    <row r="265" spans="1:5" x14ac:dyDescent="0.25">
      <c r="A265" s="21"/>
      <c r="B265" s="21"/>
      <c r="C265" s="21"/>
      <c r="D265" s="21"/>
      <c r="E265" s="21"/>
    </row>
    <row r="266" spans="1:5" x14ac:dyDescent="0.25">
      <c r="A266" s="21"/>
      <c r="B266" s="21"/>
      <c r="C266" s="21"/>
      <c r="D266" s="21"/>
      <c r="E266" s="21"/>
    </row>
    <row r="267" spans="1:5" x14ac:dyDescent="0.25">
      <c r="A267" s="21"/>
      <c r="B267" s="21"/>
      <c r="C267" s="21"/>
      <c r="D267" s="21"/>
      <c r="E267" s="21"/>
    </row>
    <row r="268" spans="1:5" x14ac:dyDescent="0.25">
      <c r="A268" s="21"/>
      <c r="B268" s="21"/>
      <c r="C268" s="21"/>
      <c r="D268" s="21"/>
      <c r="E268" s="21"/>
    </row>
    <row r="269" spans="1:5" x14ac:dyDescent="0.25">
      <c r="A269" s="21"/>
      <c r="B269" s="21"/>
      <c r="C269" s="21"/>
      <c r="D269" s="21"/>
      <c r="E269" s="21"/>
    </row>
    <row r="270" spans="1:5" x14ac:dyDescent="0.25">
      <c r="A270" s="21"/>
      <c r="B270" s="21"/>
      <c r="C270" s="21"/>
      <c r="D270" s="21"/>
      <c r="E270" s="21"/>
    </row>
    <row r="271" spans="1:5" x14ac:dyDescent="0.25">
      <c r="A271" s="21"/>
      <c r="B271" s="21"/>
      <c r="C271" s="21"/>
      <c r="D271" s="21"/>
      <c r="E271" s="21"/>
    </row>
    <row r="272" spans="1:5" x14ac:dyDescent="0.25">
      <c r="A272" s="21"/>
      <c r="B272" s="21"/>
      <c r="C272" s="21"/>
      <c r="D272" s="21"/>
      <c r="E272" s="21"/>
    </row>
    <row r="273" spans="1:5" x14ac:dyDescent="0.25">
      <c r="A273" s="21"/>
      <c r="B273" s="21"/>
      <c r="C273" s="21"/>
      <c r="D273" s="21"/>
      <c r="E273" s="21"/>
    </row>
    <row r="274" spans="1:5" x14ac:dyDescent="0.25">
      <c r="A274" s="21"/>
      <c r="B274" s="21"/>
      <c r="C274" s="21"/>
      <c r="D274" s="21"/>
      <c r="E274" s="21"/>
    </row>
    <row r="275" spans="1:5" x14ac:dyDescent="0.25">
      <c r="A275" s="21"/>
      <c r="B275" s="21"/>
      <c r="C275" s="21"/>
      <c r="D275" s="21"/>
      <c r="E275" s="21"/>
    </row>
    <row r="276" spans="1:5" x14ac:dyDescent="0.25">
      <c r="A276" s="21"/>
      <c r="B276" s="21"/>
      <c r="C276" s="21"/>
      <c r="D276" s="21"/>
      <c r="E276" s="21"/>
    </row>
    <row r="277" spans="1:5" x14ac:dyDescent="0.25">
      <c r="A277" s="21"/>
      <c r="B277" s="21"/>
      <c r="C277" s="21"/>
      <c r="D277" s="21"/>
      <c r="E277" s="21"/>
    </row>
    <row r="278" spans="1:5" x14ac:dyDescent="0.25">
      <c r="A278" s="21"/>
      <c r="B278" s="21"/>
      <c r="C278" s="21"/>
      <c r="D278" s="21"/>
      <c r="E278" s="21"/>
    </row>
    <row r="279" spans="1:5" x14ac:dyDescent="0.25">
      <c r="A279" s="21"/>
      <c r="B279" s="21"/>
      <c r="C279" s="21"/>
      <c r="D279" s="21"/>
      <c r="E279" s="21"/>
    </row>
    <row r="280" spans="1:5" x14ac:dyDescent="0.25">
      <c r="A280" s="21"/>
      <c r="B280" s="21"/>
      <c r="C280" s="21"/>
      <c r="D280" s="21"/>
      <c r="E280" s="21"/>
    </row>
    <row r="281" spans="1:5" x14ac:dyDescent="0.25">
      <c r="A281" s="21"/>
      <c r="B281" s="21"/>
      <c r="C281" s="21"/>
      <c r="D281" s="21"/>
      <c r="E281" s="21"/>
    </row>
    <row r="282" spans="1:5" x14ac:dyDescent="0.25">
      <c r="A282" s="21"/>
      <c r="B282" s="21"/>
      <c r="C282" s="21"/>
      <c r="D282" s="21"/>
      <c r="E282" s="21"/>
    </row>
    <row r="283" spans="1:5" x14ac:dyDescent="0.25">
      <c r="A283" s="21"/>
      <c r="B283" s="21"/>
      <c r="C283" s="21"/>
      <c r="D283" s="21"/>
      <c r="E283" s="21"/>
    </row>
    <row r="284" spans="1:5" x14ac:dyDescent="0.25">
      <c r="A284" s="21"/>
      <c r="B284" s="21"/>
      <c r="C284" s="21"/>
      <c r="D284" s="21"/>
      <c r="E284" s="21"/>
    </row>
    <row r="285" spans="1:5" x14ac:dyDescent="0.25">
      <c r="A285" s="21"/>
      <c r="B285" s="21"/>
      <c r="C285" s="21"/>
      <c r="D285" s="21"/>
      <c r="E285" s="21"/>
    </row>
    <row r="286" spans="1:5" x14ac:dyDescent="0.25">
      <c r="A286" s="21"/>
      <c r="B286" s="21"/>
      <c r="C286" s="21"/>
      <c r="D286" s="21"/>
      <c r="E286" s="21"/>
    </row>
    <row r="287" spans="1:5" x14ac:dyDescent="0.25">
      <c r="A287" s="21"/>
      <c r="B287" s="21"/>
      <c r="C287" s="21"/>
      <c r="D287" s="21"/>
      <c r="E287" s="21"/>
    </row>
    <row r="288" spans="1:5" x14ac:dyDescent="0.25">
      <c r="A288" s="21"/>
      <c r="B288" s="21"/>
      <c r="C288" s="21"/>
      <c r="D288" s="21"/>
      <c r="E288" s="21"/>
    </row>
    <row r="289" spans="1:5" x14ac:dyDescent="0.25">
      <c r="A289" s="21"/>
      <c r="B289" s="21"/>
      <c r="C289" s="21"/>
      <c r="D289" s="21"/>
      <c r="E289" s="21"/>
    </row>
    <row r="290" spans="1:5" x14ac:dyDescent="0.25">
      <c r="A290" s="21"/>
      <c r="B290" s="21"/>
      <c r="C290" s="21"/>
      <c r="D290" s="21"/>
      <c r="E290" s="21"/>
    </row>
    <row r="291" spans="1:5" x14ac:dyDescent="0.25">
      <c r="A291" s="21"/>
      <c r="B291" s="21"/>
      <c r="C291" s="21"/>
      <c r="D291" s="21"/>
      <c r="E291" s="21"/>
    </row>
    <row r="292" spans="1:5" x14ac:dyDescent="0.25">
      <c r="A292" s="21"/>
      <c r="B292" s="21"/>
      <c r="C292" s="21"/>
      <c r="D292" s="21"/>
      <c r="E292" s="21"/>
    </row>
    <row r="293" spans="1:5" x14ac:dyDescent="0.25">
      <c r="A293" s="21"/>
      <c r="B293" s="21"/>
      <c r="C293" s="21"/>
      <c r="D293" s="21"/>
      <c r="E293" s="21"/>
    </row>
    <row r="294" spans="1:5" x14ac:dyDescent="0.25">
      <c r="A294" s="21"/>
      <c r="B294" s="21"/>
      <c r="C294" s="21"/>
      <c r="D294" s="21"/>
      <c r="E294" s="21"/>
    </row>
    <row r="295" spans="1:5" x14ac:dyDescent="0.25">
      <c r="A295" s="21"/>
      <c r="B295" s="21"/>
      <c r="C295" s="21"/>
      <c r="D295" s="21"/>
      <c r="E295" s="21"/>
    </row>
    <row r="296" spans="1:5" x14ac:dyDescent="0.25">
      <c r="A296" s="21"/>
      <c r="B296" s="21"/>
      <c r="C296" s="21"/>
      <c r="D296" s="21"/>
      <c r="E296" s="21"/>
    </row>
    <row r="297" spans="1:5" x14ac:dyDescent="0.25">
      <c r="A297" s="21"/>
      <c r="B297" s="21"/>
      <c r="C297" s="21"/>
      <c r="D297" s="21"/>
      <c r="E297" s="21"/>
    </row>
    <row r="298" spans="1:5" x14ac:dyDescent="0.25">
      <c r="A298" s="21"/>
      <c r="B298" s="21"/>
      <c r="C298" s="21"/>
      <c r="D298" s="21"/>
      <c r="E298" s="21"/>
    </row>
    <row r="299" spans="1:5" x14ac:dyDescent="0.25">
      <c r="A299" s="21"/>
      <c r="B299" s="21"/>
      <c r="C299" s="21"/>
      <c r="D299" s="21"/>
      <c r="E299" s="21"/>
    </row>
    <row r="300" spans="1:5" x14ac:dyDescent="0.25">
      <c r="A300" s="21"/>
      <c r="B300" s="21"/>
      <c r="C300" s="21"/>
      <c r="D300" s="21"/>
      <c r="E300" s="21"/>
    </row>
    <row r="301" spans="1:5" x14ac:dyDescent="0.25">
      <c r="A301" s="21"/>
      <c r="B301" s="21"/>
      <c r="C301" s="21"/>
      <c r="D301" s="21"/>
      <c r="E301" s="21"/>
    </row>
    <row r="302" spans="1:5" x14ac:dyDescent="0.25">
      <c r="A302" s="21"/>
      <c r="B302" s="21"/>
      <c r="C302" s="21"/>
      <c r="D302" s="21"/>
      <c r="E302" s="21"/>
    </row>
    <row r="303" spans="1:5" x14ac:dyDescent="0.25">
      <c r="A303" s="21"/>
      <c r="B303" s="21"/>
      <c r="C303" s="21"/>
      <c r="D303" s="21"/>
      <c r="E303" s="21"/>
    </row>
    <row r="304" spans="1:5" x14ac:dyDescent="0.25">
      <c r="A304" s="21"/>
      <c r="B304" s="21"/>
      <c r="C304" s="21"/>
      <c r="D304" s="21"/>
      <c r="E304" s="21"/>
    </row>
    <row r="305" spans="1:5" x14ac:dyDescent="0.25">
      <c r="A305" s="21"/>
      <c r="B305" s="21"/>
      <c r="C305" s="21"/>
      <c r="D305" s="21"/>
      <c r="E305" s="21"/>
    </row>
    <row r="306" spans="1:5" x14ac:dyDescent="0.25">
      <c r="A306" s="21"/>
      <c r="B306" s="21"/>
      <c r="C306" s="21"/>
      <c r="D306" s="21"/>
      <c r="E306" s="21"/>
    </row>
    <row r="307" spans="1:5" x14ac:dyDescent="0.25">
      <c r="A307" s="21"/>
      <c r="B307" s="21"/>
      <c r="C307" s="21"/>
      <c r="D307" s="21"/>
      <c r="E307" s="21"/>
    </row>
    <row r="308" spans="1:5" x14ac:dyDescent="0.25">
      <c r="A308" s="21"/>
      <c r="B308" s="21"/>
      <c r="C308" s="21"/>
      <c r="D308" s="21"/>
      <c r="E308" s="21"/>
    </row>
    <row r="309" spans="1:5" x14ac:dyDescent="0.25">
      <c r="A309" s="21"/>
      <c r="B309" s="21"/>
      <c r="C309" s="21"/>
      <c r="D309" s="21"/>
      <c r="E309" s="21"/>
    </row>
    <row r="310" spans="1:5" x14ac:dyDescent="0.25">
      <c r="A310" s="21"/>
      <c r="B310" s="21"/>
      <c r="C310" s="21"/>
      <c r="D310" s="21"/>
      <c r="E310" s="21"/>
    </row>
    <row r="311" spans="1:5" x14ac:dyDescent="0.25">
      <c r="A311" s="21"/>
      <c r="B311" s="21"/>
      <c r="C311" s="21"/>
      <c r="D311" s="21"/>
      <c r="E311" s="21"/>
    </row>
    <row r="312" spans="1:5" x14ac:dyDescent="0.25">
      <c r="A312" s="21"/>
      <c r="B312" s="21"/>
      <c r="C312" s="21"/>
      <c r="D312" s="21"/>
      <c r="E312" s="21"/>
    </row>
    <row r="313" spans="1:5" x14ac:dyDescent="0.25">
      <c r="A313" s="21"/>
      <c r="B313" s="21"/>
      <c r="C313" s="21"/>
      <c r="D313" s="21"/>
      <c r="E313" s="21"/>
    </row>
    <row r="314" spans="1:5" x14ac:dyDescent="0.25">
      <c r="A314" s="21"/>
      <c r="B314" s="21"/>
      <c r="C314" s="21"/>
      <c r="D314" s="21"/>
      <c r="E314" s="21"/>
    </row>
    <row r="315" spans="1:5" x14ac:dyDescent="0.25">
      <c r="A315" s="21"/>
      <c r="B315" s="21"/>
      <c r="C315" s="21"/>
      <c r="D315" s="21"/>
      <c r="E315" s="21"/>
    </row>
    <row r="316" spans="1:5" x14ac:dyDescent="0.25">
      <c r="A316" s="21"/>
      <c r="B316" s="21"/>
      <c r="C316" s="21"/>
      <c r="D316" s="21"/>
      <c r="E316" s="21"/>
    </row>
    <row r="317" spans="1:5" x14ac:dyDescent="0.25">
      <c r="A317" s="21"/>
      <c r="B317" s="21"/>
      <c r="C317" s="21"/>
      <c r="D317" s="21"/>
      <c r="E317" s="21"/>
    </row>
    <row r="318" spans="1:5" x14ac:dyDescent="0.25">
      <c r="A318" s="21"/>
      <c r="B318" s="21"/>
      <c r="C318" s="21"/>
      <c r="D318" s="21"/>
      <c r="E318" s="21"/>
    </row>
    <row r="319" spans="1:5" x14ac:dyDescent="0.25">
      <c r="A319" s="21"/>
      <c r="B319" s="21"/>
      <c r="C319" s="21"/>
      <c r="D319" s="21"/>
      <c r="E319" s="21"/>
    </row>
    <row r="320" spans="1:5" x14ac:dyDescent="0.25">
      <c r="A320" s="21"/>
      <c r="B320" s="21"/>
      <c r="C320" s="21"/>
      <c r="D320" s="21"/>
      <c r="E320" s="21"/>
    </row>
    <row r="321" spans="1:5" x14ac:dyDescent="0.25">
      <c r="A321" s="21"/>
      <c r="B321" s="21"/>
      <c r="C321" s="21"/>
      <c r="D321" s="21"/>
      <c r="E321" s="21"/>
    </row>
    <row r="322" spans="1:5" x14ac:dyDescent="0.25">
      <c r="A322" s="21"/>
      <c r="B322" s="21"/>
      <c r="C322" s="21"/>
      <c r="D322" s="21"/>
      <c r="E322" s="21"/>
    </row>
    <row r="323" spans="1:5" x14ac:dyDescent="0.25">
      <c r="A323" s="21"/>
      <c r="B323" s="21"/>
      <c r="C323" s="21"/>
      <c r="D323" s="21"/>
      <c r="E323" s="21"/>
    </row>
    <row r="324" spans="1:5" x14ac:dyDescent="0.25">
      <c r="A324" s="21"/>
      <c r="B324" s="21"/>
      <c r="C324" s="21"/>
      <c r="D324" s="21"/>
      <c r="E324" s="21"/>
    </row>
    <row r="325" spans="1:5" x14ac:dyDescent="0.25">
      <c r="A325" s="21"/>
      <c r="B325" s="21"/>
      <c r="C325" s="21"/>
      <c r="D325" s="21"/>
      <c r="E325" s="21"/>
    </row>
    <row r="326" spans="1:5" x14ac:dyDescent="0.25">
      <c r="A326" s="21"/>
      <c r="B326" s="21"/>
      <c r="C326" s="21"/>
      <c r="D326" s="21"/>
      <c r="E326" s="21"/>
    </row>
    <row r="327" spans="1:5" x14ac:dyDescent="0.25">
      <c r="A327" s="21"/>
      <c r="B327" s="21"/>
      <c r="C327" s="21"/>
      <c r="D327" s="21"/>
      <c r="E327" s="21"/>
    </row>
    <row r="328" spans="1:5" x14ac:dyDescent="0.25">
      <c r="A328" s="21"/>
      <c r="B328" s="21"/>
      <c r="C328" s="21"/>
      <c r="D328" s="21"/>
      <c r="E328" s="21"/>
    </row>
    <row r="329" spans="1:5" x14ac:dyDescent="0.25">
      <c r="A329" s="21"/>
      <c r="B329" s="21"/>
      <c r="C329" s="21"/>
      <c r="D329" s="21"/>
      <c r="E329" s="21"/>
    </row>
    <row r="330" spans="1:5" x14ac:dyDescent="0.25">
      <c r="A330" s="21"/>
      <c r="B330" s="21"/>
      <c r="C330" s="21"/>
      <c r="D330" s="21"/>
      <c r="E330" s="21"/>
    </row>
    <row r="331" spans="1:5" x14ac:dyDescent="0.25">
      <c r="A331" s="21"/>
      <c r="B331" s="21"/>
      <c r="C331" s="21"/>
      <c r="D331" s="21"/>
      <c r="E331" s="21"/>
    </row>
    <row r="332" spans="1:5" x14ac:dyDescent="0.25">
      <c r="A332" s="21"/>
      <c r="B332" s="21"/>
      <c r="C332" s="21"/>
      <c r="D332" s="21"/>
      <c r="E332" s="21"/>
    </row>
    <row r="333" spans="1:5" x14ac:dyDescent="0.25">
      <c r="A333" s="21"/>
      <c r="B333" s="21"/>
      <c r="C333" s="21"/>
      <c r="D333" s="21"/>
      <c r="E333" s="21"/>
    </row>
    <row r="334" spans="1:5" x14ac:dyDescent="0.25">
      <c r="A334" s="21"/>
      <c r="B334" s="21"/>
      <c r="C334" s="21"/>
      <c r="D334" s="21"/>
      <c r="E334" s="21"/>
    </row>
    <row r="335" spans="1:5" x14ac:dyDescent="0.25">
      <c r="A335" s="21"/>
      <c r="B335" s="21"/>
      <c r="C335" s="21"/>
      <c r="D335" s="21"/>
      <c r="E335" s="21"/>
    </row>
    <row r="336" spans="1:5" x14ac:dyDescent="0.25">
      <c r="A336" s="21"/>
      <c r="B336" s="21"/>
      <c r="C336" s="21"/>
      <c r="D336" s="21"/>
      <c r="E336" s="21"/>
    </row>
    <row r="337" spans="1:5" x14ac:dyDescent="0.25">
      <c r="A337" s="21"/>
      <c r="B337" s="21"/>
      <c r="C337" s="21"/>
      <c r="D337" s="21"/>
      <c r="E337" s="21"/>
    </row>
    <row r="338" spans="1:5" x14ac:dyDescent="0.25">
      <c r="A338" s="21"/>
      <c r="B338" s="21"/>
      <c r="C338" s="21"/>
      <c r="D338" s="21"/>
      <c r="E338" s="21"/>
    </row>
    <row r="339" spans="1:5" x14ac:dyDescent="0.25">
      <c r="A339" s="21"/>
      <c r="B339" s="21"/>
      <c r="C339" s="21"/>
      <c r="D339" s="21"/>
      <c r="E339" s="21"/>
    </row>
    <row r="340" spans="1:5" x14ac:dyDescent="0.25">
      <c r="A340" s="21"/>
      <c r="B340" s="21"/>
      <c r="C340" s="21"/>
      <c r="D340" s="21"/>
      <c r="E340" s="21"/>
    </row>
    <row r="341" spans="1:5" x14ac:dyDescent="0.25">
      <c r="A341" s="21"/>
      <c r="B341" s="21"/>
      <c r="C341" s="21"/>
      <c r="D341" s="21"/>
      <c r="E341" s="21"/>
    </row>
    <row r="342" spans="1:5" x14ac:dyDescent="0.25">
      <c r="A342" s="21"/>
      <c r="B342" s="21"/>
      <c r="C342" s="21"/>
      <c r="D342" s="21"/>
      <c r="E342" s="21"/>
    </row>
    <row r="343" spans="1:5" x14ac:dyDescent="0.25">
      <c r="A343" s="21"/>
      <c r="B343" s="21"/>
      <c r="C343" s="21"/>
      <c r="D343" s="21"/>
      <c r="E343" s="21"/>
    </row>
    <row r="344" spans="1:5" x14ac:dyDescent="0.25">
      <c r="A344" s="21"/>
      <c r="B344" s="21"/>
      <c r="C344" s="21"/>
      <c r="D344" s="21"/>
      <c r="E344" s="21"/>
    </row>
    <row r="345" spans="1:5" x14ac:dyDescent="0.25">
      <c r="A345" s="21"/>
      <c r="B345" s="21"/>
      <c r="C345" s="21"/>
      <c r="D345" s="21"/>
      <c r="E345" s="21"/>
    </row>
    <row r="346" spans="1:5" x14ac:dyDescent="0.25">
      <c r="A346" s="21"/>
      <c r="B346" s="21"/>
      <c r="C346" s="21"/>
      <c r="D346" s="21"/>
      <c r="E346" s="21"/>
    </row>
    <row r="347" spans="1:5" x14ac:dyDescent="0.25">
      <c r="A347" s="21"/>
      <c r="B347" s="21"/>
      <c r="C347" s="21"/>
      <c r="D347" s="21"/>
      <c r="E347" s="21"/>
    </row>
    <row r="348" spans="1:5" x14ac:dyDescent="0.25">
      <c r="A348" s="21"/>
      <c r="B348" s="21"/>
      <c r="C348" s="21"/>
      <c r="D348" s="21"/>
      <c r="E348" s="21"/>
    </row>
    <row r="349" spans="1:5" x14ac:dyDescent="0.25">
      <c r="A349" s="21"/>
      <c r="B349" s="21"/>
      <c r="C349" s="21"/>
      <c r="D349" s="21"/>
      <c r="E349" s="21"/>
    </row>
    <row r="350" spans="1:5" x14ac:dyDescent="0.25">
      <c r="A350" s="21"/>
      <c r="B350" s="21"/>
      <c r="C350" s="21"/>
      <c r="D350" s="21"/>
      <c r="E350" s="21"/>
    </row>
    <row r="351" spans="1:5" x14ac:dyDescent="0.25">
      <c r="A351" s="21"/>
      <c r="B351" s="21"/>
      <c r="C351" s="21"/>
      <c r="D351" s="21"/>
      <c r="E351" s="21"/>
    </row>
    <row r="352" spans="1:5" x14ac:dyDescent="0.25">
      <c r="A352" s="21"/>
      <c r="B352" s="21"/>
      <c r="C352" s="21"/>
      <c r="D352" s="21"/>
      <c r="E352" s="21"/>
    </row>
    <row r="353" spans="1:5" x14ac:dyDescent="0.25">
      <c r="A353" s="21"/>
      <c r="B353" s="21"/>
      <c r="C353" s="21"/>
      <c r="D353" s="21"/>
      <c r="E353" s="21"/>
    </row>
    <row r="354" spans="1:5" x14ac:dyDescent="0.25">
      <c r="A354" s="21"/>
      <c r="B354" s="21"/>
      <c r="C354" s="21"/>
      <c r="D354" s="21"/>
      <c r="E354" s="21"/>
    </row>
    <row r="355" spans="1:5" x14ac:dyDescent="0.25">
      <c r="A355" s="21"/>
      <c r="B355" s="21"/>
      <c r="C355" s="21"/>
      <c r="D355" s="21"/>
      <c r="E355" s="21"/>
    </row>
    <row r="356" spans="1:5" x14ac:dyDescent="0.25">
      <c r="A356" s="21"/>
      <c r="B356" s="21"/>
      <c r="C356" s="21"/>
      <c r="D356" s="21"/>
      <c r="E356" s="21"/>
    </row>
    <row r="357" spans="1:5" x14ac:dyDescent="0.25">
      <c r="A357" s="21"/>
      <c r="B357" s="21"/>
      <c r="C357" s="21"/>
      <c r="D357" s="21"/>
      <c r="E357" s="21"/>
    </row>
    <row r="358" spans="1:5" x14ac:dyDescent="0.25">
      <c r="A358" s="21"/>
      <c r="B358" s="21"/>
      <c r="C358" s="21"/>
      <c r="D358" s="21"/>
      <c r="E358" s="21"/>
    </row>
    <row r="359" spans="1:5" x14ac:dyDescent="0.25">
      <c r="A359" s="21"/>
      <c r="B359" s="21"/>
      <c r="C359" s="21"/>
      <c r="D359" s="21"/>
      <c r="E359" s="21"/>
    </row>
    <row r="360" spans="1:5" x14ac:dyDescent="0.25">
      <c r="A360" s="21"/>
      <c r="B360" s="21"/>
      <c r="C360" s="21"/>
      <c r="D360" s="21"/>
      <c r="E360" s="21"/>
    </row>
    <row r="361" spans="1:5" x14ac:dyDescent="0.25">
      <c r="A361" s="21"/>
      <c r="B361" s="21"/>
      <c r="C361" s="21"/>
      <c r="D361" s="21"/>
      <c r="E361" s="21"/>
    </row>
    <row r="362" spans="1:5" x14ac:dyDescent="0.25">
      <c r="A362" s="21"/>
      <c r="B362" s="21"/>
      <c r="C362" s="21"/>
      <c r="D362" s="21"/>
      <c r="E362" s="21"/>
    </row>
    <row r="363" spans="1:5" x14ac:dyDescent="0.25">
      <c r="A363" s="21"/>
      <c r="B363" s="21"/>
      <c r="C363" s="21"/>
      <c r="D363" s="21"/>
      <c r="E363" s="21"/>
    </row>
    <row r="364" spans="1:5" x14ac:dyDescent="0.25">
      <c r="A364" s="21"/>
      <c r="B364" s="21"/>
      <c r="C364" s="21"/>
      <c r="D364" s="21"/>
      <c r="E364" s="21"/>
    </row>
    <row r="365" spans="1:5" x14ac:dyDescent="0.25">
      <c r="A365" s="21"/>
      <c r="B365" s="21"/>
      <c r="C365" s="21"/>
      <c r="D365" s="21"/>
      <c r="E365" s="21"/>
    </row>
    <row r="366" spans="1:5" x14ac:dyDescent="0.25">
      <c r="A366" s="21"/>
      <c r="B366" s="21"/>
      <c r="C366" s="21"/>
      <c r="D366" s="21"/>
      <c r="E366" s="21"/>
    </row>
    <row r="367" spans="1:5" x14ac:dyDescent="0.25">
      <c r="A367" s="21"/>
      <c r="B367" s="21"/>
      <c r="C367" s="21"/>
      <c r="D367" s="21"/>
      <c r="E367" s="21"/>
    </row>
    <row r="368" spans="1:5" x14ac:dyDescent="0.25">
      <c r="A368" s="21"/>
      <c r="B368" s="21"/>
      <c r="C368" s="21"/>
      <c r="D368" s="21"/>
      <c r="E368" s="21"/>
    </row>
    <row r="369" spans="1:5" x14ac:dyDescent="0.25">
      <c r="A369" s="21"/>
      <c r="B369" s="21"/>
      <c r="C369" s="21"/>
      <c r="D369" s="21"/>
      <c r="E369" s="21"/>
    </row>
    <row r="370" spans="1:5" x14ac:dyDescent="0.25">
      <c r="A370" s="21"/>
      <c r="B370" s="21"/>
      <c r="C370" s="21"/>
      <c r="D370" s="21"/>
      <c r="E370" s="21"/>
    </row>
    <row r="371" spans="1:5" x14ac:dyDescent="0.25">
      <c r="A371" s="21"/>
      <c r="B371" s="21"/>
      <c r="C371" s="21"/>
      <c r="D371" s="21"/>
      <c r="E371" s="21"/>
    </row>
    <row r="372" spans="1:5" x14ac:dyDescent="0.25">
      <c r="A372" s="21"/>
      <c r="B372" s="21"/>
      <c r="C372" s="21"/>
      <c r="D372" s="21"/>
      <c r="E372" s="21"/>
    </row>
    <row r="373" spans="1:5" x14ac:dyDescent="0.25">
      <c r="A373" s="21"/>
      <c r="B373" s="21"/>
      <c r="C373" s="21"/>
      <c r="D373" s="21"/>
      <c r="E373" s="21"/>
    </row>
    <row r="374" spans="1:5" x14ac:dyDescent="0.25">
      <c r="A374" s="21"/>
      <c r="B374" s="21"/>
      <c r="C374" s="21"/>
      <c r="D374" s="21"/>
      <c r="E374" s="21"/>
    </row>
    <row r="375" spans="1:5" x14ac:dyDescent="0.25">
      <c r="A375" s="21"/>
      <c r="B375" s="21"/>
      <c r="C375" s="21"/>
      <c r="D375" s="21"/>
      <c r="E375" s="21"/>
    </row>
    <row r="376" spans="1:5" x14ac:dyDescent="0.25">
      <c r="A376" s="21"/>
      <c r="B376" s="21"/>
      <c r="C376" s="21"/>
      <c r="D376" s="21"/>
      <c r="E376" s="21"/>
    </row>
    <row r="377" spans="1:5" x14ac:dyDescent="0.25">
      <c r="A377" s="21"/>
      <c r="B377" s="21"/>
      <c r="C377" s="21"/>
      <c r="D377" s="21"/>
      <c r="E377" s="21"/>
    </row>
    <row r="378" spans="1:5" x14ac:dyDescent="0.25">
      <c r="A378" s="21"/>
      <c r="B378" s="21"/>
      <c r="C378" s="21"/>
      <c r="D378" s="21"/>
      <c r="E378" s="21"/>
    </row>
    <row r="379" spans="1:5" x14ac:dyDescent="0.25">
      <c r="A379" s="21"/>
      <c r="B379" s="21"/>
      <c r="C379" s="21"/>
      <c r="D379" s="21"/>
      <c r="E379" s="21"/>
    </row>
    <row r="380" spans="1:5" x14ac:dyDescent="0.25">
      <c r="A380" s="21"/>
      <c r="B380" s="21"/>
      <c r="C380" s="21"/>
      <c r="D380" s="21"/>
      <c r="E380" s="21"/>
    </row>
    <row r="381" spans="1:5" x14ac:dyDescent="0.25">
      <c r="A381" s="21"/>
      <c r="B381" s="21"/>
      <c r="C381" s="21"/>
      <c r="D381" s="21"/>
      <c r="E381" s="21"/>
    </row>
    <row r="382" spans="1:5" x14ac:dyDescent="0.25">
      <c r="A382" s="21"/>
      <c r="B382" s="21"/>
      <c r="C382" s="21"/>
      <c r="D382" s="21"/>
      <c r="E382" s="21"/>
    </row>
    <row r="383" spans="1:5" x14ac:dyDescent="0.25">
      <c r="A383" s="21"/>
      <c r="B383" s="21"/>
      <c r="C383" s="21"/>
      <c r="D383" s="21"/>
      <c r="E383" s="21"/>
    </row>
    <row r="384" spans="1:5" x14ac:dyDescent="0.25">
      <c r="A384" s="21"/>
      <c r="B384" s="21"/>
      <c r="C384" s="21"/>
      <c r="D384" s="21"/>
      <c r="E384" s="21"/>
    </row>
    <row r="385" spans="1:5" x14ac:dyDescent="0.25">
      <c r="A385" s="21"/>
      <c r="B385" s="21"/>
      <c r="C385" s="21"/>
      <c r="D385" s="21"/>
      <c r="E385" s="21"/>
    </row>
    <row r="386" spans="1:5" x14ac:dyDescent="0.25">
      <c r="A386" s="21"/>
      <c r="B386" s="21"/>
      <c r="C386" s="21"/>
      <c r="D386" s="21"/>
      <c r="E386" s="21"/>
    </row>
    <row r="387" spans="1:5" x14ac:dyDescent="0.25">
      <c r="A387" s="21"/>
      <c r="B387" s="21"/>
      <c r="C387" s="21"/>
      <c r="D387" s="21"/>
      <c r="E387" s="21"/>
    </row>
    <row r="388" spans="1:5" x14ac:dyDescent="0.25">
      <c r="A388" s="21"/>
      <c r="B388" s="21"/>
      <c r="C388" s="21"/>
      <c r="D388" s="21"/>
      <c r="E388" s="21"/>
    </row>
    <row r="389" spans="1:5" x14ac:dyDescent="0.25">
      <c r="A389" s="21"/>
      <c r="B389" s="21"/>
      <c r="C389" s="21"/>
      <c r="D389" s="21"/>
      <c r="E389" s="21"/>
    </row>
    <row r="390" spans="1:5" x14ac:dyDescent="0.25">
      <c r="A390" s="21"/>
      <c r="B390" s="21"/>
      <c r="C390" s="21"/>
      <c r="D390" s="21"/>
      <c r="E390" s="21"/>
    </row>
    <row r="391" spans="1:5" x14ac:dyDescent="0.25">
      <c r="A391" s="21"/>
      <c r="B391" s="21"/>
      <c r="C391" s="21"/>
      <c r="D391" s="21"/>
      <c r="E391" s="21"/>
    </row>
    <row r="392" spans="1:5" x14ac:dyDescent="0.25">
      <c r="A392" s="21"/>
      <c r="B392" s="21"/>
      <c r="C392" s="21"/>
      <c r="D392" s="21"/>
      <c r="E392" s="21"/>
    </row>
    <row r="393" spans="1:5" x14ac:dyDescent="0.25">
      <c r="A393" s="21"/>
      <c r="B393" s="21"/>
      <c r="C393" s="21"/>
      <c r="D393" s="21"/>
      <c r="E393" s="21"/>
    </row>
    <row r="394" spans="1:5" x14ac:dyDescent="0.25">
      <c r="A394" s="21"/>
      <c r="B394" s="21"/>
      <c r="C394" s="21"/>
      <c r="D394" s="21"/>
      <c r="E394" s="21"/>
    </row>
    <row r="395" spans="1:5" x14ac:dyDescent="0.25">
      <c r="A395" s="21"/>
      <c r="B395" s="21"/>
      <c r="C395" s="21"/>
      <c r="D395" s="21"/>
      <c r="E395" s="21"/>
    </row>
    <row r="396" spans="1:5" x14ac:dyDescent="0.25">
      <c r="A396" s="21"/>
      <c r="B396" s="21"/>
      <c r="C396" s="21"/>
      <c r="D396" s="21"/>
      <c r="E396" s="21"/>
    </row>
    <row r="397" spans="1:5" x14ac:dyDescent="0.25">
      <c r="A397" s="21"/>
      <c r="B397" s="21"/>
      <c r="C397" s="21"/>
      <c r="D397" s="21"/>
      <c r="E397" s="21"/>
    </row>
    <row r="398" spans="1:5" x14ac:dyDescent="0.25">
      <c r="A398" s="21"/>
      <c r="B398" s="21"/>
      <c r="C398" s="21"/>
      <c r="D398" s="21"/>
      <c r="E398" s="21"/>
    </row>
    <row r="399" spans="1:5" x14ac:dyDescent="0.25">
      <c r="A399" s="21"/>
      <c r="B399" s="21"/>
      <c r="C399" s="21"/>
      <c r="D399" s="21"/>
      <c r="E399" s="21"/>
    </row>
    <row r="400" spans="1:5" x14ac:dyDescent="0.25">
      <c r="A400" s="21"/>
      <c r="B400" s="21"/>
      <c r="C400" s="21"/>
      <c r="D400" s="21"/>
      <c r="E400" s="21"/>
    </row>
    <row r="401" spans="1:5" x14ac:dyDescent="0.25">
      <c r="A401" s="21"/>
      <c r="B401" s="21"/>
      <c r="C401" s="21"/>
      <c r="D401" s="21"/>
      <c r="E401" s="21"/>
    </row>
    <row r="402" spans="1:5" x14ac:dyDescent="0.25">
      <c r="A402" s="21"/>
      <c r="B402" s="21"/>
      <c r="C402" s="21"/>
      <c r="D402" s="21"/>
      <c r="E402" s="21"/>
    </row>
    <row r="403" spans="1:5" x14ac:dyDescent="0.25">
      <c r="A403" s="21"/>
      <c r="B403" s="21"/>
      <c r="C403" s="21"/>
      <c r="D403" s="21"/>
      <c r="E403" s="21"/>
    </row>
    <row r="404" spans="1:5" x14ac:dyDescent="0.25">
      <c r="A404" s="21"/>
      <c r="B404" s="21"/>
      <c r="C404" s="21"/>
      <c r="D404" s="21"/>
      <c r="E404" s="21"/>
    </row>
    <row r="405" spans="1:5" x14ac:dyDescent="0.25">
      <c r="A405" s="21"/>
      <c r="B405" s="21"/>
      <c r="C405" s="21"/>
      <c r="D405" s="21"/>
      <c r="E405" s="21"/>
    </row>
    <row r="406" spans="1:5" x14ac:dyDescent="0.25">
      <c r="A406" s="21"/>
      <c r="B406" s="21"/>
      <c r="C406" s="21"/>
      <c r="D406" s="21"/>
      <c r="E406" s="21"/>
    </row>
    <row r="407" spans="1:5" x14ac:dyDescent="0.25">
      <c r="A407" s="21"/>
      <c r="B407" s="21"/>
      <c r="C407" s="21"/>
      <c r="D407" s="21"/>
      <c r="E407" s="21"/>
    </row>
    <row r="408" spans="1:5" x14ac:dyDescent="0.25">
      <c r="A408" s="21"/>
      <c r="B408" s="21"/>
      <c r="C408" s="21"/>
      <c r="D408" s="21"/>
      <c r="E408" s="21"/>
    </row>
    <row r="409" spans="1:5" x14ac:dyDescent="0.25">
      <c r="A409" s="21"/>
      <c r="B409" s="21"/>
      <c r="C409" s="21"/>
      <c r="D409" s="21"/>
      <c r="E409" s="21"/>
    </row>
    <row r="410" spans="1:5" x14ac:dyDescent="0.25">
      <c r="A410" s="21"/>
      <c r="B410" s="21"/>
      <c r="C410" s="21"/>
      <c r="D410" s="21"/>
      <c r="E410" s="21"/>
    </row>
    <row r="411" spans="1:5" x14ac:dyDescent="0.25">
      <c r="A411" s="21"/>
      <c r="B411" s="21"/>
      <c r="C411" s="21"/>
      <c r="D411" s="21"/>
      <c r="E411" s="21"/>
    </row>
    <row r="412" spans="1:5" x14ac:dyDescent="0.25">
      <c r="A412" s="21"/>
      <c r="B412" s="21"/>
      <c r="C412" s="21"/>
      <c r="D412" s="21"/>
      <c r="E412" s="21"/>
    </row>
    <row r="413" spans="1:5" x14ac:dyDescent="0.25">
      <c r="A413" s="21"/>
      <c r="B413" s="21"/>
      <c r="C413" s="21"/>
      <c r="D413" s="21"/>
      <c r="E413" s="21"/>
    </row>
    <row r="414" spans="1:5" x14ac:dyDescent="0.25">
      <c r="A414" s="21"/>
      <c r="B414" s="21"/>
      <c r="C414" s="21"/>
      <c r="D414" s="21"/>
      <c r="E414" s="21"/>
    </row>
    <row r="415" spans="1:5" x14ac:dyDescent="0.25">
      <c r="A415" s="21"/>
      <c r="B415" s="21"/>
      <c r="C415" s="21"/>
      <c r="D415" s="21"/>
      <c r="E415" s="21"/>
    </row>
    <row r="416" spans="1:5" x14ac:dyDescent="0.25">
      <c r="A416" s="21"/>
      <c r="B416" s="21"/>
      <c r="C416" s="21"/>
      <c r="D416" s="21"/>
      <c r="E416" s="21"/>
    </row>
    <row r="417" spans="1:5" x14ac:dyDescent="0.25">
      <c r="A417" s="21"/>
      <c r="B417" s="21"/>
      <c r="C417" s="21"/>
      <c r="D417" s="21"/>
      <c r="E417" s="21"/>
    </row>
    <row r="418" spans="1:5" x14ac:dyDescent="0.25">
      <c r="A418" s="21"/>
      <c r="B418" s="21"/>
      <c r="C418" s="21"/>
      <c r="D418" s="21"/>
      <c r="E418" s="21"/>
    </row>
    <row r="419" spans="1:5" x14ac:dyDescent="0.25">
      <c r="A419" s="21"/>
      <c r="B419" s="21"/>
      <c r="C419" s="21"/>
      <c r="D419" s="21"/>
      <c r="E419" s="21"/>
    </row>
    <row r="420" spans="1:5" x14ac:dyDescent="0.25">
      <c r="A420" s="21"/>
      <c r="B420" s="21"/>
      <c r="C420" s="21"/>
      <c r="D420" s="21"/>
      <c r="E420" s="21"/>
    </row>
    <row r="421" spans="1:5" x14ac:dyDescent="0.25">
      <c r="A421" s="21"/>
      <c r="B421" s="21"/>
      <c r="C421" s="21"/>
      <c r="D421" s="21"/>
      <c r="E421" s="21"/>
    </row>
    <row r="422" spans="1:5" x14ac:dyDescent="0.25">
      <c r="A422" s="21"/>
      <c r="B422" s="21"/>
      <c r="C422" s="21"/>
      <c r="D422" s="21"/>
      <c r="E422" s="21"/>
    </row>
    <row r="423" spans="1:5" x14ac:dyDescent="0.25">
      <c r="A423" s="21"/>
      <c r="B423" s="21"/>
      <c r="C423" s="21"/>
      <c r="D423" s="21"/>
      <c r="E423" s="21"/>
    </row>
    <row r="424" spans="1:5" x14ac:dyDescent="0.25">
      <c r="A424" s="21"/>
      <c r="B424" s="21"/>
      <c r="C424" s="21"/>
      <c r="D424" s="21"/>
      <c r="E424" s="21"/>
    </row>
    <row r="425" spans="1:5" x14ac:dyDescent="0.25">
      <c r="A425" s="21"/>
      <c r="B425" s="21"/>
      <c r="C425" s="21"/>
      <c r="D425" s="21"/>
      <c r="E425" s="21"/>
    </row>
    <row r="426" spans="1:5" x14ac:dyDescent="0.25">
      <c r="A426" s="21"/>
      <c r="B426" s="21"/>
      <c r="C426" s="21"/>
      <c r="D426" s="21"/>
      <c r="E426" s="21"/>
    </row>
    <row r="427" spans="1:5" x14ac:dyDescent="0.25">
      <c r="A427" s="21"/>
      <c r="B427" s="21"/>
      <c r="C427" s="21"/>
      <c r="D427" s="21"/>
      <c r="E427" s="21"/>
    </row>
    <row r="428" spans="1:5" x14ac:dyDescent="0.25">
      <c r="A428" s="21"/>
      <c r="B428" s="21"/>
      <c r="C428" s="21"/>
      <c r="D428" s="21"/>
      <c r="E428" s="21"/>
    </row>
    <row r="429" spans="1:5" x14ac:dyDescent="0.25">
      <c r="A429" s="21"/>
      <c r="B429" s="21"/>
      <c r="C429" s="21"/>
      <c r="D429" s="21"/>
      <c r="E429" s="21"/>
    </row>
    <row r="430" spans="1:5" x14ac:dyDescent="0.25">
      <c r="A430" s="21"/>
      <c r="B430" s="21"/>
      <c r="C430" s="21"/>
      <c r="D430" s="21"/>
      <c r="E430" s="21"/>
    </row>
    <row r="431" spans="1:5" x14ac:dyDescent="0.25">
      <c r="A431" s="21"/>
      <c r="B431" s="21"/>
      <c r="C431" s="21"/>
      <c r="D431" s="21"/>
      <c r="E431" s="21"/>
    </row>
    <row r="432" spans="1:5" x14ac:dyDescent="0.25">
      <c r="A432" s="21"/>
      <c r="B432" s="21"/>
      <c r="C432" s="21"/>
      <c r="D432" s="21"/>
      <c r="E432" s="21"/>
    </row>
    <row r="433" spans="1:5" x14ac:dyDescent="0.25">
      <c r="A433" s="21"/>
      <c r="B433" s="21"/>
      <c r="C433" s="21"/>
      <c r="D433" s="21"/>
      <c r="E433" s="21"/>
    </row>
    <row r="434" spans="1:5" x14ac:dyDescent="0.25">
      <c r="A434" s="21"/>
      <c r="B434" s="21"/>
      <c r="C434" s="21"/>
      <c r="D434" s="21"/>
      <c r="E434" s="21"/>
    </row>
    <row r="435" spans="1:5" x14ac:dyDescent="0.25">
      <c r="A435" s="21"/>
      <c r="B435" s="21"/>
      <c r="C435" s="21"/>
      <c r="D435" s="21"/>
      <c r="E435" s="21"/>
    </row>
    <row r="436" spans="1:5" x14ac:dyDescent="0.25">
      <c r="A436" s="21"/>
      <c r="B436" s="21"/>
      <c r="C436" s="21"/>
      <c r="D436" s="21"/>
      <c r="E436" s="21"/>
    </row>
    <row r="437" spans="1:5" x14ac:dyDescent="0.25">
      <c r="A437" s="21"/>
      <c r="B437" s="21"/>
      <c r="C437" s="21"/>
      <c r="D437" s="21"/>
      <c r="E437" s="21"/>
    </row>
    <row r="438" spans="1:5" x14ac:dyDescent="0.25">
      <c r="A438" s="21"/>
      <c r="B438" s="21"/>
      <c r="C438" s="21"/>
      <c r="D438" s="21"/>
      <c r="E438" s="21"/>
    </row>
    <row r="439" spans="1:5" x14ac:dyDescent="0.25">
      <c r="A439" s="21"/>
      <c r="B439" s="21"/>
      <c r="C439" s="21"/>
      <c r="D439" s="21"/>
      <c r="E439" s="21"/>
    </row>
    <row r="440" spans="1:5" x14ac:dyDescent="0.25">
      <c r="A440" s="21"/>
      <c r="B440" s="21"/>
      <c r="C440" s="21"/>
      <c r="D440" s="21"/>
      <c r="E440" s="21"/>
    </row>
    <row r="441" spans="1:5" x14ac:dyDescent="0.25">
      <c r="A441" s="21"/>
      <c r="B441" s="21"/>
      <c r="C441" s="21"/>
      <c r="D441" s="21"/>
      <c r="E441" s="21"/>
    </row>
    <row r="442" spans="1:5" x14ac:dyDescent="0.25">
      <c r="A442" s="21"/>
      <c r="B442" s="21"/>
      <c r="C442" s="21"/>
      <c r="D442" s="21"/>
      <c r="E442" s="21"/>
    </row>
    <row r="443" spans="1:5" x14ac:dyDescent="0.25">
      <c r="A443" s="21"/>
      <c r="B443" s="21"/>
      <c r="C443" s="21"/>
      <c r="D443" s="21"/>
      <c r="E443" s="21"/>
    </row>
    <row r="444" spans="1:5" x14ac:dyDescent="0.25">
      <c r="A444" s="21"/>
      <c r="B444" s="21"/>
      <c r="C444" s="21"/>
      <c r="D444" s="21"/>
      <c r="E444" s="21"/>
    </row>
    <row r="445" spans="1:5" x14ac:dyDescent="0.25">
      <c r="A445" s="21"/>
      <c r="B445" s="21"/>
      <c r="C445" s="21"/>
      <c r="D445" s="21"/>
      <c r="E445" s="21"/>
    </row>
    <row r="446" spans="1:5" x14ac:dyDescent="0.25">
      <c r="A446" s="21"/>
      <c r="B446" s="21"/>
      <c r="C446" s="21"/>
      <c r="D446" s="21"/>
      <c r="E446" s="21"/>
    </row>
    <row r="447" spans="1:5" x14ac:dyDescent="0.25">
      <c r="A447" s="21"/>
      <c r="B447" s="21"/>
      <c r="C447" s="21"/>
      <c r="D447" s="21"/>
      <c r="E447" s="21"/>
    </row>
    <row r="448" spans="1:5" x14ac:dyDescent="0.25">
      <c r="A448" s="21"/>
      <c r="B448" s="21"/>
      <c r="C448" s="21"/>
      <c r="D448" s="21"/>
      <c r="E448" s="21"/>
    </row>
    <row r="449" spans="1:5" x14ac:dyDescent="0.25">
      <c r="A449" s="21"/>
      <c r="B449" s="21"/>
      <c r="C449" s="21"/>
      <c r="D449" s="21"/>
      <c r="E449" s="21"/>
    </row>
    <row r="450" spans="1:5" x14ac:dyDescent="0.25">
      <c r="A450" s="21"/>
      <c r="B450" s="21"/>
      <c r="C450" s="21"/>
      <c r="D450" s="21"/>
      <c r="E450" s="21"/>
    </row>
    <row r="451" spans="1:5" x14ac:dyDescent="0.25">
      <c r="A451" s="21"/>
      <c r="B451" s="21"/>
      <c r="C451" s="21"/>
      <c r="D451" s="21"/>
      <c r="E451" s="21"/>
    </row>
    <row r="452" spans="1:5" x14ac:dyDescent="0.25">
      <c r="A452" s="21"/>
      <c r="B452" s="21"/>
      <c r="C452" s="21"/>
      <c r="D452" s="21"/>
      <c r="E452" s="21"/>
    </row>
    <row r="453" spans="1:5" x14ac:dyDescent="0.25">
      <c r="A453" s="21"/>
      <c r="B453" s="21"/>
      <c r="C453" s="21"/>
      <c r="D453" s="21"/>
      <c r="E453" s="21"/>
    </row>
    <row r="454" spans="1:5" x14ac:dyDescent="0.25">
      <c r="A454" s="21"/>
      <c r="B454" s="21"/>
      <c r="C454" s="21"/>
      <c r="D454" s="21"/>
      <c r="E454" s="21"/>
    </row>
    <row r="455" spans="1:5" x14ac:dyDescent="0.25">
      <c r="A455" s="21"/>
      <c r="B455" s="21"/>
      <c r="C455" s="21"/>
      <c r="D455" s="21"/>
      <c r="E455" s="21"/>
    </row>
    <row r="456" spans="1:5" x14ac:dyDescent="0.25">
      <c r="A456" s="21"/>
      <c r="B456" s="21"/>
      <c r="C456" s="21"/>
      <c r="D456" s="21"/>
      <c r="E456" s="21"/>
    </row>
    <row r="457" spans="1:5" x14ac:dyDescent="0.25">
      <c r="A457" s="21"/>
      <c r="B457" s="21"/>
      <c r="C457" s="21"/>
      <c r="D457" s="21"/>
      <c r="E457" s="21"/>
    </row>
    <row r="458" spans="1:5" x14ac:dyDescent="0.25">
      <c r="A458" s="21"/>
      <c r="B458" s="21"/>
      <c r="C458" s="21"/>
      <c r="D458" s="21"/>
      <c r="E458" s="21"/>
    </row>
    <row r="459" spans="1:5" x14ac:dyDescent="0.25">
      <c r="A459" s="21"/>
      <c r="B459" s="21"/>
      <c r="C459" s="21"/>
      <c r="D459" s="21"/>
      <c r="E459" s="21"/>
    </row>
    <row r="460" spans="1:5" x14ac:dyDescent="0.25">
      <c r="A460" s="21"/>
      <c r="B460" s="21"/>
      <c r="C460" s="21"/>
      <c r="D460" s="21"/>
      <c r="E460" s="21"/>
    </row>
    <row r="461" spans="1:5" x14ac:dyDescent="0.25">
      <c r="A461" s="21"/>
      <c r="B461" s="21"/>
      <c r="C461" s="21"/>
      <c r="D461" s="21"/>
      <c r="E461" s="21"/>
    </row>
    <row r="462" spans="1:5" x14ac:dyDescent="0.25">
      <c r="A462" s="21"/>
      <c r="B462" s="21"/>
      <c r="C462" s="21"/>
      <c r="D462" s="21"/>
      <c r="E462" s="21"/>
    </row>
    <row r="463" spans="1:5" x14ac:dyDescent="0.25">
      <c r="A463" s="21"/>
      <c r="B463" s="21"/>
      <c r="C463" s="21"/>
      <c r="D463" s="21"/>
      <c r="E463" s="21"/>
    </row>
    <row r="464" spans="1:5" x14ac:dyDescent="0.25">
      <c r="A464" s="21"/>
      <c r="B464" s="21"/>
      <c r="C464" s="21"/>
      <c r="D464" s="21"/>
      <c r="E464" s="21"/>
    </row>
    <row r="465" spans="1:5" x14ac:dyDescent="0.25">
      <c r="A465" s="21"/>
      <c r="B465" s="21"/>
      <c r="C465" s="21"/>
      <c r="D465" s="21"/>
      <c r="E465" s="21"/>
    </row>
    <row r="466" spans="1:5" x14ac:dyDescent="0.25">
      <c r="A466" s="21"/>
      <c r="B466" s="21"/>
      <c r="C466" s="21"/>
      <c r="D466" s="21"/>
      <c r="E466" s="21"/>
    </row>
    <row r="467" spans="1:5" x14ac:dyDescent="0.25">
      <c r="A467" s="21"/>
      <c r="B467" s="21"/>
      <c r="C467" s="21"/>
      <c r="D467" s="21"/>
      <c r="E467" s="21"/>
    </row>
    <row r="468" spans="1:5" x14ac:dyDescent="0.25">
      <c r="A468" s="21"/>
      <c r="B468" s="21"/>
      <c r="C468" s="21"/>
      <c r="D468" s="21"/>
      <c r="E468" s="21"/>
    </row>
    <row r="469" spans="1:5" x14ac:dyDescent="0.25">
      <c r="A469" s="21"/>
      <c r="B469" s="21"/>
      <c r="C469" s="21"/>
      <c r="D469" s="21"/>
      <c r="E469" s="21"/>
    </row>
    <row r="470" spans="1:5" x14ac:dyDescent="0.25">
      <c r="A470" s="21"/>
      <c r="B470" s="21"/>
      <c r="C470" s="21"/>
      <c r="D470" s="21"/>
      <c r="E470" s="21"/>
    </row>
    <row r="471" spans="1:5" x14ac:dyDescent="0.25">
      <c r="A471" s="21"/>
      <c r="B471" s="21"/>
      <c r="C471" s="21"/>
      <c r="D471" s="21"/>
      <c r="E471" s="21"/>
    </row>
    <row r="472" spans="1:5" x14ac:dyDescent="0.25">
      <c r="A472" s="21"/>
      <c r="B472" s="21"/>
      <c r="C472" s="21"/>
      <c r="D472" s="21"/>
      <c r="E472" s="21"/>
    </row>
    <row r="473" spans="1:5" x14ac:dyDescent="0.25">
      <c r="A473" s="21"/>
      <c r="B473" s="21"/>
      <c r="C473" s="21"/>
      <c r="D473" s="21"/>
      <c r="E473" s="21"/>
    </row>
    <row r="474" spans="1:5" x14ac:dyDescent="0.25">
      <c r="A474" s="21"/>
      <c r="B474" s="21"/>
      <c r="C474" s="21"/>
      <c r="D474" s="21"/>
      <c r="E474" s="21"/>
    </row>
    <row r="475" spans="1:5" x14ac:dyDescent="0.25">
      <c r="A475" s="21"/>
      <c r="B475" s="21"/>
      <c r="C475" s="21"/>
      <c r="D475" s="21"/>
      <c r="E475" s="21"/>
    </row>
    <row r="476" spans="1:5" x14ac:dyDescent="0.25">
      <c r="A476" s="21"/>
      <c r="B476" s="21"/>
      <c r="C476" s="21"/>
      <c r="D476" s="21"/>
      <c r="E476" s="21"/>
    </row>
    <row r="477" spans="1:5" x14ac:dyDescent="0.25">
      <c r="A477" s="21"/>
      <c r="B477" s="21"/>
      <c r="C477" s="21"/>
      <c r="D477" s="21"/>
      <c r="E477" s="21"/>
    </row>
    <row r="478" spans="1:5" x14ac:dyDescent="0.25">
      <c r="A478" s="21"/>
      <c r="B478" s="21"/>
      <c r="C478" s="21"/>
      <c r="D478" s="21"/>
      <c r="E478" s="21"/>
    </row>
    <row r="479" spans="1:5" x14ac:dyDescent="0.25">
      <c r="A479" s="21"/>
      <c r="B479" s="21"/>
      <c r="C479" s="21"/>
      <c r="D479" s="21"/>
      <c r="E479" s="21"/>
    </row>
    <row r="480" spans="1:5" x14ac:dyDescent="0.25">
      <c r="A480" s="21"/>
      <c r="B480" s="21"/>
      <c r="C480" s="21"/>
      <c r="D480" s="21"/>
      <c r="E480" s="21"/>
    </row>
    <row r="481" spans="1:5" x14ac:dyDescent="0.25">
      <c r="A481" s="21"/>
      <c r="B481" s="21"/>
      <c r="C481" s="21"/>
      <c r="D481" s="21"/>
      <c r="E481" s="21"/>
    </row>
    <row r="482" spans="1:5" x14ac:dyDescent="0.25">
      <c r="A482" s="21"/>
      <c r="B482" s="21"/>
      <c r="C482" s="21"/>
      <c r="D482" s="21"/>
      <c r="E482" s="21"/>
    </row>
    <row r="483" spans="1:5" x14ac:dyDescent="0.25">
      <c r="A483" s="21"/>
      <c r="B483" s="21"/>
      <c r="C483" s="21"/>
      <c r="D483" s="21"/>
      <c r="E483" s="21"/>
    </row>
    <row r="484" spans="1:5" x14ac:dyDescent="0.25">
      <c r="A484" s="21"/>
      <c r="B484" s="21"/>
      <c r="C484" s="21"/>
      <c r="D484" s="21"/>
      <c r="E484" s="21"/>
    </row>
    <row r="485" spans="1:5" x14ac:dyDescent="0.25">
      <c r="A485" s="21"/>
      <c r="B485" s="21"/>
      <c r="C485" s="21"/>
      <c r="D485" s="21"/>
      <c r="E485" s="21"/>
    </row>
    <row r="486" spans="1:5" x14ac:dyDescent="0.25">
      <c r="A486" s="21"/>
      <c r="B486" s="21"/>
      <c r="C486" s="21"/>
      <c r="D486" s="21"/>
      <c r="E486" s="21"/>
    </row>
    <row r="487" spans="1:5" x14ac:dyDescent="0.25">
      <c r="A487" s="21"/>
      <c r="B487" s="21"/>
      <c r="C487" s="21"/>
      <c r="D487" s="21"/>
      <c r="E487" s="21"/>
    </row>
    <row r="488" spans="1:5" x14ac:dyDescent="0.25">
      <c r="A488" s="21"/>
      <c r="B488" s="21"/>
      <c r="C488" s="21"/>
      <c r="D488" s="21"/>
      <c r="E488" s="21"/>
    </row>
    <row r="489" spans="1:5" x14ac:dyDescent="0.25">
      <c r="A489" s="21"/>
      <c r="B489" s="21"/>
      <c r="C489" s="21"/>
      <c r="D489" s="21"/>
      <c r="E489" s="21"/>
    </row>
    <row r="490" spans="1:5" x14ac:dyDescent="0.25">
      <c r="A490" s="21"/>
      <c r="B490" s="21"/>
      <c r="C490" s="21"/>
      <c r="D490" s="21"/>
      <c r="E490" s="21"/>
    </row>
    <row r="491" spans="1:5" x14ac:dyDescent="0.25">
      <c r="A491" s="21"/>
      <c r="B491" s="21"/>
      <c r="C491" s="21"/>
      <c r="D491" s="21"/>
      <c r="E491" s="21"/>
    </row>
    <row r="492" spans="1:5" x14ac:dyDescent="0.25">
      <c r="A492" s="21"/>
      <c r="B492" s="21"/>
      <c r="C492" s="21"/>
      <c r="D492" s="21"/>
      <c r="E492" s="21"/>
    </row>
    <row r="493" spans="1:5" x14ac:dyDescent="0.25">
      <c r="A493" s="21"/>
      <c r="B493" s="21"/>
      <c r="C493" s="21"/>
      <c r="D493" s="21"/>
      <c r="E493" s="21"/>
    </row>
    <row r="494" spans="1:5" x14ac:dyDescent="0.25">
      <c r="A494" s="21"/>
      <c r="B494" s="21"/>
      <c r="C494" s="21"/>
      <c r="D494" s="21"/>
      <c r="E494" s="21"/>
    </row>
    <row r="495" spans="1:5" x14ac:dyDescent="0.25">
      <c r="A495" s="21"/>
      <c r="B495" s="21"/>
      <c r="C495" s="21"/>
      <c r="D495" s="21"/>
      <c r="E495" s="21"/>
    </row>
    <row r="496" spans="1:5" x14ac:dyDescent="0.25">
      <c r="A496" s="21"/>
      <c r="B496" s="21"/>
      <c r="C496" s="21"/>
      <c r="D496" s="21"/>
      <c r="E496" s="21"/>
    </row>
    <row r="497" spans="1:5" x14ac:dyDescent="0.25">
      <c r="A497" s="21"/>
      <c r="B497" s="21"/>
      <c r="C497" s="21"/>
      <c r="D497" s="21"/>
      <c r="E497" s="21"/>
    </row>
    <row r="498" spans="1:5" x14ac:dyDescent="0.25">
      <c r="A498" s="21"/>
      <c r="B498" s="21"/>
      <c r="C498" s="21"/>
      <c r="D498" s="21"/>
      <c r="E498" s="21"/>
    </row>
    <row r="499" spans="1:5" x14ac:dyDescent="0.25">
      <c r="A499" s="21"/>
      <c r="B499" s="21"/>
      <c r="C499" s="21"/>
      <c r="D499" s="21"/>
      <c r="E499" s="21"/>
    </row>
    <row r="500" spans="1:5" x14ac:dyDescent="0.25">
      <c r="A500" s="21"/>
      <c r="B500" s="21"/>
      <c r="C500" s="21"/>
      <c r="D500" s="21"/>
      <c r="E500" s="21"/>
    </row>
    <row r="501" spans="1:5" x14ac:dyDescent="0.25">
      <c r="A501" s="21"/>
      <c r="B501" s="21"/>
      <c r="C501" s="21"/>
      <c r="D501" s="21"/>
      <c r="E501" s="21"/>
    </row>
    <row r="502" spans="1:5" x14ac:dyDescent="0.25">
      <c r="A502" s="21"/>
      <c r="B502" s="21"/>
      <c r="C502" s="21"/>
      <c r="D502" s="21"/>
      <c r="E502" s="21"/>
    </row>
    <row r="503" spans="1:5" x14ac:dyDescent="0.25">
      <c r="A503" s="21"/>
      <c r="B503" s="21"/>
      <c r="C503" s="21"/>
      <c r="D503" s="21"/>
      <c r="E503" s="21"/>
    </row>
    <row r="504" spans="1:5" x14ac:dyDescent="0.25">
      <c r="A504" s="21"/>
      <c r="B504" s="21"/>
      <c r="C504" s="21"/>
      <c r="D504" s="21"/>
      <c r="E504" s="21"/>
    </row>
    <row r="505" spans="1:5" x14ac:dyDescent="0.25">
      <c r="A505" s="21"/>
      <c r="B505" s="21"/>
      <c r="C505" s="21"/>
      <c r="D505" s="21"/>
      <c r="E505" s="21"/>
    </row>
    <row r="506" spans="1:5" x14ac:dyDescent="0.25">
      <c r="A506" s="21"/>
      <c r="B506" s="21"/>
      <c r="C506" s="21"/>
      <c r="D506" s="21"/>
      <c r="E506" s="21"/>
    </row>
    <row r="507" spans="1:5" x14ac:dyDescent="0.25">
      <c r="A507" s="21"/>
      <c r="B507" s="21"/>
      <c r="C507" s="21"/>
      <c r="D507" s="21"/>
      <c r="E507" s="21"/>
    </row>
    <row r="508" spans="1:5" x14ac:dyDescent="0.25">
      <c r="A508" s="21"/>
      <c r="B508" s="21"/>
      <c r="C508" s="21"/>
      <c r="D508" s="21"/>
      <c r="E508" s="21"/>
    </row>
    <row r="509" spans="1:5" x14ac:dyDescent="0.25">
      <c r="A509" s="21"/>
      <c r="B509" s="21"/>
      <c r="C509" s="21"/>
      <c r="D509" s="21"/>
      <c r="E509" s="21"/>
    </row>
    <row r="510" spans="1:5" x14ac:dyDescent="0.25">
      <c r="A510" s="21"/>
      <c r="B510" s="21"/>
      <c r="C510" s="21"/>
      <c r="D510" s="21"/>
      <c r="E510" s="21"/>
    </row>
    <row r="511" spans="1:5" x14ac:dyDescent="0.25">
      <c r="A511" s="21"/>
      <c r="B511" s="21"/>
      <c r="C511" s="21"/>
      <c r="D511" s="21"/>
      <c r="E511" s="21"/>
    </row>
    <row r="512" spans="1:5" x14ac:dyDescent="0.25">
      <c r="A512" s="21"/>
      <c r="B512" s="21"/>
      <c r="C512" s="21"/>
      <c r="D512" s="21"/>
      <c r="E512" s="21"/>
    </row>
    <row r="513" spans="1:5" x14ac:dyDescent="0.25">
      <c r="A513" s="21"/>
      <c r="B513" s="21"/>
      <c r="C513" s="21"/>
      <c r="D513" s="21"/>
      <c r="E513" s="21"/>
    </row>
    <row r="514" spans="1:5" x14ac:dyDescent="0.25">
      <c r="A514" s="21"/>
      <c r="B514" s="21"/>
      <c r="C514" s="21"/>
      <c r="D514" s="21"/>
      <c r="E514" s="21"/>
    </row>
    <row r="515" spans="1:5" x14ac:dyDescent="0.25">
      <c r="A515" s="21"/>
      <c r="B515" s="21"/>
      <c r="C515" s="21"/>
      <c r="D515" s="21"/>
      <c r="E515" s="21"/>
    </row>
    <row r="516" spans="1:5" x14ac:dyDescent="0.25">
      <c r="A516" s="21"/>
      <c r="B516" s="21"/>
      <c r="C516" s="21"/>
      <c r="D516" s="21"/>
      <c r="E516" s="21"/>
    </row>
    <row r="517" spans="1:5" x14ac:dyDescent="0.25">
      <c r="A517" s="21"/>
      <c r="B517" s="21"/>
      <c r="C517" s="21"/>
      <c r="D517" s="21"/>
      <c r="E517" s="21"/>
    </row>
    <row r="518" spans="1:5" x14ac:dyDescent="0.25">
      <c r="A518" s="21"/>
      <c r="B518" s="21"/>
      <c r="C518" s="21"/>
      <c r="D518" s="21"/>
      <c r="E518" s="21"/>
    </row>
    <row r="519" spans="1:5" x14ac:dyDescent="0.25">
      <c r="A519" s="21"/>
      <c r="B519" s="21"/>
      <c r="C519" s="21"/>
      <c r="D519" s="21"/>
      <c r="E519" s="21"/>
    </row>
    <row r="520" spans="1:5" x14ac:dyDescent="0.25">
      <c r="A520" s="21"/>
      <c r="B520" s="21"/>
      <c r="C520" s="21"/>
      <c r="D520" s="21"/>
      <c r="E520" s="21"/>
    </row>
    <row r="521" spans="1:5" x14ac:dyDescent="0.25">
      <c r="A521" s="21"/>
      <c r="B521" s="21"/>
      <c r="C521" s="21"/>
      <c r="D521" s="21"/>
      <c r="E521" s="21"/>
    </row>
    <row r="522" spans="1:5" x14ac:dyDescent="0.25">
      <c r="A522" s="21"/>
      <c r="B522" s="21"/>
      <c r="C522" s="21"/>
      <c r="D522" s="21"/>
      <c r="E522" s="21"/>
    </row>
    <row r="523" spans="1:5" x14ac:dyDescent="0.25">
      <c r="A523" s="21"/>
      <c r="B523" s="21"/>
      <c r="C523" s="21"/>
      <c r="D523" s="21"/>
      <c r="E523" s="21"/>
    </row>
    <row r="524" spans="1:5" x14ac:dyDescent="0.25">
      <c r="A524" s="21"/>
      <c r="B524" s="21"/>
      <c r="C524" s="21"/>
      <c r="D524" s="21"/>
      <c r="E524" s="21"/>
    </row>
    <row r="525" spans="1:5" x14ac:dyDescent="0.25">
      <c r="A525" s="21"/>
      <c r="B525" s="21"/>
      <c r="C525" s="21"/>
      <c r="D525" s="21"/>
      <c r="E525" s="21"/>
    </row>
    <row r="526" spans="1:5" x14ac:dyDescent="0.25">
      <c r="A526" s="21"/>
      <c r="B526" s="21"/>
      <c r="C526" s="21"/>
      <c r="D526" s="21"/>
      <c r="E526" s="21"/>
    </row>
    <row r="527" spans="1:5" x14ac:dyDescent="0.25">
      <c r="A527" s="21"/>
      <c r="B527" s="21"/>
      <c r="C527" s="21"/>
      <c r="D527" s="21"/>
      <c r="E527" s="21"/>
    </row>
    <row r="528" spans="1:5" x14ac:dyDescent="0.25">
      <c r="A528" s="21"/>
      <c r="B528" s="21"/>
      <c r="C528" s="21"/>
      <c r="D528" s="21"/>
      <c r="E528" s="21"/>
    </row>
    <row r="529" spans="1:5" x14ac:dyDescent="0.25">
      <c r="A529" s="21"/>
      <c r="B529" s="21"/>
      <c r="C529" s="21"/>
      <c r="D529" s="21"/>
      <c r="E529" s="21"/>
    </row>
    <row r="530" spans="1:5" x14ac:dyDescent="0.25">
      <c r="A530" s="21"/>
      <c r="B530" s="21"/>
      <c r="C530" s="21"/>
      <c r="D530" s="21"/>
      <c r="E530" s="21"/>
    </row>
    <row r="531" spans="1:5" x14ac:dyDescent="0.25">
      <c r="A531" s="21"/>
      <c r="B531" s="21"/>
      <c r="C531" s="21"/>
      <c r="D531" s="21"/>
      <c r="E531" s="21"/>
    </row>
    <row r="532" spans="1:5" x14ac:dyDescent="0.25">
      <c r="A532" s="21"/>
      <c r="B532" s="21"/>
      <c r="C532" s="21"/>
      <c r="D532" s="21"/>
      <c r="E532" s="21"/>
    </row>
    <row r="533" spans="1:5" x14ac:dyDescent="0.25">
      <c r="A533" s="21"/>
      <c r="B533" s="21"/>
      <c r="C533" s="21"/>
      <c r="D533" s="21"/>
      <c r="E533" s="21"/>
    </row>
    <row r="534" spans="1:5" x14ac:dyDescent="0.25">
      <c r="A534" s="21"/>
      <c r="B534" s="21"/>
      <c r="C534" s="21"/>
      <c r="D534" s="21"/>
      <c r="E534" s="21"/>
    </row>
    <row r="535" spans="1:5" x14ac:dyDescent="0.25">
      <c r="A535" s="21"/>
      <c r="B535" s="21"/>
      <c r="C535" s="21"/>
      <c r="D535" s="21"/>
      <c r="E535" s="21"/>
    </row>
    <row r="536" spans="1:5" x14ac:dyDescent="0.25">
      <c r="A536" s="21"/>
      <c r="B536" s="21"/>
      <c r="C536" s="21"/>
      <c r="D536" s="21"/>
      <c r="E536" s="21"/>
    </row>
    <row r="537" spans="1:5" x14ac:dyDescent="0.25">
      <c r="A537" s="21"/>
      <c r="B537" s="21"/>
      <c r="C537" s="21"/>
      <c r="D537" s="21"/>
      <c r="E537" s="21"/>
    </row>
    <row r="538" spans="1:5" x14ac:dyDescent="0.25">
      <c r="A538" s="21"/>
      <c r="B538" s="21"/>
      <c r="C538" s="21"/>
      <c r="D538" s="21"/>
      <c r="E538" s="21"/>
    </row>
    <row r="539" spans="1:5" x14ac:dyDescent="0.25">
      <c r="A539" s="21"/>
      <c r="B539" s="21"/>
      <c r="C539" s="21"/>
      <c r="D539" s="21"/>
      <c r="E539" s="21"/>
    </row>
    <row r="540" spans="1:5" x14ac:dyDescent="0.25">
      <c r="A540" s="21"/>
      <c r="B540" s="21"/>
      <c r="C540" s="21"/>
      <c r="D540" s="21"/>
      <c r="E540" s="21"/>
    </row>
    <row r="541" spans="1:5" x14ac:dyDescent="0.25">
      <c r="A541" s="21"/>
      <c r="B541" s="21"/>
      <c r="C541" s="21"/>
      <c r="D541" s="21"/>
      <c r="E541" s="21"/>
    </row>
    <row r="542" spans="1:5" x14ac:dyDescent="0.25">
      <c r="A542" s="21"/>
      <c r="B542" s="21"/>
      <c r="C542" s="21"/>
      <c r="D542" s="21"/>
      <c r="E542" s="21"/>
    </row>
    <row r="543" spans="1:5" x14ac:dyDescent="0.25">
      <c r="A543" s="21"/>
      <c r="B543" s="21"/>
      <c r="C543" s="21"/>
      <c r="D543" s="21"/>
      <c r="E543" s="21"/>
    </row>
    <row r="544" spans="1:5" x14ac:dyDescent="0.25">
      <c r="A544" s="21"/>
      <c r="B544" s="21"/>
      <c r="C544" s="21"/>
      <c r="D544" s="21"/>
      <c r="E544" s="21"/>
    </row>
    <row r="545" spans="1:5" x14ac:dyDescent="0.25">
      <c r="A545" s="21"/>
      <c r="B545" s="21"/>
      <c r="C545" s="21"/>
      <c r="D545" s="21"/>
      <c r="E545" s="21"/>
    </row>
    <row r="546" spans="1:5" x14ac:dyDescent="0.25">
      <c r="A546" s="21"/>
      <c r="B546" s="21"/>
      <c r="C546" s="21"/>
      <c r="D546" s="21"/>
      <c r="E546" s="21"/>
    </row>
    <row r="547" spans="1:5" x14ac:dyDescent="0.25">
      <c r="A547" s="21"/>
      <c r="B547" s="21"/>
      <c r="C547" s="21"/>
      <c r="D547" s="21"/>
      <c r="E547" s="21"/>
    </row>
    <row r="548" spans="1:5" x14ac:dyDescent="0.25">
      <c r="A548" s="21"/>
      <c r="B548" s="21"/>
      <c r="C548" s="21"/>
      <c r="D548" s="21"/>
      <c r="E548" s="21"/>
    </row>
    <row r="549" spans="1:5" x14ac:dyDescent="0.25">
      <c r="A549" s="21"/>
      <c r="B549" s="21"/>
      <c r="C549" s="21"/>
      <c r="D549" s="21"/>
      <c r="E549" s="21"/>
    </row>
    <row r="550" spans="1:5" x14ac:dyDescent="0.25">
      <c r="A550" s="21"/>
      <c r="B550" s="21"/>
      <c r="C550" s="21"/>
      <c r="D550" s="21"/>
      <c r="E550" s="21"/>
    </row>
    <row r="551" spans="1:5" x14ac:dyDescent="0.25">
      <c r="A551" s="21"/>
      <c r="B551" s="21"/>
      <c r="C551" s="21"/>
      <c r="D551" s="21"/>
      <c r="E551" s="21"/>
    </row>
    <row r="552" spans="1:5" x14ac:dyDescent="0.25">
      <c r="A552" s="21"/>
      <c r="B552" s="21"/>
      <c r="C552" s="21"/>
      <c r="D552" s="21"/>
      <c r="E552" s="21"/>
    </row>
    <row r="553" spans="1:5" x14ac:dyDescent="0.25">
      <c r="A553" s="21"/>
      <c r="B553" s="21"/>
      <c r="C553" s="21"/>
      <c r="D553" s="21"/>
      <c r="E553" s="21"/>
    </row>
    <row r="554" spans="1:5" x14ac:dyDescent="0.25">
      <c r="A554" s="21"/>
      <c r="B554" s="21"/>
      <c r="C554" s="21"/>
      <c r="D554" s="21"/>
      <c r="E554" s="21"/>
    </row>
    <row r="555" spans="1:5" x14ac:dyDescent="0.25">
      <c r="A555" s="21"/>
      <c r="B555" s="21"/>
      <c r="C555" s="21"/>
      <c r="D555" s="21"/>
      <c r="E555" s="21"/>
    </row>
    <row r="556" spans="1:5" x14ac:dyDescent="0.25">
      <c r="A556" s="21"/>
      <c r="B556" s="21"/>
      <c r="C556" s="21"/>
      <c r="D556" s="21"/>
      <c r="E556" s="21"/>
    </row>
    <row r="557" spans="1:5" x14ac:dyDescent="0.25">
      <c r="A557" s="21"/>
      <c r="B557" s="21"/>
      <c r="C557" s="21"/>
      <c r="D557" s="21"/>
      <c r="E557" s="21"/>
    </row>
    <row r="558" spans="1:5" x14ac:dyDescent="0.25">
      <c r="A558" s="21"/>
      <c r="B558" s="21"/>
      <c r="C558" s="21"/>
      <c r="D558" s="21"/>
      <c r="E558" s="21"/>
    </row>
    <row r="559" spans="1:5" x14ac:dyDescent="0.25">
      <c r="A559" s="21"/>
      <c r="B559" s="21"/>
      <c r="C559" s="21"/>
      <c r="D559" s="21"/>
      <c r="E559" s="21"/>
    </row>
    <row r="560" spans="1:5" x14ac:dyDescent="0.25">
      <c r="A560" s="21"/>
      <c r="B560" s="21"/>
      <c r="C560" s="21"/>
      <c r="D560" s="21"/>
      <c r="E560" s="21"/>
    </row>
    <row r="561" spans="1:5" x14ac:dyDescent="0.25">
      <c r="A561" s="21"/>
      <c r="B561" s="21"/>
      <c r="C561" s="21"/>
      <c r="D561" s="21"/>
      <c r="E561" s="21"/>
    </row>
    <row r="562" spans="1:5" x14ac:dyDescent="0.25">
      <c r="A562" s="21"/>
      <c r="B562" s="21"/>
      <c r="C562" s="21"/>
      <c r="D562" s="21"/>
      <c r="E562" s="21"/>
    </row>
    <row r="563" spans="1:5" x14ac:dyDescent="0.25">
      <c r="A563" s="21"/>
      <c r="B563" s="21"/>
      <c r="C563" s="21"/>
      <c r="D563" s="21"/>
      <c r="E563" s="21"/>
    </row>
    <row r="564" spans="1:5" x14ac:dyDescent="0.25">
      <c r="A564" s="21"/>
      <c r="B564" s="21"/>
      <c r="C564" s="21"/>
      <c r="D564" s="21"/>
      <c r="E564" s="21"/>
    </row>
    <row r="565" spans="1:5" x14ac:dyDescent="0.25">
      <c r="A565" s="21"/>
      <c r="B565" s="21"/>
      <c r="C565" s="21"/>
      <c r="D565" s="21"/>
      <c r="E565" s="21"/>
    </row>
    <row r="566" spans="1:5" x14ac:dyDescent="0.25">
      <c r="A566" s="21"/>
      <c r="B566" s="21"/>
      <c r="C566" s="21"/>
      <c r="D566" s="21"/>
      <c r="E566" s="21"/>
    </row>
    <row r="567" spans="1:5" x14ac:dyDescent="0.25">
      <c r="A567" s="21"/>
      <c r="B567" s="21"/>
      <c r="C567" s="21"/>
      <c r="D567" s="21"/>
      <c r="E567" s="21"/>
    </row>
    <row r="568" spans="1:5" x14ac:dyDescent="0.25">
      <c r="A568" s="21"/>
      <c r="B568" s="21"/>
      <c r="C568" s="21"/>
      <c r="D568" s="21"/>
      <c r="E568" s="21"/>
    </row>
    <row r="569" spans="1:5" x14ac:dyDescent="0.25">
      <c r="A569" s="21"/>
      <c r="B569" s="21"/>
      <c r="C569" s="21"/>
      <c r="D569" s="21"/>
      <c r="E569" s="21"/>
    </row>
    <row r="570" spans="1:5" x14ac:dyDescent="0.25">
      <c r="A570" s="21"/>
      <c r="B570" s="21"/>
      <c r="C570" s="21"/>
      <c r="D570" s="21"/>
      <c r="E570" s="21"/>
    </row>
    <row r="571" spans="1:5" x14ac:dyDescent="0.25">
      <c r="A571" s="21"/>
      <c r="B571" s="21"/>
      <c r="C571" s="21"/>
      <c r="D571" s="21"/>
      <c r="E571" s="21"/>
    </row>
    <row r="572" spans="1:5" x14ac:dyDescent="0.25">
      <c r="A572" s="21"/>
      <c r="B572" s="21"/>
      <c r="C572" s="21"/>
      <c r="D572" s="21"/>
      <c r="E572" s="21"/>
    </row>
    <row r="573" spans="1:5" x14ac:dyDescent="0.25">
      <c r="A573" s="21"/>
      <c r="B573" s="21"/>
      <c r="C573" s="21"/>
      <c r="D573" s="21"/>
      <c r="E573" s="21"/>
    </row>
    <row r="574" spans="1:5" x14ac:dyDescent="0.25">
      <c r="A574" s="21"/>
      <c r="B574" s="21"/>
      <c r="C574" s="21"/>
      <c r="D574" s="21"/>
      <c r="E574" s="21"/>
    </row>
    <row r="575" spans="1:5" x14ac:dyDescent="0.25">
      <c r="A575" s="21"/>
      <c r="B575" s="21"/>
      <c r="C575" s="21"/>
      <c r="D575" s="21"/>
      <c r="E575" s="21"/>
    </row>
    <row r="576" spans="1:5" x14ac:dyDescent="0.25">
      <c r="A576" s="21"/>
      <c r="B576" s="21"/>
      <c r="C576" s="21"/>
      <c r="D576" s="21"/>
      <c r="E576" s="21"/>
    </row>
    <row r="577" spans="1:5" x14ac:dyDescent="0.25">
      <c r="A577" s="21"/>
      <c r="B577" s="21"/>
      <c r="C577" s="21"/>
      <c r="D577" s="21"/>
      <c r="E577" s="21"/>
    </row>
    <row r="578" spans="1:5" x14ac:dyDescent="0.25">
      <c r="A578" s="21"/>
      <c r="B578" s="21"/>
      <c r="C578" s="21"/>
      <c r="D578" s="21"/>
      <c r="E578" s="21"/>
    </row>
    <row r="579" spans="1:5" x14ac:dyDescent="0.25">
      <c r="A579" s="21"/>
      <c r="B579" s="21"/>
      <c r="C579" s="21"/>
      <c r="D579" s="21"/>
      <c r="E579" s="21"/>
    </row>
    <row r="580" spans="1:5" x14ac:dyDescent="0.25">
      <c r="A580" s="21"/>
      <c r="B580" s="21"/>
      <c r="C580" s="21"/>
      <c r="D580" s="21"/>
      <c r="E580" s="21"/>
    </row>
    <row r="581" spans="1:5" x14ac:dyDescent="0.25">
      <c r="A581" s="21"/>
      <c r="B581" s="21"/>
      <c r="C581" s="21"/>
      <c r="D581" s="21"/>
      <c r="E581" s="21"/>
    </row>
    <row r="582" spans="1:5" x14ac:dyDescent="0.25">
      <c r="A582" s="21"/>
      <c r="B582" s="21"/>
      <c r="C582" s="21"/>
      <c r="D582" s="21"/>
      <c r="E582" s="21"/>
    </row>
    <row r="583" spans="1:5" x14ac:dyDescent="0.25">
      <c r="A583" s="21"/>
      <c r="B583" s="21"/>
      <c r="C583" s="21"/>
      <c r="D583" s="21"/>
      <c r="E583" s="21"/>
    </row>
    <row r="584" spans="1:5" x14ac:dyDescent="0.25">
      <c r="A584" s="21"/>
      <c r="B584" s="21"/>
      <c r="C584" s="21"/>
      <c r="D584" s="21"/>
      <c r="E584" s="21"/>
    </row>
    <row r="585" spans="1:5" x14ac:dyDescent="0.25">
      <c r="A585" s="21"/>
      <c r="B585" s="21"/>
      <c r="C585" s="21"/>
      <c r="D585" s="21"/>
      <c r="E585" s="21"/>
    </row>
    <row r="586" spans="1:5" x14ac:dyDescent="0.25">
      <c r="A586" s="21"/>
      <c r="B586" s="21"/>
      <c r="C586" s="21"/>
      <c r="D586" s="21"/>
      <c r="E586" s="21"/>
    </row>
    <row r="587" spans="1:5" x14ac:dyDescent="0.25">
      <c r="A587" s="21"/>
      <c r="B587" s="21"/>
      <c r="C587" s="21"/>
      <c r="D587" s="21"/>
      <c r="E587" s="21"/>
    </row>
    <row r="588" spans="1:5" x14ac:dyDescent="0.25">
      <c r="A588" s="21"/>
      <c r="B588" s="21"/>
      <c r="C588" s="21"/>
      <c r="D588" s="21"/>
      <c r="E588" s="21"/>
    </row>
    <row r="589" spans="1:5" x14ac:dyDescent="0.25">
      <c r="A589" s="21"/>
      <c r="B589" s="21"/>
      <c r="C589" s="21"/>
      <c r="D589" s="21"/>
      <c r="E589" s="21"/>
    </row>
    <row r="590" spans="1:5" x14ac:dyDescent="0.25">
      <c r="A590" s="21"/>
      <c r="B590" s="21"/>
      <c r="C590" s="21"/>
      <c r="D590" s="21"/>
      <c r="E590" s="21"/>
    </row>
    <row r="591" spans="1:5" x14ac:dyDescent="0.25">
      <c r="A591" s="21"/>
      <c r="B591" s="21"/>
      <c r="C591" s="21"/>
      <c r="D591" s="21"/>
      <c r="E591" s="21"/>
    </row>
    <row r="592" spans="1:5" x14ac:dyDescent="0.25">
      <c r="A592" s="21"/>
      <c r="B592" s="21"/>
      <c r="C592" s="21"/>
      <c r="D592" s="21"/>
      <c r="E592" s="21"/>
    </row>
    <row r="593" spans="1:5" x14ac:dyDescent="0.25">
      <c r="A593" s="21"/>
      <c r="B593" s="21"/>
      <c r="C593" s="21"/>
      <c r="D593" s="21"/>
      <c r="E593" s="21"/>
    </row>
    <row r="594" spans="1:5" x14ac:dyDescent="0.25">
      <c r="A594" s="21"/>
      <c r="B594" s="21"/>
      <c r="C594" s="21"/>
      <c r="D594" s="21"/>
      <c r="E594" s="21"/>
    </row>
    <row r="595" spans="1:5" x14ac:dyDescent="0.25">
      <c r="A595" s="21"/>
      <c r="B595" s="21"/>
      <c r="C595" s="21"/>
      <c r="D595" s="21"/>
      <c r="E595" s="21"/>
    </row>
    <row r="596" spans="1:5" x14ac:dyDescent="0.25">
      <c r="A596" s="21"/>
      <c r="B596" s="21"/>
      <c r="C596" s="21"/>
      <c r="D596" s="21"/>
      <c r="E596" s="21"/>
    </row>
    <row r="597" spans="1:5" x14ac:dyDescent="0.25">
      <c r="A597" s="21"/>
      <c r="B597" s="21"/>
      <c r="C597" s="21"/>
      <c r="D597" s="21"/>
      <c r="E597" s="21"/>
    </row>
    <row r="598" spans="1:5" x14ac:dyDescent="0.25">
      <c r="A598" s="21"/>
      <c r="B598" s="21"/>
      <c r="C598" s="21"/>
      <c r="D598" s="21"/>
      <c r="E598" s="21"/>
    </row>
    <row r="599" spans="1:5" x14ac:dyDescent="0.25">
      <c r="A599" s="21"/>
      <c r="B599" s="21"/>
      <c r="C599" s="21"/>
      <c r="D599" s="21"/>
      <c r="E599" s="21"/>
    </row>
    <row r="600" spans="1:5" x14ac:dyDescent="0.25">
      <c r="A600" s="21"/>
      <c r="B600" s="21"/>
      <c r="C600" s="21"/>
      <c r="D600" s="21"/>
      <c r="E600" s="21"/>
    </row>
    <row r="601" spans="1:5" x14ac:dyDescent="0.25">
      <c r="A601" s="21"/>
      <c r="B601" s="21"/>
      <c r="C601" s="21"/>
      <c r="D601" s="21"/>
      <c r="E601" s="21"/>
    </row>
    <row r="602" spans="1:5" x14ac:dyDescent="0.25">
      <c r="A602" s="21"/>
      <c r="B602" s="21"/>
      <c r="C602" s="21"/>
      <c r="D602" s="21"/>
      <c r="E602" s="21"/>
    </row>
    <row r="603" spans="1:5" x14ac:dyDescent="0.25">
      <c r="A603" s="21"/>
      <c r="B603" s="21"/>
      <c r="C603" s="21"/>
      <c r="D603" s="21"/>
      <c r="E603" s="21"/>
    </row>
    <row r="604" spans="1:5" x14ac:dyDescent="0.25">
      <c r="A604" s="21"/>
      <c r="B604" s="21"/>
      <c r="C604" s="21"/>
      <c r="D604" s="21"/>
      <c r="E604" s="21"/>
    </row>
    <row r="605" spans="1:5" x14ac:dyDescent="0.25">
      <c r="A605" s="21"/>
      <c r="B605" s="21"/>
      <c r="C605" s="21"/>
      <c r="D605" s="21"/>
      <c r="E605" s="21"/>
    </row>
    <row r="606" spans="1:5" x14ac:dyDescent="0.25">
      <c r="A606" s="21"/>
      <c r="B606" s="21"/>
      <c r="C606" s="21"/>
      <c r="D606" s="21"/>
      <c r="E606" s="21"/>
    </row>
    <row r="607" spans="1:5" x14ac:dyDescent="0.25">
      <c r="A607" s="21"/>
      <c r="B607" s="21"/>
      <c r="C607" s="21"/>
      <c r="D607" s="21"/>
      <c r="E607" s="21"/>
    </row>
    <row r="608" spans="1:5" x14ac:dyDescent="0.25">
      <c r="A608" s="21"/>
      <c r="B608" s="21"/>
      <c r="C608" s="21"/>
      <c r="D608" s="21"/>
      <c r="E608" s="21"/>
    </row>
    <row r="609" spans="1:5" x14ac:dyDescent="0.25">
      <c r="A609" s="21"/>
      <c r="B609" s="21"/>
      <c r="C609" s="21"/>
      <c r="D609" s="21"/>
      <c r="E609" s="21"/>
    </row>
    <row r="610" spans="1:5" x14ac:dyDescent="0.25">
      <c r="A610" s="21"/>
      <c r="B610" s="21"/>
      <c r="C610" s="21"/>
      <c r="D610" s="21"/>
      <c r="E610" s="21"/>
    </row>
    <row r="611" spans="1:5" x14ac:dyDescent="0.25">
      <c r="A611" s="21"/>
      <c r="B611" s="21"/>
      <c r="C611" s="21"/>
      <c r="D611" s="21"/>
      <c r="E611" s="21"/>
    </row>
    <row r="612" spans="1:5" x14ac:dyDescent="0.25">
      <c r="A612" s="21"/>
      <c r="B612" s="21"/>
      <c r="C612" s="21"/>
      <c r="D612" s="21"/>
      <c r="E612" s="21"/>
    </row>
    <row r="613" spans="1:5" x14ac:dyDescent="0.25">
      <c r="A613" s="21"/>
      <c r="B613" s="21"/>
      <c r="C613" s="21"/>
      <c r="D613" s="21"/>
      <c r="E613" s="21"/>
    </row>
    <row r="614" spans="1:5" x14ac:dyDescent="0.25">
      <c r="A614" s="21"/>
      <c r="B614" s="21"/>
      <c r="C614" s="21"/>
      <c r="D614" s="21"/>
      <c r="E614" s="21"/>
    </row>
    <row r="615" spans="1:5" x14ac:dyDescent="0.25">
      <c r="A615" s="21"/>
      <c r="B615" s="21"/>
      <c r="C615" s="21"/>
      <c r="D615" s="21"/>
      <c r="E615" s="21"/>
    </row>
    <row r="616" spans="1:5" x14ac:dyDescent="0.25">
      <c r="A616" s="21"/>
      <c r="B616" s="21"/>
      <c r="C616" s="21"/>
      <c r="D616" s="21"/>
      <c r="E616" s="21"/>
    </row>
    <row r="617" spans="1:5" x14ac:dyDescent="0.25">
      <c r="A617" s="21"/>
      <c r="B617" s="21"/>
      <c r="C617" s="21"/>
      <c r="D617" s="21"/>
      <c r="E617" s="21"/>
    </row>
    <row r="618" spans="1:5" x14ac:dyDescent="0.25">
      <c r="A618" s="21"/>
      <c r="B618" s="21"/>
      <c r="C618" s="21"/>
      <c r="D618" s="21"/>
      <c r="E618" s="21"/>
    </row>
    <row r="619" spans="1:5" x14ac:dyDescent="0.25">
      <c r="A619" s="21"/>
      <c r="B619" s="21"/>
      <c r="C619" s="21"/>
      <c r="D619" s="21"/>
      <c r="E619" s="21"/>
    </row>
    <row r="620" spans="1:5" x14ac:dyDescent="0.25">
      <c r="A620" s="21"/>
      <c r="B620" s="21"/>
      <c r="C620" s="21"/>
      <c r="D620" s="21"/>
      <c r="E620" s="21"/>
    </row>
    <row r="621" spans="1:5" x14ac:dyDescent="0.25">
      <c r="A621" s="21"/>
      <c r="B621" s="21"/>
      <c r="C621" s="21"/>
      <c r="D621" s="21"/>
      <c r="E621" s="21"/>
    </row>
    <row r="622" spans="1:5" x14ac:dyDescent="0.25">
      <c r="A622" s="21"/>
      <c r="B622" s="21"/>
      <c r="C622" s="21"/>
      <c r="D622" s="21"/>
      <c r="E622" s="21"/>
    </row>
    <row r="623" spans="1:5" x14ac:dyDescent="0.25">
      <c r="A623" s="21"/>
      <c r="B623" s="21"/>
      <c r="C623" s="21"/>
      <c r="D623" s="21"/>
      <c r="E623" s="21"/>
    </row>
    <row r="624" spans="1:5" x14ac:dyDescent="0.25">
      <c r="A624" s="21"/>
      <c r="B624" s="21"/>
      <c r="C624" s="21"/>
      <c r="D624" s="21"/>
      <c r="E624" s="21"/>
    </row>
    <row r="625" spans="1:5" x14ac:dyDescent="0.25">
      <c r="A625" s="21"/>
      <c r="B625" s="21"/>
      <c r="C625" s="21"/>
      <c r="D625" s="21"/>
      <c r="E625" s="21"/>
    </row>
    <row r="626" spans="1:5" x14ac:dyDescent="0.25">
      <c r="A626" s="21"/>
      <c r="B626" s="21"/>
      <c r="C626" s="21"/>
      <c r="D626" s="21"/>
      <c r="E626" s="21"/>
    </row>
    <row r="627" spans="1:5" x14ac:dyDescent="0.25">
      <c r="A627" s="21"/>
      <c r="B627" s="21"/>
      <c r="C627" s="21"/>
      <c r="D627" s="21"/>
      <c r="E627" s="21"/>
    </row>
    <row r="628" spans="1:5" x14ac:dyDescent="0.25">
      <c r="A628" s="21"/>
      <c r="B628" s="21"/>
      <c r="C628" s="21"/>
      <c r="D628" s="21"/>
      <c r="E628" s="21"/>
    </row>
    <row r="629" spans="1:5" x14ac:dyDescent="0.25">
      <c r="A629" s="21"/>
      <c r="B629" s="21"/>
      <c r="C629" s="21"/>
      <c r="D629" s="21"/>
      <c r="E629" s="21"/>
    </row>
    <row r="630" spans="1:5" x14ac:dyDescent="0.25">
      <c r="A630" s="21"/>
      <c r="B630" s="21"/>
      <c r="C630" s="21"/>
      <c r="D630" s="21"/>
      <c r="E630" s="21"/>
    </row>
    <row r="631" spans="1:5" x14ac:dyDescent="0.25">
      <c r="A631" s="21"/>
      <c r="B631" s="21"/>
      <c r="C631" s="21"/>
      <c r="D631" s="21"/>
      <c r="E631" s="21"/>
    </row>
    <row r="632" spans="1:5" x14ac:dyDescent="0.25">
      <c r="A632" s="21"/>
      <c r="B632" s="21"/>
      <c r="C632" s="21"/>
      <c r="D632" s="21"/>
      <c r="E632" s="21"/>
    </row>
    <row r="633" spans="1:5" x14ac:dyDescent="0.25">
      <c r="A633" s="21"/>
      <c r="B633" s="21"/>
      <c r="C633" s="21"/>
      <c r="D633" s="21"/>
      <c r="E633" s="21"/>
    </row>
    <row r="634" spans="1:5" x14ac:dyDescent="0.25">
      <c r="A634" s="21"/>
      <c r="B634" s="21"/>
      <c r="C634" s="21"/>
      <c r="D634" s="21"/>
      <c r="E634" s="21"/>
    </row>
    <row r="635" spans="1:5" x14ac:dyDescent="0.25">
      <c r="A635" s="21"/>
      <c r="B635" s="21"/>
      <c r="C635" s="21"/>
      <c r="D635" s="21"/>
      <c r="E635" s="21"/>
    </row>
    <row r="636" spans="1:5" x14ac:dyDescent="0.25">
      <c r="A636" s="21"/>
      <c r="B636" s="21"/>
      <c r="C636" s="21"/>
      <c r="D636" s="21"/>
      <c r="E636" s="21"/>
    </row>
    <row r="637" spans="1:5" x14ac:dyDescent="0.25">
      <c r="A637" s="21"/>
      <c r="B637" s="21"/>
      <c r="C637" s="21"/>
      <c r="D637" s="21"/>
      <c r="E637" s="21"/>
    </row>
    <row r="638" spans="1:5" x14ac:dyDescent="0.25">
      <c r="A638" s="21"/>
      <c r="B638" s="21"/>
      <c r="C638" s="21"/>
      <c r="D638" s="21"/>
      <c r="E638" s="21"/>
    </row>
    <row r="639" spans="1:5" x14ac:dyDescent="0.25">
      <c r="A639" s="21"/>
      <c r="B639" s="21"/>
      <c r="C639" s="21"/>
      <c r="D639" s="21"/>
      <c r="E639" s="21"/>
    </row>
    <row r="640" spans="1:5" x14ac:dyDescent="0.25">
      <c r="A640" s="21"/>
      <c r="B640" s="21"/>
      <c r="C640" s="21"/>
      <c r="D640" s="21"/>
      <c r="E640" s="21"/>
    </row>
    <row r="641" spans="1:5" x14ac:dyDescent="0.25">
      <c r="A641" s="21"/>
      <c r="B641" s="21"/>
      <c r="C641" s="21"/>
      <c r="D641" s="21"/>
      <c r="E641" s="21"/>
    </row>
    <row r="642" spans="1:5" x14ac:dyDescent="0.25">
      <c r="A642" s="21"/>
      <c r="B642" s="21"/>
      <c r="C642" s="21"/>
      <c r="D642" s="21"/>
      <c r="E642" s="21"/>
    </row>
    <row r="643" spans="1:5" x14ac:dyDescent="0.25">
      <c r="A643" s="21"/>
      <c r="B643" s="21"/>
      <c r="C643" s="21"/>
      <c r="D643" s="21"/>
      <c r="E643" s="21"/>
    </row>
    <row r="644" spans="1:5" x14ac:dyDescent="0.25">
      <c r="A644" s="21"/>
      <c r="B644" s="21"/>
      <c r="C644" s="21"/>
      <c r="D644" s="21"/>
      <c r="E644" s="21"/>
    </row>
    <row r="645" spans="1:5" x14ac:dyDescent="0.25">
      <c r="A645" s="21"/>
      <c r="B645" s="21"/>
      <c r="C645" s="21"/>
      <c r="D645" s="21"/>
      <c r="E645" s="21"/>
    </row>
    <row r="646" spans="1:5" x14ac:dyDescent="0.25">
      <c r="A646" s="21"/>
      <c r="B646" s="21"/>
      <c r="C646" s="21"/>
      <c r="D646" s="21"/>
      <c r="E646" s="21"/>
    </row>
    <row r="647" spans="1:5" x14ac:dyDescent="0.25">
      <c r="A647" s="21"/>
      <c r="B647" s="21"/>
      <c r="C647" s="21"/>
      <c r="D647" s="21"/>
      <c r="E647" s="21"/>
    </row>
    <row r="648" spans="1:5" x14ac:dyDescent="0.25">
      <c r="A648" s="21"/>
      <c r="B648" s="21"/>
      <c r="C648" s="21"/>
      <c r="D648" s="21"/>
      <c r="E648" s="21"/>
    </row>
    <row r="649" spans="1:5" x14ac:dyDescent="0.25">
      <c r="A649" s="21"/>
      <c r="B649" s="21"/>
      <c r="C649" s="21"/>
      <c r="D649" s="21"/>
      <c r="E649" s="21"/>
    </row>
    <row r="650" spans="1:5" x14ac:dyDescent="0.25">
      <c r="A650" s="21"/>
      <c r="B650" s="21"/>
      <c r="C650" s="21"/>
      <c r="D650" s="21"/>
      <c r="E650" s="21"/>
    </row>
    <row r="651" spans="1:5" x14ac:dyDescent="0.25">
      <c r="A651" s="21"/>
      <c r="B651" s="21"/>
      <c r="C651" s="21"/>
      <c r="D651" s="21"/>
      <c r="E651" s="21"/>
    </row>
    <row r="652" spans="1:5" x14ac:dyDescent="0.25">
      <c r="A652" s="21"/>
      <c r="B652" s="21"/>
      <c r="C652" s="21"/>
      <c r="D652" s="21"/>
      <c r="E652" s="21"/>
    </row>
    <row r="653" spans="1:5" x14ac:dyDescent="0.25">
      <c r="A653" s="21"/>
      <c r="B653" s="21"/>
      <c r="C653" s="21"/>
      <c r="D653" s="21"/>
      <c r="E653" s="21"/>
    </row>
    <row r="654" spans="1:5" x14ac:dyDescent="0.25">
      <c r="A654" s="21"/>
      <c r="B654" s="21"/>
      <c r="C654" s="21"/>
      <c r="D654" s="21"/>
      <c r="E654" s="21"/>
    </row>
    <row r="655" spans="1:5" x14ac:dyDescent="0.25">
      <c r="A655" s="21"/>
      <c r="B655" s="21"/>
      <c r="C655" s="21"/>
      <c r="D655" s="21"/>
      <c r="E655" s="21"/>
    </row>
    <row r="656" spans="1:5" x14ac:dyDescent="0.25">
      <c r="A656" s="21"/>
      <c r="B656" s="21"/>
      <c r="C656" s="21"/>
      <c r="D656" s="21"/>
      <c r="E656" s="21"/>
    </row>
    <row r="657" spans="1:5" x14ac:dyDescent="0.25">
      <c r="A657" s="21"/>
      <c r="B657" s="21"/>
      <c r="C657" s="21"/>
      <c r="D657" s="21"/>
      <c r="E657" s="21"/>
    </row>
    <row r="658" spans="1:5" x14ac:dyDescent="0.25">
      <c r="A658" s="21"/>
      <c r="B658" s="21"/>
      <c r="C658" s="21"/>
      <c r="D658" s="21"/>
      <c r="E658" s="21"/>
    </row>
    <row r="659" spans="1:5" x14ac:dyDescent="0.25">
      <c r="A659" s="21"/>
      <c r="B659" s="21"/>
      <c r="C659" s="21"/>
      <c r="D659" s="21"/>
      <c r="E659" s="21"/>
    </row>
    <row r="660" spans="1:5" x14ac:dyDescent="0.25">
      <c r="A660" s="21"/>
      <c r="B660" s="21"/>
      <c r="C660" s="21"/>
      <c r="D660" s="21"/>
      <c r="E660" s="21"/>
    </row>
    <row r="661" spans="1:5" x14ac:dyDescent="0.25">
      <c r="A661" s="21"/>
      <c r="B661" s="21"/>
      <c r="C661" s="21"/>
      <c r="D661" s="21"/>
      <c r="E661" s="21"/>
    </row>
    <row r="662" spans="1:5" x14ac:dyDescent="0.25">
      <c r="A662" s="21"/>
      <c r="B662" s="21"/>
      <c r="C662" s="21"/>
      <c r="D662" s="21"/>
      <c r="E662" s="21"/>
    </row>
    <row r="663" spans="1:5" x14ac:dyDescent="0.25">
      <c r="A663" s="21"/>
      <c r="B663" s="21"/>
      <c r="C663" s="21"/>
      <c r="D663" s="21"/>
      <c r="E663" s="21"/>
    </row>
    <row r="664" spans="1:5" x14ac:dyDescent="0.25">
      <c r="A664" s="21"/>
      <c r="B664" s="21"/>
      <c r="C664" s="21"/>
      <c r="D664" s="21"/>
      <c r="E664" s="21"/>
    </row>
    <row r="665" spans="1:5" x14ac:dyDescent="0.25">
      <c r="A665" s="21"/>
      <c r="B665" s="21"/>
      <c r="C665" s="21"/>
      <c r="D665" s="21"/>
      <c r="E665" s="21"/>
    </row>
    <row r="666" spans="1:5" x14ac:dyDescent="0.25">
      <c r="A666" s="21"/>
      <c r="B666" s="21"/>
      <c r="C666" s="21"/>
      <c r="D666" s="21"/>
      <c r="E666" s="21"/>
    </row>
    <row r="667" spans="1:5" x14ac:dyDescent="0.25">
      <c r="A667" s="21"/>
      <c r="B667" s="21"/>
      <c r="C667" s="21"/>
      <c r="D667" s="21"/>
      <c r="E667" s="21"/>
    </row>
    <row r="668" spans="1:5" x14ac:dyDescent="0.25">
      <c r="A668" s="21"/>
      <c r="B668" s="21"/>
      <c r="C668" s="21"/>
      <c r="D668" s="21"/>
      <c r="E668" s="21"/>
    </row>
    <row r="669" spans="1:5" x14ac:dyDescent="0.25">
      <c r="A669" s="21"/>
      <c r="B669" s="21"/>
      <c r="C669" s="21"/>
      <c r="D669" s="21"/>
      <c r="E669" s="21"/>
    </row>
    <row r="670" spans="1:5" x14ac:dyDescent="0.25">
      <c r="A670" s="21"/>
      <c r="B670" s="21"/>
      <c r="C670" s="21"/>
      <c r="D670" s="21"/>
      <c r="E670" s="21"/>
    </row>
    <row r="671" spans="1:5" x14ac:dyDescent="0.25">
      <c r="A671" s="21"/>
      <c r="B671" s="21"/>
      <c r="C671" s="21"/>
      <c r="D671" s="21"/>
      <c r="E671" s="21"/>
    </row>
    <row r="672" spans="1:5" x14ac:dyDescent="0.25">
      <c r="A672" s="21"/>
      <c r="B672" s="21"/>
      <c r="C672" s="21"/>
      <c r="D672" s="21"/>
      <c r="E672" s="21"/>
    </row>
    <row r="673" spans="1:5" x14ac:dyDescent="0.25">
      <c r="A673" s="21"/>
      <c r="B673" s="21"/>
      <c r="C673" s="21"/>
      <c r="D673" s="21"/>
      <c r="E673" s="21"/>
    </row>
    <row r="674" spans="1:5" x14ac:dyDescent="0.25">
      <c r="A674" s="21"/>
      <c r="B674" s="21"/>
      <c r="C674" s="21"/>
      <c r="D674" s="21"/>
      <c r="E674" s="21"/>
    </row>
    <row r="675" spans="1:5" x14ac:dyDescent="0.25">
      <c r="A675" s="21"/>
      <c r="B675" s="21"/>
      <c r="C675" s="21"/>
      <c r="D675" s="21"/>
      <c r="E675" s="21"/>
    </row>
    <row r="676" spans="1:5" x14ac:dyDescent="0.25">
      <c r="A676" s="21"/>
      <c r="B676" s="21"/>
      <c r="C676" s="21"/>
      <c r="D676" s="21"/>
      <c r="E676" s="21"/>
    </row>
    <row r="677" spans="1:5" x14ac:dyDescent="0.25">
      <c r="A677" s="21"/>
      <c r="B677" s="21"/>
      <c r="C677" s="21"/>
      <c r="D677" s="21"/>
      <c r="E677" s="21"/>
    </row>
    <row r="678" spans="1:5" x14ac:dyDescent="0.25">
      <c r="A678" s="21"/>
      <c r="B678" s="21"/>
      <c r="C678" s="21"/>
      <c r="D678" s="21"/>
      <c r="E678" s="21"/>
    </row>
    <row r="679" spans="1:5" x14ac:dyDescent="0.25">
      <c r="A679" s="21"/>
      <c r="B679" s="21"/>
      <c r="C679" s="21"/>
      <c r="D679" s="21"/>
      <c r="E679" s="21"/>
    </row>
    <row r="680" spans="1:5" x14ac:dyDescent="0.25">
      <c r="A680" s="21"/>
      <c r="B680" s="21"/>
      <c r="C680" s="21"/>
      <c r="D680" s="21"/>
      <c r="E680" s="21"/>
    </row>
    <row r="681" spans="1:5" x14ac:dyDescent="0.25">
      <c r="A681" s="21"/>
      <c r="B681" s="21"/>
      <c r="C681" s="21"/>
      <c r="D681" s="21"/>
      <c r="E681" s="21"/>
    </row>
    <row r="682" spans="1:5" x14ac:dyDescent="0.25">
      <c r="A682" s="21"/>
      <c r="B682" s="21"/>
      <c r="C682" s="21"/>
      <c r="D682" s="21"/>
      <c r="E682" s="21"/>
    </row>
    <row r="683" spans="1:5" x14ac:dyDescent="0.25">
      <c r="A683" s="21"/>
      <c r="B683" s="21"/>
      <c r="C683" s="21"/>
      <c r="D683" s="21"/>
      <c r="E683" s="21"/>
    </row>
    <row r="684" spans="1:5" x14ac:dyDescent="0.25">
      <c r="A684" s="21"/>
      <c r="B684" s="21"/>
      <c r="C684" s="21"/>
      <c r="D684" s="21"/>
      <c r="E684" s="21"/>
    </row>
    <row r="685" spans="1:5" x14ac:dyDescent="0.25">
      <c r="A685" s="21"/>
      <c r="B685" s="21"/>
      <c r="C685" s="21"/>
      <c r="D685" s="21"/>
      <c r="E685" s="21"/>
    </row>
    <row r="686" spans="1:5" x14ac:dyDescent="0.25">
      <c r="A686" s="21"/>
      <c r="B686" s="21"/>
      <c r="C686" s="21"/>
      <c r="D686" s="21"/>
      <c r="E686" s="21"/>
    </row>
    <row r="687" spans="1:5" x14ac:dyDescent="0.25">
      <c r="A687" s="21"/>
      <c r="B687" s="21"/>
      <c r="C687" s="21"/>
      <c r="D687" s="21"/>
      <c r="E687" s="21"/>
    </row>
    <row r="688" spans="1:5" x14ac:dyDescent="0.25">
      <c r="A688" s="21"/>
      <c r="B688" s="21"/>
      <c r="C688" s="21"/>
      <c r="D688" s="21"/>
      <c r="E688" s="21"/>
    </row>
    <row r="689" spans="1:5" x14ac:dyDescent="0.25">
      <c r="A689" s="21"/>
      <c r="B689" s="21"/>
      <c r="C689" s="21"/>
      <c r="D689" s="21"/>
      <c r="E689" s="21"/>
    </row>
    <row r="690" spans="1:5" x14ac:dyDescent="0.25">
      <c r="A690" s="21"/>
      <c r="B690" s="21"/>
      <c r="C690" s="21"/>
      <c r="D690" s="21"/>
      <c r="E690" s="21"/>
    </row>
    <row r="691" spans="1:5" x14ac:dyDescent="0.25">
      <c r="A691" s="21"/>
      <c r="B691" s="21"/>
      <c r="C691" s="21"/>
      <c r="D691" s="21"/>
      <c r="E691" s="21"/>
    </row>
    <row r="692" spans="1:5" x14ac:dyDescent="0.25">
      <c r="A692" s="21"/>
      <c r="B692" s="21"/>
      <c r="C692" s="21"/>
      <c r="D692" s="21"/>
      <c r="E692" s="21"/>
    </row>
    <row r="693" spans="1:5" x14ac:dyDescent="0.25">
      <c r="A693" s="21"/>
      <c r="B693" s="21"/>
      <c r="C693" s="21"/>
      <c r="D693" s="21"/>
      <c r="E693" s="21"/>
    </row>
    <row r="694" spans="1:5" x14ac:dyDescent="0.25">
      <c r="A694" s="21"/>
      <c r="B694" s="21"/>
      <c r="C694" s="21"/>
      <c r="D694" s="21"/>
      <c r="E694" s="21"/>
    </row>
    <row r="695" spans="1:5" x14ac:dyDescent="0.25">
      <c r="A695" s="21"/>
      <c r="B695" s="21"/>
      <c r="C695" s="21"/>
      <c r="D695" s="21"/>
      <c r="E695" s="21"/>
    </row>
    <row r="696" spans="1:5" x14ac:dyDescent="0.25">
      <c r="A696" s="21"/>
      <c r="B696" s="21"/>
      <c r="C696" s="21"/>
      <c r="D696" s="21"/>
      <c r="E696" s="21"/>
    </row>
    <row r="697" spans="1:5" x14ac:dyDescent="0.25">
      <c r="A697" s="21"/>
      <c r="B697" s="21"/>
      <c r="C697" s="21"/>
      <c r="D697" s="21"/>
      <c r="E697" s="21"/>
    </row>
    <row r="698" spans="1:5" x14ac:dyDescent="0.25">
      <c r="A698" s="21"/>
      <c r="B698" s="21"/>
      <c r="C698" s="21"/>
      <c r="D698" s="21"/>
      <c r="E698" s="21"/>
    </row>
    <row r="699" spans="1:5" x14ac:dyDescent="0.25">
      <c r="A699" s="21"/>
      <c r="B699" s="21"/>
      <c r="C699" s="21"/>
      <c r="D699" s="21"/>
      <c r="E699" s="21"/>
    </row>
    <row r="700" spans="1:5" x14ac:dyDescent="0.25">
      <c r="A700" s="21"/>
      <c r="B700" s="21"/>
      <c r="C700" s="21"/>
      <c r="D700" s="21"/>
      <c r="E700" s="21"/>
    </row>
    <row r="701" spans="1:5" x14ac:dyDescent="0.25">
      <c r="A701" s="21"/>
      <c r="B701" s="21"/>
      <c r="C701" s="21"/>
      <c r="D701" s="21"/>
      <c r="E701" s="21"/>
    </row>
    <row r="702" spans="1:5" x14ac:dyDescent="0.25">
      <c r="A702" s="21"/>
      <c r="B702" s="21"/>
      <c r="C702" s="21"/>
      <c r="D702" s="21"/>
      <c r="E702" s="21"/>
    </row>
    <row r="703" spans="1:5" x14ac:dyDescent="0.25">
      <c r="A703" s="21"/>
      <c r="B703" s="21"/>
      <c r="C703" s="21"/>
      <c r="D703" s="21"/>
      <c r="E703" s="21"/>
    </row>
    <row r="704" spans="1:5" x14ac:dyDescent="0.25">
      <c r="A704" s="21"/>
      <c r="B704" s="21"/>
      <c r="C704" s="21"/>
      <c r="D704" s="21"/>
      <c r="E704" s="21"/>
    </row>
    <row r="705" spans="1:5" x14ac:dyDescent="0.25">
      <c r="A705" s="21"/>
      <c r="B705" s="21"/>
      <c r="C705" s="21"/>
      <c r="D705" s="21"/>
      <c r="E705" s="21"/>
    </row>
    <row r="706" spans="1:5" x14ac:dyDescent="0.25">
      <c r="A706" s="21"/>
      <c r="B706" s="21"/>
      <c r="C706" s="21"/>
      <c r="D706" s="21"/>
      <c r="E706" s="21"/>
    </row>
    <row r="707" spans="1:5" x14ac:dyDescent="0.25">
      <c r="A707" s="21"/>
      <c r="B707" s="21"/>
      <c r="C707" s="21"/>
      <c r="D707" s="21"/>
      <c r="E707" s="21"/>
    </row>
    <row r="708" spans="1:5" x14ac:dyDescent="0.25">
      <c r="A708" s="21"/>
      <c r="B708" s="21"/>
      <c r="C708" s="21"/>
      <c r="D708" s="21"/>
      <c r="E708" s="21"/>
    </row>
    <row r="709" spans="1:5" x14ac:dyDescent="0.25">
      <c r="A709" s="21"/>
      <c r="B709" s="21"/>
      <c r="C709" s="21"/>
      <c r="D709" s="21"/>
      <c r="E709" s="21"/>
    </row>
    <row r="710" spans="1:5" x14ac:dyDescent="0.25">
      <c r="A710" s="21"/>
      <c r="B710" s="21"/>
      <c r="C710" s="21"/>
      <c r="D710" s="21"/>
      <c r="E710" s="21"/>
    </row>
    <row r="711" spans="1:5" x14ac:dyDescent="0.25">
      <c r="A711" s="21"/>
      <c r="B711" s="21"/>
      <c r="C711" s="21"/>
      <c r="D711" s="21"/>
      <c r="E711" s="21"/>
    </row>
    <row r="712" spans="1:5" x14ac:dyDescent="0.25">
      <c r="A712" s="21"/>
      <c r="B712" s="21"/>
      <c r="C712" s="21"/>
      <c r="D712" s="21"/>
      <c r="E712" s="21"/>
    </row>
    <row r="713" spans="1:5" x14ac:dyDescent="0.25">
      <c r="A713" s="21"/>
      <c r="B713" s="21"/>
      <c r="C713" s="21"/>
      <c r="D713" s="21"/>
      <c r="E713" s="21"/>
    </row>
    <row r="714" spans="1:5" x14ac:dyDescent="0.25">
      <c r="A714" s="21"/>
      <c r="B714" s="21"/>
      <c r="C714" s="21"/>
      <c r="D714" s="21"/>
      <c r="E714" s="21"/>
    </row>
    <row r="715" spans="1:5" x14ac:dyDescent="0.25">
      <c r="A715" s="21"/>
      <c r="B715" s="21"/>
      <c r="C715" s="21"/>
      <c r="D715" s="21"/>
      <c r="E715" s="21"/>
    </row>
    <row r="716" spans="1:5" x14ac:dyDescent="0.25">
      <c r="A716" s="21"/>
      <c r="B716" s="21"/>
      <c r="C716" s="21"/>
      <c r="D716" s="21"/>
      <c r="E716" s="21"/>
    </row>
    <row r="717" spans="1:5" x14ac:dyDescent="0.25">
      <c r="A717" s="21"/>
      <c r="B717" s="21"/>
      <c r="C717" s="21"/>
      <c r="D717" s="21"/>
      <c r="E717" s="21"/>
    </row>
    <row r="718" spans="1:5" x14ac:dyDescent="0.25">
      <c r="A718" s="21"/>
      <c r="B718" s="21"/>
      <c r="C718" s="21"/>
      <c r="D718" s="21"/>
      <c r="E718" s="21"/>
    </row>
    <row r="719" spans="1:5" x14ac:dyDescent="0.25">
      <c r="A719" s="21"/>
      <c r="B719" s="21"/>
      <c r="C719" s="21"/>
      <c r="D719" s="21"/>
      <c r="E719" s="21"/>
    </row>
    <row r="720" spans="1:5" x14ac:dyDescent="0.25">
      <c r="A720" s="21"/>
      <c r="B720" s="21"/>
      <c r="C720" s="21"/>
      <c r="D720" s="21"/>
      <c r="E720" s="21"/>
    </row>
    <row r="721" spans="1:5" x14ac:dyDescent="0.25">
      <c r="A721" s="21"/>
      <c r="B721" s="21"/>
      <c r="C721" s="21"/>
      <c r="D721" s="21"/>
      <c r="E721" s="21"/>
    </row>
    <row r="722" spans="1:5" x14ac:dyDescent="0.25">
      <c r="A722" s="21"/>
      <c r="B722" s="21"/>
      <c r="C722" s="21"/>
      <c r="D722" s="21"/>
      <c r="E722" s="21"/>
    </row>
    <row r="723" spans="1:5" x14ac:dyDescent="0.25">
      <c r="A723" s="21"/>
      <c r="B723" s="21"/>
      <c r="C723" s="21"/>
      <c r="D723" s="21"/>
      <c r="E723" s="21"/>
    </row>
    <row r="724" spans="1:5" x14ac:dyDescent="0.25">
      <c r="A724" s="21"/>
      <c r="B724" s="21"/>
      <c r="C724" s="21"/>
      <c r="D724" s="21"/>
      <c r="E724" s="21"/>
    </row>
    <row r="725" spans="1:5" x14ac:dyDescent="0.25">
      <c r="A725" s="21"/>
      <c r="B725" s="21"/>
      <c r="C725" s="21"/>
      <c r="D725" s="21"/>
      <c r="E725" s="21"/>
    </row>
    <row r="726" spans="1:5" x14ac:dyDescent="0.25">
      <c r="A726" s="21"/>
      <c r="B726" s="21"/>
      <c r="C726" s="21"/>
      <c r="D726" s="21"/>
      <c r="E726" s="21"/>
    </row>
    <row r="727" spans="1:5" x14ac:dyDescent="0.25">
      <c r="A727" s="21"/>
      <c r="B727" s="21"/>
      <c r="C727" s="21"/>
      <c r="D727" s="21"/>
      <c r="E727" s="21"/>
    </row>
    <row r="728" spans="1:5" x14ac:dyDescent="0.25">
      <c r="A728" s="21"/>
      <c r="B728" s="21"/>
      <c r="C728" s="21"/>
      <c r="D728" s="21"/>
      <c r="E728" s="21"/>
    </row>
    <row r="729" spans="1:5" x14ac:dyDescent="0.25">
      <c r="A729" s="21"/>
      <c r="B729" s="21"/>
      <c r="C729" s="21"/>
      <c r="D729" s="21"/>
      <c r="E729" s="21"/>
    </row>
    <row r="730" spans="1:5" x14ac:dyDescent="0.25">
      <c r="A730" s="21"/>
      <c r="B730" s="21"/>
      <c r="C730" s="21"/>
      <c r="D730" s="21"/>
      <c r="E730" s="21"/>
    </row>
    <row r="731" spans="1:5" x14ac:dyDescent="0.25">
      <c r="A731" s="21"/>
      <c r="B731" s="21"/>
      <c r="C731" s="21"/>
      <c r="D731" s="21"/>
      <c r="E731" s="21"/>
    </row>
    <row r="732" spans="1:5" x14ac:dyDescent="0.25">
      <c r="A732" s="21"/>
      <c r="B732" s="21"/>
      <c r="C732" s="21"/>
      <c r="D732" s="21"/>
      <c r="E732" s="21"/>
    </row>
    <row r="733" spans="1:5" x14ac:dyDescent="0.25">
      <c r="A733" s="21"/>
      <c r="B733" s="21"/>
      <c r="C733" s="21"/>
      <c r="D733" s="21"/>
      <c r="E733" s="21"/>
    </row>
    <row r="734" spans="1:5" x14ac:dyDescent="0.25">
      <c r="A734" s="21"/>
      <c r="B734" s="21"/>
      <c r="C734" s="21"/>
      <c r="D734" s="21"/>
      <c r="E734" s="21"/>
    </row>
    <row r="735" spans="1:5" x14ac:dyDescent="0.25">
      <c r="A735" s="21"/>
      <c r="B735" s="21"/>
      <c r="C735" s="21"/>
      <c r="D735" s="21"/>
      <c r="E735" s="21"/>
    </row>
    <row r="736" spans="1:5" x14ac:dyDescent="0.25">
      <c r="A736" s="21"/>
      <c r="B736" s="21"/>
      <c r="C736" s="21"/>
      <c r="D736" s="21"/>
      <c r="E736" s="21"/>
    </row>
    <row r="737" spans="1:5" x14ac:dyDescent="0.25">
      <c r="A737" s="21"/>
      <c r="B737" s="21"/>
      <c r="C737" s="21"/>
      <c r="D737" s="21"/>
      <c r="E737" s="21"/>
    </row>
    <row r="738" spans="1:5" x14ac:dyDescent="0.25">
      <c r="A738" s="21"/>
      <c r="B738" s="21"/>
      <c r="C738" s="21"/>
      <c r="D738" s="21"/>
      <c r="E738" s="21"/>
    </row>
    <row r="739" spans="1:5" x14ac:dyDescent="0.25">
      <c r="A739" s="21"/>
      <c r="B739" s="21"/>
      <c r="C739" s="21"/>
      <c r="D739" s="21"/>
      <c r="E739" s="21"/>
    </row>
    <row r="740" spans="1:5" x14ac:dyDescent="0.25">
      <c r="A740" s="21"/>
      <c r="B740" s="21"/>
      <c r="C740" s="21"/>
      <c r="D740" s="21"/>
      <c r="E740" s="21"/>
    </row>
    <row r="741" spans="1:5" x14ac:dyDescent="0.25">
      <c r="A741" s="21"/>
      <c r="B741" s="21"/>
      <c r="C741" s="21"/>
      <c r="D741" s="21"/>
      <c r="E741" s="21"/>
    </row>
    <row r="742" spans="1:5" x14ac:dyDescent="0.25">
      <c r="A742" s="21"/>
      <c r="B742" s="21"/>
      <c r="C742" s="21"/>
      <c r="D742" s="21"/>
      <c r="E742" s="21"/>
    </row>
    <row r="743" spans="1:5" x14ac:dyDescent="0.25">
      <c r="A743" s="21"/>
      <c r="B743" s="21"/>
      <c r="C743" s="21"/>
      <c r="D743" s="21"/>
      <c r="E743" s="21"/>
    </row>
    <row r="744" spans="1:5" x14ac:dyDescent="0.25">
      <c r="A744" s="21"/>
      <c r="B744" s="21"/>
      <c r="C744" s="21"/>
      <c r="D744" s="21"/>
      <c r="E744" s="21"/>
    </row>
    <row r="745" spans="1:5" x14ac:dyDescent="0.25">
      <c r="A745" s="21"/>
      <c r="B745" s="21"/>
      <c r="C745" s="21"/>
      <c r="D745" s="21"/>
      <c r="E745" s="21"/>
    </row>
    <row r="746" spans="1:5" x14ac:dyDescent="0.25">
      <c r="A746" s="21"/>
      <c r="B746" s="21"/>
      <c r="C746" s="21"/>
      <c r="D746" s="21"/>
      <c r="E746" s="21"/>
    </row>
    <row r="747" spans="1:5" x14ac:dyDescent="0.25">
      <c r="A747" s="21"/>
      <c r="B747" s="21"/>
      <c r="C747" s="21"/>
      <c r="D747" s="21"/>
      <c r="E747" s="21"/>
    </row>
    <row r="748" spans="1:5" x14ac:dyDescent="0.25">
      <c r="A748" s="21"/>
      <c r="B748" s="21"/>
      <c r="C748" s="21"/>
      <c r="D748" s="21"/>
      <c r="E748" s="21"/>
    </row>
    <row r="749" spans="1:5" x14ac:dyDescent="0.25">
      <c r="A749" s="21"/>
      <c r="B749" s="21"/>
      <c r="C749" s="21"/>
      <c r="D749" s="21"/>
      <c r="E749" s="21"/>
    </row>
    <row r="750" spans="1:5" x14ac:dyDescent="0.25">
      <c r="A750" s="21"/>
      <c r="B750" s="21"/>
      <c r="C750" s="21"/>
      <c r="D750" s="21"/>
      <c r="E750" s="21"/>
    </row>
    <row r="751" spans="1:5" x14ac:dyDescent="0.25">
      <c r="A751" s="21"/>
      <c r="B751" s="21"/>
      <c r="C751" s="21"/>
      <c r="D751" s="21"/>
      <c r="E751" s="21"/>
    </row>
    <row r="752" spans="1:5" x14ac:dyDescent="0.25">
      <c r="A752" s="21"/>
      <c r="B752" s="21"/>
      <c r="C752" s="21"/>
      <c r="D752" s="21"/>
      <c r="E752" s="21"/>
    </row>
    <row r="753" spans="1:5" x14ac:dyDescent="0.25">
      <c r="A753" s="21"/>
      <c r="B753" s="21"/>
      <c r="C753" s="21"/>
      <c r="D753" s="21"/>
      <c r="E753" s="21"/>
    </row>
    <row r="754" spans="1:5" x14ac:dyDescent="0.25">
      <c r="A754" s="21"/>
      <c r="B754" s="21"/>
      <c r="C754" s="21"/>
      <c r="D754" s="21"/>
      <c r="E754" s="21"/>
    </row>
    <row r="755" spans="1:5" x14ac:dyDescent="0.25">
      <c r="A755" s="21"/>
      <c r="B755" s="21"/>
      <c r="C755" s="21"/>
      <c r="D755" s="21"/>
      <c r="E755" s="21"/>
    </row>
    <row r="756" spans="1:5" x14ac:dyDescent="0.25">
      <c r="A756" s="21"/>
      <c r="B756" s="21"/>
      <c r="C756" s="21"/>
      <c r="D756" s="21"/>
      <c r="E756" s="21"/>
    </row>
    <row r="757" spans="1:5" x14ac:dyDescent="0.25">
      <c r="A757" s="21"/>
      <c r="B757" s="21"/>
      <c r="C757" s="21"/>
      <c r="D757" s="21"/>
      <c r="E757" s="21"/>
    </row>
    <row r="758" spans="1:5" x14ac:dyDescent="0.25">
      <c r="A758" s="21"/>
      <c r="B758" s="21"/>
      <c r="C758" s="21"/>
      <c r="D758" s="21"/>
      <c r="E758" s="21"/>
    </row>
    <row r="759" spans="1:5" x14ac:dyDescent="0.25">
      <c r="A759" s="21"/>
      <c r="B759" s="21"/>
      <c r="C759" s="21"/>
      <c r="D759" s="21"/>
      <c r="E759" s="21"/>
    </row>
    <row r="760" spans="1:5" x14ac:dyDescent="0.25">
      <c r="A760" s="21"/>
      <c r="B760" s="21"/>
      <c r="C760" s="21"/>
      <c r="D760" s="21"/>
      <c r="E760" s="21"/>
    </row>
    <row r="761" spans="1:5" x14ac:dyDescent="0.25">
      <c r="A761" s="21"/>
      <c r="B761" s="21"/>
      <c r="C761" s="21"/>
      <c r="D761" s="21"/>
      <c r="E761" s="21"/>
    </row>
    <row r="762" spans="1:5" x14ac:dyDescent="0.25">
      <c r="A762" s="21"/>
      <c r="B762" s="21"/>
      <c r="C762" s="21"/>
      <c r="D762" s="21"/>
      <c r="E762" s="21"/>
    </row>
    <row r="763" spans="1:5" x14ac:dyDescent="0.25">
      <c r="A763" s="21"/>
      <c r="B763" s="21"/>
      <c r="C763" s="21"/>
      <c r="D763" s="21"/>
      <c r="E763" s="21"/>
    </row>
    <row r="764" spans="1:5" x14ac:dyDescent="0.25">
      <c r="A764" s="21"/>
      <c r="B764" s="21"/>
      <c r="C764" s="21"/>
      <c r="D764" s="21"/>
      <c r="E764" s="21"/>
    </row>
    <row r="765" spans="1:5" x14ac:dyDescent="0.25">
      <c r="A765" s="21"/>
      <c r="B765" s="21"/>
      <c r="C765" s="21"/>
      <c r="D765" s="21"/>
      <c r="E765" s="21"/>
    </row>
    <row r="766" spans="1:5" x14ac:dyDescent="0.25">
      <c r="A766" s="21"/>
      <c r="B766" s="21"/>
      <c r="C766" s="21"/>
      <c r="D766" s="21"/>
      <c r="E766" s="21"/>
    </row>
    <row r="767" spans="1:5" x14ac:dyDescent="0.25">
      <c r="A767" s="21"/>
      <c r="B767" s="21"/>
      <c r="C767" s="21"/>
      <c r="D767" s="21"/>
      <c r="E767" s="21"/>
    </row>
    <row r="768" spans="1:5" x14ac:dyDescent="0.25">
      <c r="A768" s="21"/>
      <c r="B768" s="21"/>
      <c r="C768" s="21"/>
      <c r="D768" s="21"/>
      <c r="E768" s="21"/>
    </row>
    <row r="769" spans="1:5" x14ac:dyDescent="0.25">
      <c r="A769" s="21"/>
      <c r="B769" s="21"/>
      <c r="C769" s="21"/>
      <c r="D769" s="21"/>
      <c r="E769" s="21"/>
    </row>
    <row r="770" spans="1:5" x14ac:dyDescent="0.25">
      <c r="A770" s="21"/>
      <c r="B770" s="21"/>
      <c r="C770" s="21"/>
      <c r="D770" s="21"/>
      <c r="E770" s="21"/>
    </row>
    <row r="771" spans="1:5" x14ac:dyDescent="0.25">
      <c r="A771" s="21"/>
      <c r="B771" s="21"/>
      <c r="C771" s="21"/>
      <c r="D771" s="21"/>
      <c r="E771" s="21"/>
    </row>
    <row r="772" spans="1:5" x14ac:dyDescent="0.25">
      <c r="A772" s="21"/>
      <c r="B772" s="21"/>
      <c r="C772" s="21"/>
      <c r="D772" s="21"/>
      <c r="E772" s="21"/>
    </row>
    <row r="773" spans="1:5" x14ac:dyDescent="0.25">
      <c r="A773" s="21"/>
      <c r="B773" s="21"/>
      <c r="C773" s="21"/>
      <c r="D773" s="21"/>
      <c r="E773" s="21"/>
    </row>
    <row r="774" spans="1:5" x14ac:dyDescent="0.25">
      <c r="A774" s="21"/>
      <c r="B774" s="21"/>
      <c r="C774" s="21"/>
      <c r="D774" s="21"/>
      <c r="E774" s="21"/>
    </row>
    <row r="775" spans="1:5" x14ac:dyDescent="0.25">
      <c r="A775" s="21"/>
      <c r="B775" s="21"/>
      <c r="C775" s="21"/>
      <c r="D775" s="21"/>
      <c r="E775" s="21"/>
    </row>
    <row r="776" spans="1:5" x14ac:dyDescent="0.25">
      <c r="A776" s="21"/>
      <c r="B776" s="21"/>
      <c r="C776" s="21"/>
      <c r="D776" s="21"/>
      <c r="E776" s="21"/>
    </row>
    <row r="777" spans="1:5" x14ac:dyDescent="0.25">
      <c r="A777" s="21"/>
      <c r="B777" s="21"/>
      <c r="C777" s="21"/>
      <c r="D777" s="21"/>
      <c r="E777" s="21"/>
    </row>
    <row r="778" spans="1:5" x14ac:dyDescent="0.25">
      <c r="A778" s="21"/>
      <c r="B778" s="21"/>
      <c r="C778" s="21"/>
      <c r="D778" s="21"/>
      <c r="E778" s="21"/>
    </row>
    <row r="779" spans="1:5" x14ac:dyDescent="0.25">
      <c r="A779" s="21"/>
      <c r="B779" s="21"/>
      <c r="C779" s="21"/>
      <c r="D779" s="21"/>
      <c r="E779" s="21"/>
    </row>
    <row r="780" spans="1:5" x14ac:dyDescent="0.25">
      <c r="A780" s="21"/>
      <c r="B780" s="21"/>
      <c r="C780" s="21"/>
      <c r="D780" s="21"/>
      <c r="E780" s="21"/>
    </row>
    <row r="781" spans="1:5" x14ac:dyDescent="0.25">
      <c r="A781" s="21"/>
      <c r="B781" s="21"/>
      <c r="C781" s="21"/>
      <c r="D781" s="21"/>
      <c r="E781" s="21"/>
    </row>
    <row r="782" spans="1:5" x14ac:dyDescent="0.25">
      <c r="A782" s="21"/>
      <c r="B782" s="21"/>
      <c r="C782" s="21"/>
      <c r="D782" s="21"/>
      <c r="E782" s="21"/>
    </row>
    <row r="783" spans="1:5" x14ac:dyDescent="0.25">
      <c r="A783" s="21"/>
      <c r="B783" s="21"/>
      <c r="C783" s="21"/>
      <c r="D783" s="21"/>
      <c r="E783" s="21"/>
    </row>
    <row r="784" spans="1:5" x14ac:dyDescent="0.25">
      <c r="A784" s="21"/>
      <c r="B784" s="21"/>
      <c r="C784" s="21"/>
      <c r="D784" s="21"/>
      <c r="E784" s="21"/>
    </row>
    <row r="785" spans="1:5" x14ac:dyDescent="0.25">
      <c r="A785" s="21"/>
      <c r="B785" s="21"/>
      <c r="C785" s="21"/>
      <c r="D785" s="21"/>
      <c r="E785" s="21"/>
    </row>
    <row r="786" spans="1:5" x14ac:dyDescent="0.25">
      <c r="A786" s="21"/>
      <c r="B786" s="21"/>
      <c r="C786" s="21"/>
      <c r="D786" s="21"/>
      <c r="E786" s="21"/>
    </row>
    <row r="787" spans="1:5" x14ac:dyDescent="0.25">
      <c r="A787" s="21"/>
      <c r="B787" s="21"/>
      <c r="C787" s="21"/>
      <c r="D787" s="21"/>
      <c r="E787" s="21"/>
    </row>
    <row r="788" spans="1:5" x14ac:dyDescent="0.25">
      <c r="A788" s="21"/>
      <c r="B788" s="21"/>
      <c r="C788" s="21"/>
      <c r="D788" s="21"/>
      <c r="E788" s="21"/>
    </row>
    <row r="789" spans="1:5" x14ac:dyDescent="0.25">
      <c r="A789" s="21"/>
      <c r="B789" s="21"/>
      <c r="C789" s="21"/>
      <c r="D789" s="21"/>
      <c r="E789" s="21"/>
    </row>
    <row r="790" spans="1:5" x14ac:dyDescent="0.25">
      <c r="A790" s="21"/>
      <c r="B790" s="21"/>
      <c r="C790" s="21"/>
      <c r="D790" s="21"/>
      <c r="E790" s="21"/>
    </row>
    <row r="791" spans="1:5" x14ac:dyDescent="0.25">
      <c r="A791" s="21"/>
      <c r="B791" s="21"/>
      <c r="C791" s="21"/>
      <c r="D791" s="21"/>
      <c r="E791" s="21"/>
    </row>
    <row r="792" spans="1:5" x14ac:dyDescent="0.25">
      <c r="A792" s="21"/>
      <c r="B792" s="21"/>
      <c r="C792" s="21"/>
      <c r="D792" s="21"/>
      <c r="E792" s="21"/>
    </row>
    <row r="793" spans="1:5" x14ac:dyDescent="0.25">
      <c r="A793" s="21"/>
      <c r="B793" s="21"/>
      <c r="C793" s="21"/>
      <c r="D793" s="21"/>
      <c r="E793" s="21"/>
    </row>
    <row r="794" spans="1:5" x14ac:dyDescent="0.25">
      <c r="A794" s="21"/>
      <c r="B794" s="21"/>
      <c r="C794" s="21"/>
      <c r="D794" s="21"/>
      <c r="E794" s="21"/>
    </row>
    <row r="795" spans="1:5" x14ac:dyDescent="0.25">
      <c r="A795" s="21"/>
      <c r="B795" s="21"/>
      <c r="C795" s="21"/>
      <c r="D795" s="21"/>
      <c r="E795" s="21"/>
    </row>
    <row r="796" spans="1:5" x14ac:dyDescent="0.25">
      <c r="A796" s="21"/>
      <c r="B796" s="21"/>
      <c r="C796" s="21"/>
      <c r="D796" s="21"/>
      <c r="E796" s="21"/>
    </row>
    <row r="797" spans="1:5" x14ac:dyDescent="0.25">
      <c r="A797" s="21"/>
      <c r="B797" s="21"/>
      <c r="C797" s="21"/>
      <c r="D797" s="21"/>
      <c r="E797" s="21"/>
    </row>
    <row r="798" spans="1:5" x14ac:dyDescent="0.25">
      <c r="A798" s="21"/>
      <c r="B798" s="21"/>
      <c r="C798" s="21"/>
      <c r="D798" s="21"/>
      <c r="E798" s="21"/>
    </row>
    <row r="799" spans="1:5" x14ac:dyDescent="0.25">
      <c r="A799" s="21"/>
      <c r="B799" s="21"/>
      <c r="C799" s="21"/>
      <c r="D799" s="21"/>
      <c r="E799" s="21"/>
    </row>
    <row r="800" spans="1:5" x14ac:dyDescent="0.25">
      <c r="A800" s="21"/>
      <c r="B800" s="21"/>
      <c r="C800" s="21"/>
      <c r="D800" s="21"/>
      <c r="E800" s="21"/>
    </row>
    <row r="801" spans="1:5" x14ac:dyDescent="0.25">
      <c r="A801" s="21"/>
      <c r="B801" s="21"/>
      <c r="C801" s="21"/>
      <c r="D801" s="21"/>
      <c r="E801" s="21"/>
    </row>
    <row r="802" spans="1:5" x14ac:dyDescent="0.25">
      <c r="A802" s="21"/>
      <c r="B802" s="21"/>
      <c r="C802" s="21"/>
      <c r="D802" s="21"/>
      <c r="E802" s="21"/>
    </row>
    <row r="803" spans="1:5" x14ac:dyDescent="0.25">
      <c r="A803" s="21"/>
      <c r="B803" s="21"/>
      <c r="C803" s="21"/>
      <c r="D803" s="21"/>
      <c r="E803" s="21"/>
    </row>
    <row r="804" spans="1:5" x14ac:dyDescent="0.25">
      <c r="A804" s="21"/>
      <c r="B804" s="21"/>
      <c r="C804" s="21"/>
      <c r="D804" s="21"/>
      <c r="E804" s="21"/>
    </row>
    <row r="805" spans="1:5" x14ac:dyDescent="0.25">
      <c r="A805" s="21"/>
      <c r="B805" s="21"/>
      <c r="C805" s="21"/>
      <c r="D805" s="21"/>
      <c r="E805" s="21"/>
    </row>
    <row r="806" spans="1:5" x14ac:dyDescent="0.25">
      <c r="A806" s="21"/>
      <c r="B806" s="21"/>
      <c r="C806" s="21"/>
      <c r="D806" s="21"/>
      <c r="E806" s="21"/>
    </row>
    <row r="807" spans="1:5" x14ac:dyDescent="0.25">
      <c r="A807" s="21"/>
      <c r="B807" s="21"/>
      <c r="C807" s="21"/>
      <c r="D807" s="21"/>
      <c r="E807" s="21"/>
    </row>
    <row r="808" spans="1:5" x14ac:dyDescent="0.25">
      <c r="A808" s="21"/>
      <c r="B808" s="21"/>
      <c r="C808" s="21"/>
      <c r="D808" s="21"/>
      <c r="E808" s="21"/>
    </row>
    <row r="809" spans="1:5" x14ac:dyDescent="0.25">
      <c r="A809" s="21"/>
      <c r="B809" s="21"/>
      <c r="C809" s="21"/>
      <c r="D809" s="21"/>
      <c r="E809" s="21"/>
    </row>
    <row r="810" spans="1:5" x14ac:dyDescent="0.25">
      <c r="A810" s="21"/>
      <c r="B810" s="21"/>
      <c r="C810" s="21"/>
      <c r="D810" s="21"/>
      <c r="E810" s="21"/>
    </row>
    <row r="811" spans="1:5" x14ac:dyDescent="0.25">
      <c r="A811" s="21"/>
      <c r="B811" s="21"/>
      <c r="C811" s="21"/>
      <c r="D811" s="21"/>
      <c r="E811" s="21"/>
    </row>
    <row r="812" spans="1:5" x14ac:dyDescent="0.25">
      <c r="A812" s="21"/>
      <c r="B812" s="21"/>
      <c r="C812" s="21"/>
      <c r="D812" s="21"/>
      <c r="E812" s="21"/>
    </row>
    <row r="813" spans="1:5" x14ac:dyDescent="0.25">
      <c r="A813" s="21"/>
      <c r="B813" s="21"/>
      <c r="C813" s="21"/>
      <c r="D813" s="21"/>
      <c r="E813" s="21"/>
    </row>
    <row r="814" spans="1:5" x14ac:dyDescent="0.25">
      <c r="A814" s="21"/>
      <c r="B814" s="21"/>
      <c r="C814" s="21"/>
      <c r="D814" s="21"/>
      <c r="E814" s="21"/>
    </row>
    <row r="815" spans="1:5" x14ac:dyDescent="0.25">
      <c r="A815" s="21"/>
      <c r="B815" s="21"/>
      <c r="C815" s="21"/>
      <c r="D815" s="21"/>
      <c r="E815" s="21"/>
    </row>
    <row r="816" spans="1:5" x14ac:dyDescent="0.25">
      <c r="A816" s="21"/>
      <c r="B816" s="21"/>
      <c r="C816" s="21"/>
      <c r="D816" s="21"/>
      <c r="E816" s="21"/>
    </row>
    <row r="817" spans="1:5" x14ac:dyDescent="0.25">
      <c r="A817" s="21"/>
      <c r="B817" s="21"/>
      <c r="C817" s="21"/>
      <c r="D817" s="21"/>
      <c r="E817" s="21"/>
    </row>
    <row r="818" spans="1:5" x14ac:dyDescent="0.25">
      <c r="A818" s="21"/>
      <c r="B818" s="21"/>
      <c r="C818" s="21"/>
      <c r="D818" s="21"/>
      <c r="E818" s="21"/>
    </row>
    <row r="819" spans="1:5" x14ac:dyDescent="0.25">
      <c r="A819" s="21"/>
      <c r="B819" s="21"/>
      <c r="C819" s="21"/>
      <c r="D819" s="21"/>
      <c r="E819" s="21"/>
    </row>
    <row r="820" spans="1:5" x14ac:dyDescent="0.25">
      <c r="A820" s="21"/>
      <c r="B820" s="21"/>
      <c r="C820" s="21"/>
      <c r="D820" s="21"/>
      <c r="E820" s="21"/>
    </row>
    <row r="821" spans="1:5" x14ac:dyDescent="0.25">
      <c r="A821" s="21"/>
      <c r="B821" s="21"/>
      <c r="C821" s="21"/>
      <c r="D821" s="21"/>
      <c r="E821" s="21"/>
    </row>
    <row r="822" spans="1:5" x14ac:dyDescent="0.25">
      <c r="A822" s="21"/>
      <c r="B822" s="21"/>
      <c r="C822" s="21"/>
      <c r="D822" s="21"/>
      <c r="E822" s="21"/>
    </row>
    <row r="823" spans="1:5" x14ac:dyDescent="0.25">
      <c r="A823" s="21"/>
      <c r="B823" s="21"/>
      <c r="C823" s="21"/>
      <c r="D823" s="21"/>
      <c r="E823" s="21"/>
    </row>
    <row r="824" spans="1:5" x14ac:dyDescent="0.25">
      <c r="A824" s="21"/>
      <c r="B824" s="21"/>
      <c r="C824" s="21"/>
      <c r="D824" s="21"/>
      <c r="E824" s="21"/>
    </row>
    <row r="825" spans="1:5" x14ac:dyDescent="0.25">
      <c r="A825" s="21"/>
      <c r="B825" s="21"/>
      <c r="C825" s="21"/>
      <c r="D825" s="21"/>
      <c r="E825" s="21"/>
    </row>
    <row r="826" spans="1:5" x14ac:dyDescent="0.25">
      <c r="A826" s="21"/>
      <c r="B826" s="21"/>
      <c r="C826" s="21"/>
      <c r="D826" s="21"/>
      <c r="E826" s="21"/>
    </row>
    <row r="827" spans="1:5" x14ac:dyDescent="0.25">
      <c r="A827" s="21"/>
      <c r="B827" s="21"/>
      <c r="C827" s="21"/>
      <c r="D827" s="21"/>
      <c r="E827" s="21"/>
    </row>
    <row r="828" spans="1:5" x14ac:dyDescent="0.25">
      <c r="A828" s="21"/>
      <c r="B828" s="21"/>
      <c r="C828" s="21"/>
      <c r="D828" s="21"/>
      <c r="E828" s="21"/>
    </row>
    <row r="829" spans="1:5" x14ac:dyDescent="0.25">
      <c r="A829" s="21"/>
      <c r="B829" s="21"/>
      <c r="C829" s="21"/>
      <c r="D829" s="21"/>
      <c r="E829" s="21"/>
    </row>
    <row r="830" spans="1:5" x14ac:dyDescent="0.25">
      <c r="A830" s="21"/>
      <c r="B830" s="21"/>
      <c r="C830" s="21"/>
      <c r="D830" s="21"/>
      <c r="E830" s="21"/>
    </row>
    <row r="831" spans="1:5" x14ac:dyDescent="0.25">
      <c r="A831" s="21"/>
      <c r="B831" s="21"/>
      <c r="C831" s="21"/>
      <c r="D831" s="21"/>
      <c r="E831" s="21"/>
    </row>
    <row r="832" spans="1:5" x14ac:dyDescent="0.25">
      <c r="A832" s="21"/>
      <c r="B832" s="21"/>
      <c r="C832" s="21"/>
      <c r="D832" s="21"/>
      <c r="E832" s="21"/>
    </row>
    <row r="833" spans="1:5" x14ac:dyDescent="0.25">
      <c r="A833" s="21"/>
      <c r="B833" s="21"/>
      <c r="C833" s="21"/>
      <c r="D833" s="21"/>
      <c r="E833" s="21"/>
    </row>
    <row r="834" spans="1:5" x14ac:dyDescent="0.25">
      <c r="A834" s="21"/>
      <c r="B834" s="21"/>
      <c r="C834" s="21"/>
      <c r="D834" s="21"/>
      <c r="E834" s="21"/>
    </row>
    <row r="835" spans="1:5" x14ac:dyDescent="0.25">
      <c r="A835" s="21"/>
      <c r="B835" s="21"/>
      <c r="C835" s="21"/>
      <c r="D835" s="21"/>
      <c r="E835" s="21"/>
    </row>
    <row r="836" spans="1:5" x14ac:dyDescent="0.25">
      <c r="A836" s="21"/>
      <c r="B836" s="21"/>
      <c r="C836" s="21"/>
      <c r="D836" s="21"/>
      <c r="E836" s="21"/>
    </row>
    <row r="837" spans="1:5" x14ac:dyDescent="0.25">
      <c r="A837" s="21"/>
      <c r="B837" s="21"/>
      <c r="C837" s="21"/>
      <c r="D837" s="21"/>
      <c r="E837" s="21"/>
    </row>
    <row r="838" spans="1:5" x14ac:dyDescent="0.25">
      <c r="A838" s="21"/>
      <c r="B838" s="21"/>
      <c r="C838" s="21"/>
      <c r="D838" s="21"/>
      <c r="E838" s="21"/>
    </row>
    <row r="839" spans="1:5" x14ac:dyDescent="0.25">
      <c r="A839" s="21"/>
      <c r="B839" s="21"/>
      <c r="C839" s="21"/>
      <c r="D839" s="21"/>
      <c r="E839" s="21"/>
    </row>
    <row r="840" spans="1:5" x14ac:dyDescent="0.25">
      <c r="A840" s="21"/>
      <c r="B840" s="21"/>
      <c r="C840" s="21"/>
      <c r="D840" s="21"/>
      <c r="E840" s="21"/>
    </row>
    <row r="841" spans="1:5" x14ac:dyDescent="0.25">
      <c r="A841" s="21"/>
      <c r="B841" s="21"/>
      <c r="C841" s="21"/>
      <c r="D841" s="21"/>
      <c r="E841" s="21"/>
    </row>
    <row r="842" spans="1:5" x14ac:dyDescent="0.25">
      <c r="A842" s="21"/>
      <c r="B842" s="21"/>
      <c r="C842" s="21"/>
      <c r="D842" s="21"/>
      <c r="E842" s="21"/>
    </row>
    <row r="843" spans="1:5" x14ac:dyDescent="0.25">
      <c r="A843" s="21"/>
      <c r="B843" s="21"/>
      <c r="C843" s="21"/>
      <c r="D843" s="21"/>
      <c r="E843" s="21"/>
    </row>
    <row r="844" spans="1:5" x14ac:dyDescent="0.25">
      <c r="A844" s="21"/>
      <c r="B844" s="21"/>
      <c r="C844" s="21"/>
      <c r="D844" s="21"/>
      <c r="E844" s="21"/>
    </row>
    <row r="845" spans="1:5" x14ac:dyDescent="0.25">
      <c r="A845" s="21"/>
      <c r="B845" s="21"/>
      <c r="C845" s="21"/>
      <c r="D845" s="21"/>
      <c r="E845" s="21"/>
    </row>
    <row r="846" spans="1:5" x14ac:dyDescent="0.25">
      <c r="A846" s="21"/>
      <c r="B846" s="21"/>
      <c r="C846" s="21"/>
      <c r="D846" s="21"/>
      <c r="E846" s="21"/>
    </row>
    <row r="847" spans="1:5" x14ac:dyDescent="0.25">
      <c r="A847" s="21"/>
      <c r="B847" s="21"/>
      <c r="C847" s="21"/>
      <c r="D847" s="21"/>
      <c r="E847" s="21"/>
    </row>
    <row r="848" spans="1:5" x14ac:dyDescent="0.25">
      <c r="A848" s="21"/>
      <c r="B848" s="21"/>
      <c r="C848" s="21"/>
      <c r="D848" s="21"/>
      <c r="E848" s="21"/>
    </row>
    <row r="849" spans="1:5" x14ac:dyDescent="0.25">
      <c r="A849" s="21"/>
      <c r="B849" s="21"/>
      <c r="C849" s="21"/>
      <c r="D849" s="21"/>
      <c r="E849" s="21"/>
    </row>
    <row r="850" spans="1:5" x14ac:dyDescent="0.25">
      <c r="A850" s="21"/>
      <c r="B850" s="21"/>
      <c r="C850" s="21"/>
      <c r="D850" s="21"/>
      <c r="E850" s="21"/>
    </row>
    <row r="851" spans="1:5" x14ac:dyDescent="0.25">
      <c r="A851" s="21"/>
      <c r="B851" s="21"/>
      <c r="C851" s="21"/>
      <c r="D851" s="21"/>
      <c r="E851" s="21"/>
    </row>
    <row r="852" spans="1:5" x14ac:dyDescent="0.25">
      <c r="A852" s="21"/>
      <c r="B852" s="21"/>
      <c r="C852" s="21"/>
      <c r="D852" s="21"/>
      <c r="E852" s="21"/>
    </row>
    <row r="853" spans="1:5" x14ac:dyDescent="0.25">
      <c r="A853" s="21"/>
      <c r="B853" s="21"/>
      <c r="C853" s="21"/>
      <c r="D853" s="21"/>
      <c r="E853" s="21"/>
    </row>
    <row r="854" spans="1:5" x14ac:dyDescent="0.25">
      <c r="A854" s="21"/>
      <c r="B854" s="21"/>
      <c r="C854" s="21"/>
      <c r="D854" s="21"/>
      <c r="E854" s="21"/>
    </row>
    <row r="855" spans="1:5" x14ac:dyDescent="0.25">
      <c r="A855" s="21"/>
      <c r="B855" s="21"/>
      <c r="C855" s="21"/>
      <c r="D855" s="21"/>
      <c r="E855" s="21"/>
    </row>
    <row r="856" spans="1:5" x14ac:dyDescent="0.25">
      <c r="A856" s="21"/>
      <c r="B856" s="21"/>
      <c r="C856" s="21"/>
      <c r="D856" s="21"/>
      <c r="E856" s="21"/>
    </row>
    <row r="857" spans="1:5" x14ac:dyDescent="0.25">
      <c r="A857" s="21"/>
      <c r="B857" s="21"/>
      <c r="C857" s="21"/>
      <c r="D857" s="21"/>
      <c r="E857" s="21"/>
    </row>
    <row r="858" spans="1:5" x14ac:dyDescent="0.25">
      <c r="A858" s="21"/>
      <c r="B858" s="21"/>
      <c r="C858" s="21"/>
      <c r="D858" s="21"/>
      <c r="E858" s="21"/>
    </row>
    <row r="859" spans="1:5" x14ac:dyDescent="0.25">
      <c r="A859" s="21"/>
      <c r="B859" s="21"/>
      <c r="C859" s="21"/>
      <c r="D859" s="21"/>
      <c r="E859" s="21"/>
    </row>
    <row r="860" spans="1:5" x14ac:dyDescent="0.25">
      <c r="A860" s="21"/>
      <c r="B860" s="21"/>
      <c r="C860" s="21"/>
      <c r="D860" s="21"/>
      <c r="E860" s="21"/>
    </row>
    <row r="861" spans="1:5" x14ac:dyDescent="0.25">
      <c r="A861" s="21"/>
      <c r="B861" s="21"/>
      <c r="C861" s="21"/>
      <c r="D861" s="21"/>
      <c r="E861" s="21"/>
    </row>
    <row r="862" spans="1:5" x14ac:dyDescent="0.25">
      <c r="A862" s="21"/>
      <c r="B862" s="21"/>
      <c r="C862" s="21"/>
      <c r="D862" s="21"/>
      <c r="E862" s="21"/>
    </row>
    <row r="863" spans="1:5" x14ac:dyDescent="0.25">
      <c r="A863" s="21"/>
      <c r="B863" s="21"/>
      <c r="C863" s="21"/>
      <c r="D863" s="21"/>
      <c r="E863" s="21"/>
    </row>
    <row r="864" spans="1:5" x14ac:dyDescent="0.25">
      <c r="A864" s="21"/>
      <c r="B864" s="21"/>
      <c r="C864" s="21"/>
      <c r="D864" s="21"/>
      <c r="E864" s="21"/>
    </row>
    <row r="865" spans="1:5" x14ac:dyDescent="0.25">
      <c r="A865" s="21"/>
      <c r="B865" s="21"/>
      <c r="C865" s="21"/>
      <c r="D865" s="21"/>
      <c r="E865" s="21"/>
    </row>
    <row r="866" spans="1:5" x14ac:dyDescent="0.25">
      <c r="A866" s="21"/>
      <c r="B866" s="21"/>
      <c r="C866" s="21"/>
      <c r="D866" s="21"/>
      <c r="E866" s="21"/>
    </row>
    <row r="867" spans="1:5" x14ac:dyDescent="0.25">
      <c r="A867" s="21"/>
      <c r="B867" s="21"/>
      <c r="C867" s="21"/>
      <c r="D867" s="21"/>
      <c r="E867" s="21"/>
    </row>
    <row r="868" spans="1:5" x14ac:dyDescent="0.25">
      <c r="A868" s="21"/>
      <c r="B868" s="21"/>
      <c r="C868" s="21"/>
      <c r="D868" s="21"/>
      <c r="E868" s="21"/>
    </row>
    <row r="869" spans="1:5" x14ac:dyDescent="0.25">
      <c r="A869" s="21"/>
      <c r="B869" s="21"/>
      <c r="C869" s="21"/>
      <c r="D869" s="21"/>
      <c r="E869" s="21"/>
    </row>
    <row r="870" spans="1:5" x14ac:dyDescent="0.25">
      <c r="A870" s="21"/>
      <c r="B870" s="21"/>
      <c r="C870" s="21"/>
      <c r="D870" s="21"/>
      <c r="E870" s="21"/>
    </row>
    <row r="871" spans="1:5" x14ac:dyDescent="0.25">
      <c r="A871" s="21"/>
      <c r="B871" s="21"/>
      <c r="C871" s="21"/>
      <c r="D871" s="21"/>
      <c r="E871" s="21"/>
    </row>
    <row r="872" spans="1:5" x14ac:dyDescent="0.25">
      <c r="A872" s="21"/>
      <c r="B872" s="21"/>
      <c r="C872" s="21"/>
      <c r="D872" s="21"/>
      <c r="E872" s="21"/>
    </row>
    <row r="873" spans="1:5" x14ac:dyDescent="0.25">
      <c r="A873" s="21"/>
      <c r="B873" s="21"/>
      <c r="C873" s="21"/>
      <c r="D873" s="21"/>
      <c r="E873" s="21"/>
    </row>
    <row r="874" spans="1:5" x14ac:dyDescent="0.25">
      <c r="A874" s="21"/>
      <c r="B874" s="21"/>
      <c r="C874" s="21"/>
      <c r="D874" s="21"/>
      <c r="E874" s="21"/>
    </row>
    <row r="875" spans="1:5" x14ac:dyDescent="0.25">
      <c r="A875" s="21"/>
      <c r="B875" s="21"/>
      <c r="C875" s="21"/>
      <c r="D875" s="21"/>
      <c r="E875" s="21"/>
    </row>
    <row r="876" spans="1:5" x14ac:dyDescent="0.25">
      <c r="A876" s="21"/>
      <c r="B876" s="21"/>
      <c r="C876" s="21"/>
      <c r="D876" s="21"/>
      <c r="E876" s="21"/>
    </row>
    <row r="877" spans="1:5" x14ac:dyDescent="0.25">
      <c r="A877" s="21"/>
      <c r="B877" s="21"/>
      <c r="C877" s="21"/>
      <c r="D877" s="21"/>
      <c r="E877" s="21"/>
    </row>
    <row r="878" spans="1:5" x14ac:dyDescent="0.25">
      <c r="A878" s="21"/>
      <c r="B878" s="21"/>
      <c r="C878" s="21"/>
      <c r="D878" s="21"/>
      <c r="E878" s="21"/>
    </row>
    <row r="879" spans="1:5" x14ac:dyDescent="0.25">
      <c r="A879" s="21"/>
      <c r="B879" s="21"/>
      <c r="C879" s="21"/>
      <c r="D879" s="21"/>
      <c r="E879" s="21"/>
    </row>
    <row r="880" spans="1:5" x14ac:dyDescent="0.25">
      <c r="A880" s="21"/>
      <c r="B880" s="21"/>
      <c r="C880" s="21"/>
      <c r="D880" s="21"/>
      <c r="E880" s="21"/>
    </row>
    <row r="881" spans="1:5" x14ac:dyDescent="0.25">
      <c r="A881" s="21"/>
      <c r="B881" s="21"/>
      <c r="C881" s="21"/>
      <c r="D881" s="21"/>
      <c r="E881" s="21"/>
    </row>
    <row r="882" spans="1:5" x14ac:dyDescent="0.25">
      <c r="A882" s="21"/>
      <c r="B882" s="21"/>
      <c r="C882" s="21"/>
      <c r="D882" s="21"/>
      <c r="E882" s="21"/>
    </row>
    <row r="883" spans="1:5" x14ac:dyDescent="0.25">
      <c r="A883" s="21"/>
      <c r="B883" s="21"/>
      <c r="C883" s="21"/>
      <c r="D883" s="21"/>
      <c r="E883" s="21"/>
    </row>
    <row r="884" spans="1:5" x14ac:dyDescent="0.25">
      <c r="A884" s="21"/>
      <c r="B884" s="21"/>
      <c r="C884" s="21"/>
      <c r="D884" s="21"/>
      <c r="E884" s="21"/>
    </row>
    <row r="885" spans="1:5" x14ac:dyDescent="0.25">
      <c r="A885" s="21"/>
      <c r="B885" s="21"/>
      <c r="C885" s="21"/>
      <c r="D885" s="21"/>
      <c r="E885" s="21"/>
    </row>
    <row r="886" spans="1:5" x14ac:dyDescent="0.25">
      <c r="A886" s="21"/>
      <c r="B886" s="21"/>
      <c r="C886" s="21"/>
      <c r="D886" s="21"/>
      <c r="E886" s="21"/>
    </row>
    <row r="887" spans="1:5" x14ac:dyDescent="0.25">
      <c r="A887" s="21"/>
      <c r="B887" s="21"/>
      <c r="C887" s="21"/>
      <c r="D887" s="21"/>
      <c r="E887" s="21"/>
    </row>
    <row r="888" spans="1:5" x14ac:dyDescent="0.25">
      <c r="A888" s="21"/>
      <c r="B888" s="21"/>
      <c r="C888" s="21"/>
      <c r="D888" s="21"/>
      <c r="E888" s="21"/>
    </row>
    <row r="889" spans="1:5" x14ac:dyDescent="0.25">
      <c r="A889" s="21"/>
      <c r="B889" s="21"/>
      <c r="C889" s="21"/>
      <c r="D889" s="21"/>
      <c r="E889" s="21"/>
    </row>
    <row r="890" spans="1:5" x14ac:dyDescent="0.25">
      <c r="A890" s="21"/>
      <c r="B890" s="21"/>
      <c r="C890" s="21"/>
      <c r="D890" s="21"/>
      <c r="E890" s="21"/>
    </row>
    <row r="891" spans="1:5" x14ac:dyDescent="0.25">
      <c r="A891" s="21"/>
      <c r="B891" s="21"/>
      <c r="C891" s="21"/>
      <c r="D891" s="21"/>
      <c r="E891" s="21"/>
    </row>
    <row r="892" spans="1:5" x14ac:dyDescent="0.25">
      <c r="A892" s="21"/>
      <c r="B892" s="21"/>
      <c r="C892" s="21"/>
      <c r="D892" s="21"/>
      <c r="E892" s="21"/>
    </row>
    <row r="893" spans="1:5" x14ac:dyDescent="0.25">
      <c r="A893" s="21"/>
      <c r="B893" s="21"/>
      <c r="C893" s="21"/>
      <c r="D893" s="21"/>
      <c r="E893" s="21"/>
    </row>
    <row r="894" spans="1:5" x14ac:dyDescent="0.25">
      <c r="A894" s="21"/>
      <c r="B894" s="21"/>
      <c r="C894" s="21"/>
      <c r="D894" s="21"/>
      <c r="E894" s="21"/>
    </row>
    <row r="895" spans="1:5" x14ac:dyDescent="0.25">
      <c r="A895" s="21"/>
      <c r="B895" s="21"/>
      <c r="C895" s="21"/>
      <c r="D895" s="21"/>
      <c r="E895" s="21"/>
    </row>
    <row r="896" spans="1:5" x14ac:dyDescent="0.25">
      <c r="A896" s="21"/>
      <c r="B896" s="21"/>
      <c r="C896" s="21"/>
      <c r="D896" s="21"/>
      <c r="E896" s="21"/>
    </row>
    <row r="897" spans="1:5" x14ac:dyDescent="0.25">
      <c r="A897" s="21"/>
      <c r="B897" s="21"/>
      <c r="C897" s="21"/>
      <c r="D897" s="21"/>
      <c r="E897" s="21"/>
    </row>
    <row r="898" spans="1:5" x14ac:dyDescent="0.25">
      <c r="A898" s="21"/>
      <c r="B898" s="21"/>
      <c r="C898" s="21"/>
      <c r="D898" s="21"/>
      <c r="E898" s="21"/>
    </row>
    <row r="899" spans="1:5" x14ac:dyDescent="0.25">
      <c r="A899" s="21"/>
      <c r="B899" s="21"/>
      <c r="C899" s="21"/>
      <c r="D899" s="21"/>
      <c r="E899" s="21"/>
    </row>
    <row r="900" spans="1:5" x14ac:dyDescent="0.25">
      <c r="A900" s="21"/>
      <c r="B900" s="21"/>
      <c r="C900" s="21"/>
      <c r="D900" s="21"/>
      <c r="E900" s="21"/>
    </row>
    <row r="901" spans="1:5" x14ac:dyDescent="0.25">
      <c r="A901" s="21"/>
      <c r="B901" s="21"/>
      <c r="C901" s="21"/>
      <c r="D901" s="21"/>
      <c r="E901" s="21"/>
    </row>
    <row r="902" spans="1:5" x14ac:dyDescent="0.25">
      <c r="A902" s="21"/>
      <c r="B902" s="21"/>
      <c r="C902" s="21"/>
      <c r="D902" s="21"/>
      <c r="E902" s="21"/>
    </row>
    <row r="903" spans="1:5" x14ac:dyDescent="0.25">
      <c r="A903" s="21"/>
      <c r="B903" s="21"/>
      <c r="C903" s="21"/>
      <c r="D903" s="21"/>
      <c r="E903" s="21"/>
    </row>
    <row r="904" spans="1:5" x14ac:dyDescent="0.25">
      <c r="A904" s="21"/>
      <c r="B904" s="21"/>
      <c r="C904" s="21"/>
      <c r="D904" s="21"/>
      <c r="E904" s="21"/>
    </row>
    <row r="905" spans="1:5" x14ac:dyDescent="0.25">
      <c r="A905" s="21"/>
      <c r="B905" s="21"/>
      <c r="C905" s="21"/>
      <c r="D905" s="21"/>
      <c r="E905" s="21"/>
    </row>
    <row r="906" spans="1:5" x14ac:dyDescent="0.25">
      <c r="A906" s="21"/>
      <c r="B906" s="21"/>
      <c r="C906" s="21"/>
      <c r="D906" s="21"/>
      <c r="E906" s="21"/>
    </row>
    <row r="907" spans="1:5" x14ac:dyDescent="0.25">
      <c r="A907" s="21"/>
      <c r="B907" s="21"/>
      <c r="C907" s="21"/>
      <c r="D907" s="21"/>
      <c r="E907" s="21"/>
    </row>
    <row r="908" spans="1:5" x14ac:dyDescent="0.25">
      <c r="A908" s="21"/>
      <c r="B908" s="21"/>
      <c r="C908" s="21"/>
      <c r="D908" s="21"/>
      <c r="E908" s="21"/>
    </row>
    <row r="909" spans="1:5" x14ac:dyDescent="0.25">
      <c r="A909" s="21"/>
      <c r="B909" s="21"/>
      <c r="C909" s="21"/>
      <c r="D909" s="21"/>
      <c r="E909" s="21"/>
    </row>
    <row r="910" spans="1:5" x14ac:dyDescent="0.25">
      <c r="A910" s="21"/>
      <c r="B910" s="21"/>
      <c r="C910" s="21"/>
      <c r="D910" s="21"/>
      <c r="E910" s="21"/>
    </row>
    <row r="911" spans="1:5" x14ac:dyDescent="0.25">
      <c r="A911" s="21"/>
      <c r="B911" s="21"/>
      <c r="C911" s="21"/>
      <c r="D911" s="21"/>
      <c r="E911" s="21"/>
    </row>
    <row r="912" spans="1:5" x14ac:dyDescent="0.25">
      <c r="A912" s="21"/>
      <c r="B912" s="21"/>
      <c r="C912" s="21"/>
      <c r="D912" s="21"/>
      <c r="E912" s="21"/>
    </row>
    <row r="913" spans="1:5" x14ac:dyDescent="0.25">
      <c r="A913" s="21"/>
      <c r="B913" s="21"/>
      <c r="C913" s="21"/>
      <c r="D913" s="21"/>
      <c r="E913" s="21"/>
    </row>
    <row r="914" spans="1:5" x14ac:dyDescent="0.25">
      <c r="A914" s="21"/>
      <c r="B914" s="21"/>
      <c r="C914" s="21"/>
      <c r="D914" s="21"/>
      <c r="E914" s="21"/>
    </row>
    <row r="915" spans="1:5" x14ac:dyDescent="0.25">
      <c r="A915" s="21"/>
      <c r="B915" s="21"/>
      <c r="C915" s="21"/>
      <c r="D915" s="21"/>
      <c r="E915" s="21"/>
    </row>
    <row r="916" spans="1:5" x14ac:dyDescent="0.25">
      <c r="A916" s="21"/>
      <c r="B916" s="21"/>
      <c r="C916" s="21"/>
      <c r="D916" s="21"/>
      <c r="E916" s="21"/>
    </row>
    <row r="917" spans="1:5" x14ac:dyDescent="0.25">
      <c r="A917" s="21"/>
      <c r="B917" s="21"/>
      <c r="C917" s="21"/>
      <c r="D917" s="21"/>
      <c r="E917" s="21"/>
    </row>
    <row r="918" spans="1:5" x14ac:dyDescent="0.25">
      <c r="A918" s="21"/>
      <c r="B918" s="21"/>
      <c r="C918" s="21"/>
      <c r="D918" s="21"/>
      <c r="E918" s="21"/>
    </row>
    <row r="919" spans="1:5" x14ac:dyDescent="0.25">
      <c r="A919" s="21"/>
      <c r="B919" s="21"/>
      <c r="C919" s="21"/>
      <c r="D919" s="21"/>
      <c r="E919" s="21"/>
    </row>
    <row r="920" spans="1:5" x14ac:dyDescent="0.25">
      <c r="A920" s="21"/>
      <c r="B920" s="21"/>
      <c r="C920" s="21"/>
      <c r="D920" s="21"/>
      <c r="E920" s="21"/>
    </row>
    <row r="921" spans="1:5" x14ac:dyDescent="0.25">
      <c r="A921" s="21"/>
      <c r="B921" s="21"/>
      <c r="C921" s="21"/>
      <c r="D921" s="21"/>
      <c r="E921" s="21"/>
    </row>
    <row r="922" spans="1:5" x14ac:dyDescent="0.25">
      <c r="A922" s="21"/>
      <c r="B922" s="21"/>
      <c r="C922" s="21"/>
      <c r="D922" s="21"/>
      <c r="E922" s="21"/>
    </row>
    <row r="923" spans="1:5" x14ac:dyDescent="0.25">
      <c r="A923" s="21"/>
      <c r="B923" s="21"/>
      <c r="C923" s="21"/>
      <c r="D923" s="21"/>
      <c r="E923" s="21"/>
    </row>
    <row r="924" spans="1:5" x14ac:dyDescent="0.25">
      <c r="A924" s="21"/>
      <c r="B924" s="21"/>
      <c r="C924" s="21"/>
      <c r="D924" s="21"/>
      <c r="E924" s="21"/>
    </row>
    <row r="925" spans="1:5" x14ac:dyDescent="0.25">
      <c r="A925" s="21"/>
      <c r="B925" s="21"/>
      <c r="C925" s="21"/>
      <c r="D925" s="21"/>
      <c r="E925" s="21"/>
    </row>
    <row r="926" spans="1:5" x14ac:dyDescent="0.25">
      <c r="A926" s="21"/>
      <c r="B926" s="21"/>
      <c r="C926" s="21"/>
      <c r="D926" s="21"/>
      <c r="E926" s="21"/>
    </row>
    <row r="927" spans="1:5" x14ac:dyDescent="0.25">
      <c r="A927" s="21"/>
      <c r="B927" s="21"/>
      <c r="C927" s="21"/>
      <c r="D927" s="21"/>
      <c r="E927" s="21"/>
    </row>
    <row r="928" spans="1:5" x14ac:dyDescent="0.25">
      <c r="A928" s="21"/>
      <c r="B928" s="21"/>
      <c r="C928" s="21"/>
      <c r="D928" s="21"/>
      <c r="E928" s="21"/>
    </row>
    <row r="929" spans="1:5" x14ac:dyDescent="0.25">
      <c r="A929" s="21"/>
      <c r="B929" s="21"/>
      <c r="C929" s="21"/>
      <c r="D929" s="21"/>
      <c r="E929" s="21"/>
    </row>
    <row r="930" spans="1:5" x14ac:dyDescent="0.25">
      <c r="A930" s="21"/>
      <c r="B930" s="21"/>
      <c r="C930" s="21"/>
      <c r="D930" s="21"/>
      <c r="E930" s="21"/>
    </row>
    <row r="931" spans="1:5" x14ac:dyDescent="0.25">
      <c r="A931" s="21"/>
      <c r="B931" s="21"/>
      <c r="C931" s="21"/>
      <c r="D931" s="21"/>
      <c r="E931" s="21"/>
    </row>
    <row r="932" spans="1:5" x14ac:dyDescent="0.25">
      <c r="A932" s="21"/>
      <c r="B932" s="21"/>
      <c r="C932" s="21"/>
      <c r="D932" s="21"/>
      <c r="E932" s="21"/>
    </row>
    <row r="933" spans="1:5" x14ac:dyDescent="0.25">
      <c r="A933" s="21"/>
      <c r="B933" s="21"/>
      <c r="C933" s="21"/>
      <c r="D933" s="21"/>
      <c r="E933" s="21"/>
    </row>
    <row r="934" spans="1:5" x14ac:dyDescent="0.25">
      <c r="A934" s="21"/>
      <c r="B934" s="21"/>
      <c r="C934" s="21"/>
      <c r="D934" s="21"/>
      <c r="E934" s="21"/>
    </row>
    <row r="935" spans="1:5" x14ac:dyDescent="0.25">
      <c r="A935" s="21"/>
      <c r="B935" s="21"/>
      <c r="C935" s="21"/>
      <c r="D935" s="21"/>
      <c r="E935" s="21"/>
    </row>
    <row r="936" spans="1:5" x14ac:dyDescent="0.25">
      <c r="A936" s="21"/>
      <c r="B936" s="21"/>
      <c r="C936" s="21"/>
      <c r="D936" s="21"/>
      <c r="E936" s="21"/>
    </row>
    <row r="937" spans="1:5" x14ac:dyDescent="0.25">
      <c r="A937" s="21"/>
      <c r="B937" s="21"/>
      <c r="C937" s="21"/>
      <c r="D937" s="21"/>
      <c r="E937" s="21"/>
    </row>
    <row r="938" spans="1:5" x14ac:dyDescent="0.25">
      <c r="A938" s="21"/>
      <c r="B938" s="21"/>
      <c r="C938" s="21"/>
      <c r="D938" s="21"/>
      <c r="E938" s="21"/>
    </row>
    <row r="939" spans="1:5" x14ac:dyDescent="0.25">
      <c r="A939" s="21"/>
      <c r="B939" s="21"/>
      <c r="C939" s="21"/>
      <c r="D939" s="21"/>
      <c r="E939" s="21"/>
    </row>
    <row r="940" spans="1:5" x14ac:dyDescent="0.25">
      <c r="A940" s="21"/>
      <c r="B940" s="21"/>
      <c r="C940" s="21"/>
      <c r="D940" s="21"/>
      <c r="E940" s="21"/>
    </row>
    <row r="941" spans="1:5" x14ac:dyDescent="0.25">
      <c r="A941" s="21"/>
      <c r="B941" s="21"/>
      <c r="C941" s="21"/>
      <c r="D941" s="21"/>
      <c r="E941" s="21"/>
    </row>
    <row r="942" spans="1:5" x14ac:dyDescent="0.25">
      <c r="A942" s="21"/>
      <c r="B942" s="21"/>
      <c r="C942" s="21"/>
      <c r="D942" s="21"/>
      <c r="E942" s="21"/>
    </row>
    <row r="943" spans="1:5" x14ac:dyDescent="0.25">
      <c r="A943" s="21"/>
      <c r="B943" s="21"/>
      <c r="C943" s="21"/>
      <c r="D943" s="21"/>
      <c r="E943" s="21"/>
    </row>
    <row r="944" spans="1:5" x14ac:dyDescent="0.25">
      <c r="A944" s="21"/>
      <c r="B944" s="21"/>
      <c r="C944" s="21"/>
      <c r="D944" s="21"/>
      <c r="E944" s="21"/>
    </row>
    <row r="945" spans="1:5" x14ac:dyDescent="0.25">
      <c r="A945" s="21"/>
      <c r="B945" s="21"/>
      <c r="C945" s="21"/>
      <c r="D945" s="21"/>
      <c r="E945" s="21"/>
    </row>
    <row r="946" spans="1:5" x14ac:dyDescent="0.25">
      <c r="A946" s="21"/>
      <c r="B946" s="21"/>
      <c r="C946" s="21"/>
      <c r="D946" s="21"/>
      <c r="E946" s="21"/>
    </row>
    <row r="947" spans="1:5" x14ac:dyDescent="0.25">
      <c r="A947" s="21"/>
      <c r="B947" s="21"/>
      <c r="C947" s="21"/>
      <c r="D947" s="21"/>
      <c r="E947" s="21"/>
    </row>
    <row r="948" spans="1:5" x14ac:dyDescent="0.25">
      <c r="A948" s="21"/>
      <c r="B948" s="21"/>
      <c r="C948" s="21"/>
      <c r="D948" s="21"/>
      <c r="E948" s="21"/>
    </row>
    <row r="949" spans="1:5" x14ac:dyDescent="0.25">
      <c r="A949" s="21"/>
      <c r="B949" s="21"/>
      <c r="C949" s="21"/>
      <c r="D949" s="21"/>
      <c r="E949" s="21"/>
    </row>
    <row r="950" spans="1:5" x14ac:dyDescent="0.25">
      <c r="A950" s="21"/>
      <c r="B950" s="21"/>
      <c r="C950" s="21"/>
      <c r="D950" s="21"/>
      <c r="E950" s="21"/>
    </row>
    <row r="951" spans="1:5" x14ac:dyDescent="0.25">
      <c r="A951" s="21"/>
      <c r="B951" s="21"/>
      <c r="C951" s="21"/>
      <c r="D951" s="21"/>
      <c r="E951" s="21"/>
    </row>
    <row r="952" spans="1:5" x14ac:dyDescent="0.25">
      <c r="A952" s="21"/>
      <c r="B952" s="21"/>
      <c r="C952" s="21"/>
      <c r="D952" s="21"/>
      <c r="E952" s="21"/>
    </row>
    <row r="953" spans="1:5" x14ac:dyDescent="0.25">
      <c r="A953" s="21"/>
      <c r="B953" s="21"/>
      <c r="C953" s="21"/>
      <c r="D953" s="21"/>
      <c r="E953" s="21"/>
    </row>
    <row r="954" spans="1:5" x14ac:dyDescent="0.25">
      <c r="A954" s="21"/>
      <c r="B954" s="21"/>
      <c r="C954" s="21"/>
      <c r="D954" s="21"/>
      <c r="E954" s="21"/>
    </row>
    <row r="955" spans="1:5" x14ac:dyDescent="0.25">
      <c r="A955" s="21"/>
      <c r="B955" s="21"/>
      <c r="C955" s="21"/>
      <c r="D955" s="21"/>
      <c r="E955" s="21"/>
    </row>
    <row r="956" spans="1:5" x14ac:dyDescent="0.25">
      <c r="A956" s="21"/>
      <c r="B956" s="21"/>
      <c r="C956" s="21"/>
      <c r="D956" s="21"/>
      <c r="E956" s="21"/>
    </row>
    <row r="957" spans="1:5" x14ac:dyDescent="0.25">
      <c r="A957" s="21"/>
      <c r="B957" s="21"/>
      <c r="C957" s="21"/>
      <c r="D957" s="21"/>
      <c r="E957" s="21"/>
    </row>
    <row r="958" spans="1:5" x14ac:dyDescent="0.25">
      <c r="A958" s="21"/>
      <c r="B958" s="21"/>
      <c r="C958" s="21"/>
      <c r="D958" s="21"/>
      <c r="E958" s="21"/>
    </row>
    <row r="959" spans="1:5" x14ac:dyDescent="0.25">
      <c r="A959" s="21"/>
      <c r="B959" s="21"/>
      <c r="C959" s="21"/>
      <c r="D959" s="21"/>
      <c r="E959" s="21"/>
    </row>
    <row r="960" spans="1:5" x14ac:dyDescent="0.25">
      <c r="A960" s="21"/>
      <c r="B960" s="21"/>
      <c r="C960" s="21"/>
      <c r="D960" s="21"/>
      <c r="E960" s="21"/>
    </row>
    <row r="961" spans="1:5" x14ac:dyDescent="0.25">
      <c r="A961" s="21"/>
      <c r="B961" s="21"/>
      <c r="C961" s="21"/>
      <c r="D961" s="21"/>
      <c r="E961" s="21"/>
    </row>
    <row r="962" spans="1:5" x14ac:dyDescent="0.25">
      <c r="A962" s="21"/>
      <c r="B962" s="21"/>
      <c r="C962" s="21"/>
      <c r="D962" s="21"/>
      <c r="E962" s="21"/>
    </row>
    <row r="963" spans="1:5" x14ac:dyDescent="0.25">
      <c r="A963" s="21"/>
      <c r="B963" s="21"/>
      <c r="C963" s="21"/>
      <c r="D963" s="21"/>
      <c r="E963" s="21"/>
    </row>
    <row r="964" spans="1:5" x14ac:dyDescent="0.25">
      <c r="A964" s="21"/>
      <c r="B964" s="21"/>
      <c r="C964" s="21"/>
      <c r="D964" s="21"/>
      <c r="E964" s="21"/>
    </row>
    <row r="965" spans="1:5" x14ac:dyDescent="0.25">
      <c r="A965" s="21"/>
      <c r="B965" s="21"/>
      <c r="C965" s="21"/>
      <c r="D965" s="21"/>
      <c r="E965" s="21"/>
    </row>
    <row r="966" spans="1:5" x14ac:dyDescent="0.25">
      <c r="A966" s="21"/>
      <c r="B966" s="21"/>
      <c r="C966" s="21"/>
      <c r="D966" s="21"/>
      <c r="E966" s="21"/>
    </row>
    <row r="967" spans="1:5" x14ac:dyDescent="0.25">
      <c r="A967" s="21"/>
      <c r="B967" s="21"/>
      <c r="C967" s="21"/>
      <c r="D967" s="21"/>
      <c r="E967" s="21"/>
    </row>
    <row r="968" spans="1:5" x14ac:dyDescent="0.25">
      <c r="A968" s="21"/>
      <c r="B968" s="21"/>
      <c r="C968" s="21"/>
      <c r="D968" s="21"/>
      <c r="E968" s="21"/>
    </row>
    <row r="969" spans="1:5" x14ac:dyDescent="0.25">
      <c r="A969" s="21"/>
      <c r="B969" s="21"/>
      <c r="C969" s="21"/>
      <c r="D969" s="21"/>
      <c r="E969" s="21"/>
    </row>
    <row r="970" spans="1:5" x14ac:dyDescent="0.25">
      <c r="A970" s="21"/>
      <c r="B970" s="21"/>
      <c r="C970" s="21"/>
      <c r="D970" s="21"/>
      <c r="E970" s="21"/>
    </row>
    <row r="971" spans="1:5" x14ac:dyDescent="0.25">
      <c r="A971" s="21"/>
      <c r="B971" s="21"/>
      <c r="C971" s="21"/>
      <c r="D971" s="21"/>
      <c r="E971" s="21"/>
    </row>
    <row r="972" spans="1:5" x14ac:dyDescent="0.25">
      <c r="A972" s="21"/>
      <c r="B972" s="21"/>
      <c r="C972" s="21"/>
      <c r="D972" s="21"/>
      <c r="E972" s="21"/>
    </row>
    <row r="973" spans="1:5" x14ac:dyDescent="0.25">
      <c r="A973" s="21"/>
      <c r="B973" s="21"/>
      <c r="C973" s="21"/>
      <c r="D973" s="21"/>
      <c r="E973" s="21"/>
    </row>
    <row r="974" spans="1:5" x14ac:dyDescent="0.25">
      <c r="A974" s="21"/>
      <c r="B974" s="21"/>
      <c r="C974" s="21"/>
      <c r="D974" s="21"/>
      <c r="E974" s="21"/>
    </row>
    <row r="975" spans="1:5" x14ac:dyDescent="0.25">
      <c r="A975" s="21"/>
      <c r="B975" s="21"/>
      <c r="C975" s="21"/>
      <c r="D975" s="21"/>
      <c r="E975" s="21"/>
    </row>
    <row r="976" spans="1:5" x14ac:dyDescent="0.25">
      <c r="A976" s="21"/>
      <c r="B976" s="21"/>
      <c r="C976" s="21"/>
      <c r="D976" s="21"/>
      <c r="E976" s="21"/>
    </row>
    <row r="977" spans="1:5" x14ac:dyDescent="0.25">
      <c r="A977" s="21"/>
      <c r="B977" s="21"/>
      <c r="C977" s="21"/>
      <c r="D977" s="21"/>
      <c r="E977" s="21"/>
    </row>
    <row r="978" spans="1:5" x14ac:dyDescent="0.25">
      <c r="A978" s="21"/>
      <c r="B978" s="21"/>
      <c r="C978" s="21"/>
      <c r="D978" s="21"/>
      <c r="E978" s="21"/>
    </row>
    <row r="979" spans="1:5" x14ac:dyDescent="0.25">
      <c r="A979" s="21"/>
      <c r="B979" s="21"/>
      <c r="C979" s="21"/>
      <c r="D979" s="21"/>
      <c r="E979" s="21"/>
    </row>
    <row r="980" spans="1:5" x14ac:dyDescent="0.25">
      <c r="A980" s="21"/>
      <c r="B980" s="21"/>
      <c r="C980" s="21"/>
      <c r="D980" s="21"/>
      <c r="E980" s="21"/>
    </row>
    <row r="981" spans="1:5" x14ac:dyDescent="0.25">
      <c r="A981" s="21"/>
      <c r="B981" s="21"/>
      <c r="C981" s="21"/>
      <c r="D981" s="21"/>
      <c r="E981" s="21"/>
    </row>
    <row r="982" spans="1:5" x14ac:dyDescent="0.25">
      <c r="A982" s="21"/>
      <c r="B982" s="21"/>
      <c r="C982" s="21"/>
      <c r="D982" s="21"/>
      <c r="E982" s="21"/>
    </row>
    <row r="983" spans="1:5" x14ac:dyDescent="0.25">
      <c r="A983" s="21"/>
      <c r="B983" s="21"/>
      <c r="C983" s="21"/>
      <c r="D983" s="21"/>
      <c r="E983" s="21"/>
    </row>
    <row r="984" spans="1:5" x14ac:dyDescent="0.25">
      <c r="A984" s="21"/>
      <c r="B984" s="21"/>
      <c r="C984" s="21"/>
      <c r="D984" s="21"/>
      <c r="E984" s="21"/>
    </row>
    <row r="985" spans="1:5" x14ac:dyDescent="0.25">
      <c r="A985" s="21"/>
      <c r="B985" s="21"/>
      <c r="C985" s="21"/>
      <c r="D985" s="21"/>
      <c r="E985" s="21"/>
    </row>
    <row r="986" spans="1:5" x14ac:dyDescent="0.25">
      <c r="A986" s="21"/>
      <c r="B986" s="21"/>
      <c r="C986" s="21"/>
      <c r="D986" s="21"/>
      <c r="E986" s="21"/>
    </row>
    <row r="987" spans="1:5" x14ac:dyDescent="0.25">
      <c r="A987" s="21"/>
      <c r="B987" s="21"/>
      <c r="C987" s="21"/>
      <c r="D987" s="21"/>
      <c r="E987" s="21"/>
    </row>
    <row r="988" spans="1:5" x14ac:dyDescent="0.25">
      <c r="A988" s="21"/>
      <c r="B988" s="21"/>
      <c r="C988" s="21"/>
      <c r="D988" s="21"/>
      <c r="E988" s="21"/>
    </row>
    <row r="989" spans="1:5" x14ac:dyDescent="0.25">
      <c r="A989" s="21"/>
      <c r="B989" s="21"/>
      <c r="C989" s="21"/>
      <c r="D989" s="21"/>
      <c r="E989" s="21"/>
    </row>
    <row r="990" spans="1:5" x14ac:dyDescent="0.25">
      <c r="A990" s="21"/>
      <c r="B990" s="21"/>
      <c r="C990" s="21"/>
      <c r="D990" s="21"/>
      <c r="E990" s="21"/>
    </row>
    <row r="991" spans="1:5" x14ac:dyDescent="0.25">
      <c r="A991" s="21"/>
      <c r="B991" s="21"/>
      <c r="C991" s="21"/>
      <c r="D991" s="21"/>
      <c r="E991" s="21"/>
    </row>
    <row r="992" spans="1:5" x14ac:dyDescent="0.25">
      <c r="A992" s="21"/>
      <c r="B992" s="21"/>
      <c r="C992" s="21"/>
      <c r="D992" s="21"/>
      <c r="E992" s="21"/>
    </row>
    <row r="993" spans="1:5" x14ac:dyDescent="0.25">
      <c r="A993" s="21"/>
      <c r="B993" s="21"/>
      <c r="C993" s="21"/>
      <c r="D993" s="21"/>
      <c r="E993" s="21"/>
    </row>
    <row r="994" spans="1:5" x14ac:dyDescent="0.25">
      <c r="A994" s="21"/>
      <c r="B994" s="21"/>
      <c r="C994" s="21"/>
      <c r="D994" s="21"/>
      <c r="E994" s="21"/>
    </row>
    <row r="995" spans="1:5" x14ac:dyDescent="0.25">
      <c r="A995" s="21"/>
      <c r="B995" s="21"/>
      <c r="C995" s="21"/>
      <c r="D995" s="21"/>
      <c r="E995" s="21"/>
    </row>
    <row r="996" spans="1:5" x14ac:dyDescent="0.25">
      <c r="A996" s="21"/>
      <c r="B996" s="21"/>
      <c r="C996" s="21"/>
      <c r="D996" s="21"/>
      <c r="E996" s="21"/>
    </row>
    <row r="997" spans="1:5" x14ac:dyDescent="0.25">
      <c r="A997" s="21"/>
      <c r="B997" s="21"/>
      <c r="C997" s="21"/>
      <c r="D997" s="21"/>
      <c r="E997" s="21"/>
    </row>
    <row r="998" spans="1:5" x14ac:dyDescent="0.25">
      <c r="A998" s="21"/>
      <c r="B998" s="21"/>
      <c r="C998" s="21"/>
      <c r="D998" s="21"/>
      <c r="E998" s="21"/>
    </row>
    <row r="999" spans="1:5" x14ac:dyDescent="0.25">
      <c r="A999" s="21"/>
      <c r="B999" s="21"/>
      <c r="C999" s="21"/>
      <c r="D999" s="21"/>
      <c r="E999" s="21"/>
    </row>
    <row r="1000" spans="1:5" x14ac:dyDescent="0.25">
      <c r="A1000" s="21"/>
      <c r="B1000" s="21"/>
      <c r="C1000" s="21"/>
      <c r="D1000" s="21"/>
      <c r="E1000" s="21"/>
    </row>
    <row r="1001" spans="1:5" x14ac:dyDescent="0.25">
      <c r="A1001" s="21"/>
      <c r="B1001" s="21"/>
      <c r="C1001" s="21"/>
      <c r="D1001" s="21"/>
      <c r="E1001" s="21"/>
    </row>
    <row r="1002" spans="1:5" x14ac:dyDescent="0.25">
      <c r="A1002" s="21"/>
      <c r="B1002" s="21"/>
      <c r="C1002" s="21"/>
      <c r="D1002" s="21"/>
      <c r="E1002" s="21"/>
    </row>
    <row r="1003" spans="1:5" x14ac:dyDescent="0.25">
      <c r="A1003" s="21"/>
      <c r="B1003" s="21"/>
      <c r="C1003" s="21"/>
      <c r="D1003" s="21"/>
      <c r="E1003" s="21"/>
    </row>
    <row r="1004" spans="1:5" x14ac:dyDescent="0.25">
      <c r="A1004" s="21"/>
      <c r="B1004" s="21"/>
      <c r="C1004" s="21"/>
      <c r="D1004" s="21"/>
      <c r="E1004" s="21"/>
    </row>
    <row r="1005" spans="1:5" x14ac:dyDescent="0.25">
      <c r="A1005" s="21"/>
      <c r="B1005" s="21"/>
      <c r="C1005" s="21"/>
      <c r="D1005" s="21"/>
      <c r="E1005" s="21"/>
    </row>
    <row r="1006" spans="1:5" x14ac:dyDescent="0.25">
      <c r="A1006" s="21"/>
      <c r="B1006" s="21"/>
      <c r="C1006" s="21"/>
      <c r="D1006" s="21"/>
      <c r="E1006" s="21"/>
    </row>
    <row r="1007" spans="1:5" x14ac:dyDescent="0.25">
      <c r="A1007" s="21"/>
      <c r="B1007" s="21"/>
      <c r="C1007" s="21"/>
      <c r="D1007" s="21"/>
      <c r="E1007" s="21"/>
    </row>
    <row r="1008" spans="1:5" x14ac:dyDescent="0.25">
      <c r="A1008" s="21"/>
      <c r="B1008" s="21"/>
      <c r="C1008" s="21"/>
      <c r="D1008" s="21"/>
      <c r="E1008" s="21"/>
    </row>
    <row r="1009" spans="1:5" x14ac:dyDescent="0.25">
      <c r="A1009" s="21"/>
      <c r="B1009" s="21"/>
      <c r="C1009" s="21"/>
      <c r="D1009" s="21"/>
      <c r="E1009" s="21"/>
    </row>
    <row r="1010" spans="1:5" x14ac:dyDescent="0.25">
      <c r="A1010" s="21"/>
      <c r="B1010" s="21"/>
      <c r="C1010" s="21"/>
      <c r="D1010" s="21"/>
      <c r="E1010" s="21"/>
    </row>
    <row r="1011" spans="1:5" x14ac:dyDescent="0.25">
      <c r="A1011" s="21"/>
      <c r="B1011" s="21"/>
      <c r="C1011" s="21"/>
      <c r="D1011" s="21"/>
      <c r="E1011" s="21"/>
    </row>
    <row r="1012" spans="1:5" x14ac:dyDescent="0.25">
      <c r="A1012" s="21"/>
      <c r="B1012" s="21"/>
      <c r="C1012" s="21"/>
      <c r="D1012" s="21"/>
      <c r="E1012" s="21"/>
    </row>
    <row r="1013" spans="1:5" x14ac:dyDescent="0.25">
      <c r="A1013" s="21"/>
      <c r="B1013" s="21"/>
      <c r="C1013" s="21"/>
      <c r="D1013" s="21"/>
      <c r="E1013" s="21"/>
    </row>
    <row r="1014" spans="1:5" x14ac:dyDescent="0.25">
      <c r="A1014" s="21"/>
      <c r="B1014" s="21"/>
      <c r="C1014" s="21"/>
      <c r="D1014" s="21"/>
      <c r="E1014" s="21"/>
    </row>
    <row r="1015" spans="1:5" x14ac:dyDescent="0.25">
      <c r="A1015" s="21"/>
      <c r="B1015" s="21"/>
      <c r="C1015" s="21"/>
      <c r="D1015" s="21"/>
      <c r="E1015" s="21"/>
    </row>
    <row r="1016" spans="1:5" x14ac:dyDescent="0.25">
      <c r="A1016" s="21"/>
      <c r="B1016" s="21"/>
      <c r="C1016" s="21"/>
      <c r="D1016" s="21"/>
      <c r="E1016" s="21"/>
    </row>
    <row r="1017" spans="1:5" x14ac:dyDescent="0.25">
      <c r="A1017" s="21"/>
      <c r="B1017" s="21"/>
      <c r="C1017" s="21"/>
      <c r="D1017" s="21"/>
      <c r="E1017" s="21"/>
    </row>
    <row r="1018" spans="1:5" x14ac:dyDescent="0.25">
      <c r="A1018" s="21"/>
      <c r="B1018" s="21"/>
      <c r="C1018" s="21"/>
      <c r="D1018" s="21"/>
      <c r="E1018" s="21"/>
    </row>
    <row r="1019" spans="1:5" x14ac:dyDescent="0.25">
      <c r="A1019" s="21"/>
      <c r="B1019" s="21"/>
      <c r="C1019" s="21"/>
      <c r="D1019" s="21"/>
      <c r="E1019" s="21"/>
    </row>
    <row r="1020" spans="1:5" x14ac:dyDescent="0.25">
      <c r="A1020" s="21"/>
      <c r="B1020" s="21"/>
      <c r="C1020" s="21"/>
      <c r="D1020" s="21"/>
      <c r="E1020" s="21"/>
    </row>
    <row r="1021" spans="1:5" x14ac:dyDescent="0.25">
      <c r="A1021" s="21"/>
      <c r="B1021" s="21"/>
      <c r="C1021" s="21"/>
      <c r="D1021" s="21"/>
      <c r="E1021" s="21"/>
    </row>
    <row r="1022" spans="1:5" x14ac:dyDescent="0.25">
      <c r="A1022" s="21"/>
      <c r="B1022" s="21"/>
      <c r="C1022" s="21"/>
      <c r="D1022" s="21"/>
      <c r="E1022" s="21"/>
    </row>
    <row r="1023" spans="1:5" x14ac:dyDescent="0.25">
      <c r="A1023" s="21"/>
      <c r="B1023" s="21"/>
      <c r="C1023" s="21"/>
      <c r="D1023" s="21"/>
      <c r="E1023" s="21"/>
    </row>
    <row r="1024" spans="1:5" x14ac:dyDescent="0.25">
      <c r="A1024" s="21"/>
      <c r="B1024" s="21"/>
      <c r="C1024" s="21"/>
      <c r="D1024" s="21"/>
      <c r="E1024" s="21"/>
    </row>
    <row r="1025" spans="1:5" x14ac:dyDescent="0.25">
      <c r="A1025" s="21"/>
      <c r="B1025" s="21"/>
      <c r="C1025" s="21"/>
      <c r="D1025" s="21"/>
      <c r="E1025" s="21"/>
    </row>
    <row r="1026" spans="1:5" x14ac:dyDescent="0.25">
      <c r="A1026" s="21"/>
      <c r="B1026" s="21"/>
      <c r="C1026" s="21"/>
      <c r="D1026" s="21"/>
      <c r="E1026" s="21"/>
    </row>
    <row r="1027" spans="1:5" x14ac:dyDescent="0.25">
      <c r="A1027" s="21"/>
      <c r="B1027" s="21"/>
      <c r="C1027" s="21"/>
      <c r="D1027" s="21"/>
      <c r="E1027" s="21"/>
    </row>
    <row r="1028" spans="1:5" x14ac:dyDescent="0.25">
      <c r="A1028" s="21"/>
      <c r="B1028" s="21"/>
      <c r="C1028" s="21"/>
      <c r="D1028" s="21"/>
      <c r="E1028" s="21"/>
    </row>
    <row r="1029" spans="1:5" x14ac:dyDescent="0.25">
      <c r="A1029" s="21"/>
      <c r="B1029" s="21"/>
      <c r="C1029" s="21"/>
      <c r="D1029" s="21"/>
      <c r="E1029" s="21"/>
    </row>
    <row r="1030" spans="1:5" x14ac:dyDescent="0.25">
      <c r="A1030" s="21"/>
      <c r="B1030" s="21"/>
      <c r="C1030" s="21"/>
      <c r="D1030" s="21"/>
      <c r="E1030" s="21"/>
    </row>
    <row r="1031" spans="1:5" x14ac:dyDescent="0.25">
      <c r="A1031" s="21"/>
      <c r="B1031" s="21"/>
      <c r="C1031" s="21"/>
      <c r="D1031" s="21"/>
      <c r="E1031" s="21"/>
    </row>
    <row r="1032" spans="1:5" x14ac:dyDescent="0.25">
      <c r="A1032" s="21"/>
      <c r="B1032" s="21"/>
      <c r="C1032" s="21"/>
      <c r="D1032" s="21"/>
      <c r="E1032" s="21"/>
    </row>
    <row r="1033" spans="1:5" x14ac:dyDescent="0.25">
      <c r="A1033" s="21"/>
      <c r="B1033" s="21"/>
      <c r="C1033" s="21"/>
      <c r="D1033" s="21"/>
      <c r="E1033" s="21"/>
    </row>
    <row r="1034" spans="1:5" x14ac:dyDescent="0.25">
      <c r="A1034" s="21"/>
      <c r="B1034" s="21"/>
      <c r="C1034" s="21"/>
      <c r="D1034" s="21"/>
      <c r="E1034" s="21"/>
    </row>
    <row r="1035" spans="1:5" x14ac:dyDescent="0.25">
      <c r="A1035" s="21"/>
      <c r="B1035" s="21"/>
      <c r="C1035" s="21"/>
      <c r="D1035" s="21"/>
      <c r="E1035" s="21"/>
    </row>
    <row r="1036" spans="1:5" x14ac:dyDescent="0.25">
      <c r="A1036" s="21"/>
      <c r="B1036" s="21"/>
      <c r="C1036" s="21"/>
      <c r="D1036" s="21"/>
      <c r="E1036" s="21"/>
    </row>
    <row r="1037" spans="1:5" x14ac:dyDescent="0.25">
      <c r="A1037" s="21"/>
      <c r="B1037" s="21"/>
      <c r="C1037" s="21"/>
      <c r="D1037" s="21"/>
      <c r="E1037" s="21"/>
    </row>
    <row r="1038" spans="1:5" x14ac:dyDescent="0.25">
      <c r="A1038" s="21"/>
      <c r="B1038" s="21"/>
      <c r="C1038" s="21"/>
      <c r="D1038" s="21"/>
      <c r="E1038" s="21"/>
    </row>
    <row r="1039" spans="1:5" x14ac:dyDescent="0.25">
      <c r="A1039" s="21"/>
      <c r="B1039" s="21"/>
      <c r="C1039" s="21"/>
      <c r="D1039" s="21"/>
      <c r="E1039" s="21"/>
    </row>
    <row r="1040" spans="1:5" x14ac:dyDescent="0.25">
      <c r="A1040" s="21"/>
      <c r="B1040" s="21"/>
      <c r="C1040" s="21"/>
      <c r="D1040" s="21"/>
      <c r="E1040" s="21"/>
    </row>
    <row r="1041" spans="1:5" x14ac:dyDescent="0.25">
      <c r="A1041" s="21"/>
      <c r="B1041" s="21"/>
      <c r="C1041" s="21"/>
      <c r="D1041" s="21"/>
      <c r="E1041" s="21"/>
    </row>
    <row r="1042" spans="1:5" x14ac:dyDescent="0.25">
      <c r="A1042" s="21"/>
      <c r="B1042" s="21"/>
      <c r="C1042" s="21"/>
      <c r="D1042" s="21"/>
      <c r="E1042" s="21"/>
    </row>
    <row r="1043" spans="1:5" x14ac:dyDescent="0.25">
      <c r="A1043" s="21"/>
      <c r="B1043" s="21"/>
      <c r="C1043" s="21"/>
      <c r="D1043" s="21"/>
      <c r="E1043" s="21"/>
    </row>
    <row r="1044" spans="1:5" x14ac:dyDescent="0.25">
      <c r="A1044" s="21"/>
      <c r="B1044" s="21"/>
      <c r="C1044" s="21"/>
      <c r="D1044" s="21"/>
      <c r="E1044" s="21"/>
    </row>
    <row r="1045" spans="1:5" x14ac:dyDescent="0.25">
      <c r="A1045" s="21"/>
      <c r="B1045" s="21"/>
      <c r="C1045" s="21"/>
      <c r="D1045" s="21"/>
      <c r="E1045" s="21"/>
    </row>
    <row r="1046" spans="1:5" x14ac:dyDescent="0.25">
      <c r="A1046" s="21"/>
      <c r="B1046" s="21"/>
      <c r="C1046" s="21"/>
      <c r="D1046" s="21"/>
      <c r="E1046" s="21"/>
    </row>
    <row r="1047" spans="1:5" x14ac:dyDescent="0.25">
      <c r="A1047" s="21"/>
      <c r="B1047" s="21"/>
      <c r="C1047" s="21"/>
      <c r="D1047" s="21"/>
      <c r="E1047" s="21"/>
    </row>
    <row r="1048" spans="1:5" x14ac:dyDescent="0.25">
      <c r="A1048" s="21"/>
      <c r="B1048" s="21"/>
      <c r="C1048" s="21"/>
      <c r="D1048" s="21"/>
      <c r="E1048" s="21"/>
    </row>
    <row r="1049" spans="1:5" x14ac:dyDescent="0.25">
      <c r="A1049" s="21"/>
      <c r="B1049" s="21"/>
      <c r="C1049" s="21"/>
      <c r="D1049" s="21"/>
      <c r="E1049" s="21"/>
    </row>
    <row r="1050" spans="1:5" x14ac:dyDescent="0.25">
      <c r="A1050" s="21"/>
      <c r="B1050" s="21"/>
      <c r="C1050" s="21"/>
      <c r="D1050" s="21"/>
      <c r="E1050" s="21"/>
    </row>
    <row r="1051" spans="1:5" x14ac:dyDescent="0.25">
      <c r="A1051" s="21"/>
      <c r="B1051" s="21"/>
      <c r="C1051" s="21"/>
      <c r="D1051" s="21"/>
      <c r="E1051" s="21"/>
    </row>
    <row r="1052" spans="1:5" x14ac:dyDescent="0.25">
      <c r="A1052" s="21"/>
      <c r="B1052" s="21"/>
      <c r="C1052" s="21"/>
      <c r="D1052" s="21"/>
      <c r="E1052" s="21"/>
    </row>
    <row r="1053" spans="1:5" x14ac:dyDescent="0.25">
      <c r="A1053" s="21"/>
      <c r="B1053" s="21"/>
      <c r="C1053" s="21"/>
      <c r="D1053" s="21"/>
      <c r="E1053" s="21"/>
    </row>
    <row r="1054" spans="1:5" x14ac:dyDescent="0.25">
      <c r="A1054" s="21"/>
      <c r="B1054" s="21"/>
      <c r="C1054" s="21"/>
      <c r="D1054" s="21"/>
      <c r="E1054" s="21"/>
    </row>
    <row r="1055" spans="1:5" x14ac:dyDescent="0.25">
      <c r="A1055" s="21"/>
      <c r="B1055" s="21"/>
      <c r="C1055" s="21"/>
      <c r="D1055" s="21"/>
      <c r="E1055" s="21"/>
    </row>
    <row r="1056" spans="1:5" x14ac:dyDescent="0.25">
      <c r="A1056" s="21"/>
      <c r="B1056" s="21"/>
      <c r="C1056" s="21"/>
      <c r="D1056" s="21"/>
      <c r="E1056" s="21"/>
    </row>
    <row r="1057" spans="1:5" x14ac:dyDescent="0.25">
      <c r="A1057" s="21"/>
      <c r="B1057" s="21"/>
      <c r="C1057" s="21"/>
      <c r="D1057" s="21"/>
      <c r="E1057" s="21"/>
    </row>
    <row r="1058" spans="1:5" x14ac:dyDescent="0.25">
      <c r="A1058" s="21"/>
      <c r="B1058" s="21"/>
      <c r="C1058" s="21"/>
      <c r="D1058" s="21"/>
      <c r="E1058" s="21"/>
    </row>
    <row r="1059" spans="1:5" x14ac:dyDescent="0.25">
      <c r="A1059" s="21"/>
      <c r="B1059" s="21"/>
      <c r="C1059" s="21"/>
      <c r="D1059" s="21"/>
      <c r="E1059" s="21"/>
    </row>
    <row r="1060" spans="1:5" x14ac:dyDescent="0.25">
      <c r="A1060" s="21"/>
      <c r="B1060" s="21"/>
      <c r="C1060" s="21"/>
      <c r="D1060" s="21"/>
      <c r="E1060" s="21"/>
    </row>
    <row r="1061" spans="1:5" x14ac:dyDescent="0.25">
      <c r="A1061" s="21"/>
      <c r="B1061" s="21"/>
      <c r="C1061" s="21"/>
      <c r="D1061" s="21"/>
      <c r="E1061" s="21"/>
    </row>
    <row r="1062" spans="1:5" x14ac:dyDescent="0.25">
      <c r="A1062" s="21"/>
      <c r="B1062" s="21"/>
      <c r="C1062" s="21"/>
      <c r="D1062" s="21"/>
      <c r="E1062" s="21"/>
    </row>
    <row r="1063" spans="1:5" x14ac:dyDescent="0.25">
      <c r="A1063" s="21"/>
      <c r="B1063" s="21"/>
      <c r="C1063" s="21"/>
      <c r="D1063" s="21"/>
      <c r="E1063" s="21"/>
    </row>
    <row r="1064" spans="1:5" x14ac:dyDescent="0.25">
      <c r="A1064" s="21"/>
      <c r="B1064" s="21"/>
      <c r="C1064" s="21"/>
      <c r="D1064" s="21"/>
      <c r="E1064" s="21"/>
    </row>
    <row r="1065" spans="1:5" x14ac:dyDescent="0.25">
      <c r="A1065" s="21"/>
      <c r="B1065" s="21"/>
      <c r="C1065" s="21"/>
      <c r="D1065" s="21"/>
      <c r="E1065" s="21"/>
    </row>
    <row r="1066" spans="1:5" x14ac:dyDescent="0.25">
      <c r="A1066" s="21"/>
      <c r="B1066" s="21"/>
      <c r="C1066" s="21"/>
      <c r="D1066" s="21"/>
      <c r="E1066" s="21"/>
    </row>
    <row r="1067" spans="1:5" x14ac:dyDescent="0.25">
      <c r="A1067" s="21"/>
      <c r="B1067" s="21"/>
      <c r="C1067" s="21"/>
      <c r="D1067" s="21"/>
      <c r="E1067" s="21"/>
    </row>
    <row r="1068" spans="1:5" x14ac:dyDescent="0.25">
      <c r="A1068" s="21"/>
      <c r="B1068" s="21"/>
      <c r="C1068" s="21"/>
      <c r="D1068" s="21"/>
      <c r="E1068" s="21"/>
    </row>
    <row r="1069" spans="1:5" x14ac:dyDescent="0.25">
      <c r="A1069" s="21"/>
      <c r="B1069" s="21"/>
      <c r="C1069" s="21"/>
      <c r="D1069" s="21"/>
      <c r="E1069" s="21"/>
    </row>
    <row r="1070" spans="1:5" x14ac:dyDescent="0.25">
      <c r="A1070" s="21"/>
      <c r="B1070" s="21"/>
      <c r="C1070" s="21"/>
      <c r="D1070" s="21"/>
      <c r="E1070" s="21"/>
    </row>
    <row r="1071" spans="1:5" x14ac:dyDescent="0.25">
      <c r="A1071" s="21"/>
      <c r="B1071" s="21"/>
      <c r="C1071" s="21"/>
      <c r="D1071" s="21"/>
      <c r="E1071" s="21"/>
    </row>
    <row r="1072" spans="1:5" x14ac:dyDescent="0.25">
      <c r="A1072" s="21"/>
      <c r="B1072" s="21"/>
      <c r="C1072" s="21"/>
      <c r="D1072" s="21"/>
      <c r="E1072" s="21"/>
    </row>
    <row r="1073" spans="1:5" x14ac:dyDescent="0.25">
      <c r="A1073" s="21"/>
      <c r="B1073" s="21"/>
      <c r="C1073" s="21"/>
      <c r="D1073" s="21"/>
      <c r="E1073" s="21"/>
    </row>
    <row r="1074" spans="1:5" x14ac:dyDescent="0.25">
      <c r="A1074" s="21"/>
      <c r="B1074" s="21"/>
      <c r="C1074" s="21"/>
      <c r="D1074" s="21"/>
      <c r="E1074" s="21"/>
    </row>
    <row r="1075" spans="1:5" x14ac:dyDescent="0.25">
      <c r="A1075" s="21"/>
      <c r="B1075" s="21"/>
      <c r="C1075" s="21"/>
      <c r="D1075" s="21"/>
      <c r="E1075" s="21"/>
    </row>
    <row r="1076" spans="1:5" x14ac:dyDescent="0.25">
      <c r="A1076" s="21"/>
      <c r="B1076" s="21"/>
      <c r="C1076" s="21"/>
      <c r="D1076" s="21"/>
      <c r="E1076" s="21"/>
    </row>
    <row r="1077" spans="1:5" x14ac:dyDescent="0.25">
      <c r="A1077" s="21"/>
      <c r="B1077" s="21"/>
      <c r="C1077" s="21"/>
      <c r="D1077" s="21"/>
      <c r="E1077" s="21"/>
    </row>
    <row r="1078" spans="1:5" x14ac:dyDescent="0.25">
      <c r="A1078" s="21"/>
      <c r="B1078" s="21"/>
      <c r="C1078" s="21"/>
      <c r="D1078" s="21"/>
      <c r="E1078" s="21"/>
    </row>
    <row r="1079" spans="1:5" x14ac:dyDescent="0.25">
      <c r="A1079" s="21"/>
      <c r="B1079" s="21"/>
      <c r="C1079" s="21"/>
      <c r="D1079" s="21"/>
      <c r="E1079" s="21"/>
    </row>
    <row r="1080" spans="1:5" x14ac:dyDescent="0.25">
      <c r="A1080" s="21"/>
      <c r="B1080" s="21"/>
      <c r="C1080" s="21"/>
      <c r="D1080" s="21"/>
      <c r="E1080" s="21"/>
    </row>
    <row r="1081" spans="1:5" x14ac:dyDescent="0.25">
      <c r="A1081" s="21"/>
      <c r="B1081" s="21"/>
      <c r="C1081" s="21"/>
      <c r="D1081" s="21"/>
      <c r="E1081" s="21"/>
    </row>
    <row r="1082" spans="1:5" x14ac:dyDescent="0.25">
      <c r="A1082" s="21"/>
      <c r="B1082" s="21"/>
      <c r="C1082" s="21"/>
      <c r="D1082" s="21"/>
      <c r="E1082" s="21"/>
    </row>
    <row r="1083" spans="1:5" x14ac:dyDescent="0.25">
      <c r="A1083" s="21"/>
      <c r="B1083" s="21"/>
      <c r="C1083" s="21"/>
      <c r="D1083" s="21"/>
      <c r="E1083" s="21"/>
    </row>
    <row r="1084" spans="1:5" x14ac:dyDescent="0.25">
      <c r="A1084" s="21"/>
      <c r="B1084" s="21"/>
      <c r="C1084" s="21"/>
      <c r="D1084" s="21"/>
      <c r="E1084" s="21"/>
    </row>
    <row r="1085" spans="1:5" x14ac:dyDescent="0.25">
      <c r="A1085" s="21"/>
      <c r="B1085" s="21"/>
      <c r="C1085" s="21"/>
      <c r="D1085" s="21"/>
      <c r="E1085" s="21"/>
    </row>
    <row r="1086" spans="1:5" x14ac:dyDescent="0.25">
      <c r="A1086" s="21"/>
      <c r="B1086" s="21"/>
      <c r="C1086" s="21"/>
      <c r="D1086" s="21"/>
      <c r="E1086" s="21"/>
    </row>
    <row r="1087" spans="1:5" x14ac:dyDescent="0.25">
      <c r="A1087" s="21"/>
      <c r="B1087" s="21"/>
      <c r="C1087" s="21"/>
      <c r="D1087" s="21"/>
      <c r="E1087" s="21"/>
    </row>
    <row r="1088" spans="1:5" x14ac:dyDescent="0.25">
      <c r="A1088" s="21"/>
      <c r="B1088" s="21"/>
      <c r="C1088" s="21"/>
      <c r="D1088" s="21"/>
      <c r="E1088" s="21"/>
    </row>
    <row r="1089" spans="1:5" x14ac:dyDescent="0.25">
      <c r="A1089" s="21"/>
      <c r="B1089" s="21"/>
      <c r="C1089" s="21"/>
      <c r="D1089" s="21"/>
      <c r="E1089" s="21"/>
    </row>
    <row r="1090" spans="1:5" x14ac:dyDescent="0.25">
      <c r="A1090" s="21"/>
      <c r="B1090" s="21"/>
      <c r="C1090" s="21"/>
      <c r="D1090" s="21"/>
      <c r="E1090" s="21"/>
    </row>
    <row r="1091" spans="1:5" x14ac:dyDescent="0.25">
      <c r="A1091" s="21"/>
      <c r="B1091" s="21"/>
      <c r="C1091" s="21"/>
      <c r="D1091" s="21"/>
      <c r="E1091" s="21"/>
    </row>
    <row r="1092" spans="1:5" x14ac:dyDescent="0.25">
      <c r="A1092" s="21"/>
      <c r="B1092" s="21"/>
      <c r="C1092" s="21"/>
      <c r="D1092" s="21"/>
      <c r="E1092" s="21"/>
    </row>
    <row r="1093" spans="1:5" x14ac:dyDescent="0.25">
      <c r="A1093" s="21"/>
      <c r="B1093" s="21"/>
      <c r="C1093" s="21"/>
      <c r="D1093" s="21"/>
      <c r="E1093" s="21"/>
    </row>
    <row r="1094" spans="1:5" x14ac:dyDescent="0.25">
      <c r="A1094" s="21"/>
      <c r="B1094" s="21"/>
      <c r="C1094" s="21"/>
      <c r="D1094" s="21"/>
      <c r="E1094" s="21"/>
    </row>
    <row r="1095" spans="1:5" x14ac:dyDescent="0.25">
      <c r="A1095" s="21"/>
      <c r="B1095" s="21"/>
      <c r="C1095" s="21"/>
      <c r="D1095" s="21"/>
      <c r="E1095" s="21"/>
    </row>
    <row r="1096" spans="1:5" x14ac:dyDescent="0.25">
      <c r="A1096" s="21"/>
      <c r="B1096" s="21"/>
      <c r="C1096" s="21"/>
      <c r="D1096" s="21"/>
      <c r="E1096" s="21"/>
    </row>
    <row r="1097" spans="1:5" x14ac:dyDescent="0.25">
      <c r="A1097" s="21"/>
      <c r="B1097" s="21"/>
      <c r="C1097" s="21"/>
      <c r="D1097" s="21"/>
      <c r="E1097" s="21"/>
    </row>
    <row r="1098" spans="1:5" x14ac:dyDescent="0.25">
      <c r="A1098" s="21"/>
      <c r="B1098" s="21"/>
      <c r="C1098" s="21"/>
      <c r="D1098" s="21"/>
      <c r="E1098" s="21"/>
    </row>
    <row r="1099" spans="1:5" x14ac:dyDescent="0.25">
      <c r="A1099" s="21"/>
      <c r="B1099" s="21"/>
      <c r="C1099" s="21"/>
      <c r="D1099" s="21"/>
      <c r="E1099" s="21"/>
    </row>
    <row r="1100" spans="1:5" x14ac:dyDescent="0.25">
      <c r="A1100" s="21"/>
      <c r="B1100" s="21"/>
      <c r="C1100" s="21"/>
      <c r="D1100" s="21"/>
      <c r="E1100" s="21"/>
    </row>
    <row r="1101" spans="1:5" x14ac:dyDescent="0.25">
      <c r="A1101" s="21"/>
      <c r="B1101" s="21"/>
      <c r="C1101" s="21"/>
      <c r="D1101" s="21"/>
      <c r="E1101" s="21"/>
    </row>
    <row r="1102" spans="1:5" x14ac:dyDescent="0.25">
      <c r="A1102" s="21"/>
      <c r="B1102" s="21"/>
      <c r="C1102" s="21"/>
      <c r="D1102" s="21"/>
      <c r="E1102" s="21"/>
    </row>
    <row r="1103" spans="1:5" x14ac:dyDescent="0.25">
      <c r="A1103" s="21"/>
      <c r="B1103" s="21"/>
      <c r="C1103" s="21"/>
      <c r="D1103" s="21"/>
      <c r="E1103" s="21"/>
    </row>
    <row r="1104" spans="1:5" x14ac:dyDescent="0.25">
      <c r="A1104" s="21"/>
      <c r="B1104" s="21"/>
      <c r="C1104" s="21"/>
      <c r="D1104" s="21"/>
      <c r="E1104" s="21"/>
    </row>
    <row r="1105" spans="1:5" x14ac:dyDescent="0.25">
      <c r="A1105" s="21"/>
      <c r="B1105" s="21"/>
      <c r="C1105" s="21"/>
      <c r="D1105" s="21"/>
      <c r="E1105" s="21"/>
    </row>
    <row r="1106" spans="1:5" x14ac:dyDescent="0.25">
      <c r="A1106" s="21"/>
      <c r="B1106" s="21"/>
      <c r="C1106" s="21"/>
      <c r="D1106" s="21"/>
      <c r="E1106" s="21"/>
    </row>
    <row r="1107" spans="1:5" x14ac:dyDescent="0.25">
      <c r="A1107" s="21"/>
      <c r="B1107" s="21"/>
      <c r="C1107" s="21"/>
      <c r="D1107" s="21"/>
      <c r="E1107" s="21"/>
    </row>
    <row r="1108" spans="1:5" x14ac:dyDescent="0.25">
      <c r="A1108" s="21"/>
      <c r="B1108" s="21"/>
      <c r="C1108" s="21"/>
      <c r="D1108" s="21"/>
      <c r="E1108" s="21"/>
    </row>
    <row r="1109" spans="1:5" x14ac:dyDescent="0.25">
      <c r="A1109" s="21"/>
      <c r="B1109" s="21"/>
      <c r="C1109" s="21"/>
      <c r="D1109" s="21"/>
      <c r="E1109" s="21"/>
    </row>
    <row r="1110" spans="1:5" x14ac:dyDescent="0.25">
      <c r="A1110" s="21"/>
      <c r="B1110" s="21"/>
      <c r="C1110" s="21"/>
      <c r="D1110" s="21"/>
      <c r="E1110" s="21"/>
    </row>
    <row r="1111" spans="1:5" x14ac:dyDescent="0.25">
      <c r="A1111" s="21"/>
      <c r="B1111" s="21"/>
      <c r="C1111" s="21"/>
      <c r="D1111" s="21"/>
      <c r="E1111" s="21"/>
    </row>
    <row r="1112" spans="1:5" x14ac:dyDescent="0.25">
      <c r="A1112" s="21"/>
      <c r="B1112" s="21"/>
      <c r="C1112" s="21"/>
      <c r="D1112" s="21"/>
      <c r="E1112" s="21"/>
    </row>
    <row r="1113" spans="1:5" x14ac:dyDescent="0.25">
      <c r="A1113" s="21"/>
      <c r="B1113" s="21"/>
      <c r="C1113" s="21"/>
      <c r="D1113" s="21"/>
      <c r="E1113" s="21"/>
    </row>
    <row r="1114" spans="1:5" x14ac:dyDescent="0.25">
      <c r="A1114" s="21"/>
      <c r="B1114" s="21"/>
      <c r="C1114" s="21"/>
      <c r="D1114" s="21"/>
      <c r="E1114" s="21"/>
    </row>
    <row r="1115" spans="1:5" x14ac:dyDescent="0.25">
      <c r="A1115" s="21"/>
      <c r="B1115" s="21"/>
      <c r="C1115" s="21"/>
      <c r="D1115" s="21"/>
      <c r="E1115" s="21"/>
    </row>
    <row r="1116" spans="1:5" x14ac:dyDescent="0.25">
      <c r="A1116" s="21"/>
      <c r="B1116" s="21"/>
      <c r="C1116" s="21"/>
      <c r="D1116" s="21"/>
      <c r="E1116" s="21"/>
    </row>
    <row r="1117" spans="1:5" x14ac:dyDescent="0.25">
      <c r="A1117" s="21"/>
      <c r="B1117" s="21"/>
      <c r="C1117" s="21"/>
      <c r="D1117" s="21"/>
      <c r="E1117" s="21"/>
    </row>
    <row r="1118" spans="1:5" x14ac:dyDescent="0.25">
      <c r="A1118" s="21"/>
      <c r="B1118" s="21"/>
      <c r="C1118" s="21"/>
      <c r="D1118" s="21"/>
      <c r="E1118" s="21"/>
    </row>
    <row r="1119" spans="1:5" x14ac:dyDescent="0.25">
      <c r="A1119" s="21"/>
      <c r="B1119" s="21"/>
      <c r="C1119" s="21"/>
      <c r="D1119" s="21"/>
      <c r="E1119" s="21"/>
    </row>
    <row r="1120" spans="1:5" x14ac:dyDescent="0.25">
      <c r="A1120" s="21"/>
      <c r="B1120" s="21"/>
      <c r="C1120" s="21"/>
      <c r="D1120" s="21"/>
      <c r="E1120" s="21"/>
    </row>
    <row r="1121" spans="1:5" x14ac:dyDescent="0.25">
      <c r="A1121" s="21"/>
      <c r="B1121" s="21"/>
      <c r="C1121" s="21"/>
      <c r="D1121" s="21"/>
      <c r="E1121" s="21"/>
    </row>
    <row r="1122" spans="1:5" x14ac:dyDescent="0.25">
      <c r="A1122" s="21"/>
      <c r="B1122" s="21"/>
      <c r="C1122" s="21"/>
      <c r="D1122" s="21"/>
      <c r="E1122" s="21"/>
    </row>
    <row r="1123" spans="1:5" x14ac:dyDescent="0.25">
      <c r="A1123" s="21"/>
      <c r="B1123" s="21"/>
      <c r="C1123" s="21"/>
      <c r="D1123" s="21"/>
      <c r="E1123" s="21"/>
    </row>
    <row r="1124" spans="1:5" x14ac:dyDescent="0.25">
      <c r="A1124" s="21"/>
      <c r="B1124" s="21"/>
      <c r="C1124" s="21"/>
      <c r="D1124" s="21"/>
      <c r="E1124" s="21"/>
    </row>
    <row r="1125" spans="1:5" x14ac:dyDescent="0.25">
      <c r="A1125" s="21"/>
      <c r="B1125" s="21"/>
      <c r="C1125" s="21"/>
      <c r="D1125" s="21"/>
      <c r="E1125" s="21"/>
    </row>
    <row r="1126" spans="1:5" x14ac:dyDescent="0.25">
      <c r="A1126" s="21"/>
      <c r="B1126" s="21"/>
      <c r="C1126" s="21"/>
      <c r="D1126" s="21"/>
      <c r="E1126" s="21"/>
    </row>
    <row r="1127" spans="1:5" x14ac:dyDescent="0.25">
      <c r="A1127" s="21"/>
      <c r="B1127" s="21"/>
      <c r="C1127" s="21"/>
      <c r="D1127" s="21"/>
      <c r="E1127" s="21"/>
    </row>
    <row r="1128" spans="1:5" x14ac:dyDescent="0.25">
      <c r="A1128" s="21"/>
      <c r="B1128" s="21"/>
      <c r="C1128" s="21"/>
      <c r="D1128" s="21"/>
      <c r="E1128" s="21"/>
    </row>
    <row r="1129" spans="1:5" x14ac:dyDescent="0.25">
      <c r="A1129" s="21"/>
      <c r="B1129" s="21"/>
      <c r="C1129" s="21"/>
      <c r="D1129" s="21"/>
      <c r="E1129" s="21"/>
    </row>
    <row r="1130" spans="1:5" x14ac:dyDescent="0.25">
      <c r="A1130" s="21"/>
      <c r="B1130" s="21"/>
      <c r="C1130" s="21"/>
      <c r="D1130" s="21"/>
      <c r="E1130" s="21"/>
    </row>
    <row r="1131" spans="1:5" x14ac:dyDescent="0.25">
      <c r="A1131" s="21"/>
      <c r="B1131" s="21"/>
      <c r="C1131" s="21"/>
      <c r="D1131" s="21"/>
      <c r="E1131" s="21"/>
    </row>
    <row r="1132" spans="1:5" x14ac:dyDescent="0.25">
      <c r="A1132" s="21"/>
      <c r="B1132" s="21"/>
      <c r="C1132" s="21"/>
      <c r="D1132" s="21"/>
      <c r="E1132" s="21"/>
    </row>
    <row r="1133" spans="1:5" x14ac:dyDescent="0.25">
      <c r="A1133" s="21"/>
      <c r="B1133" s="21"/>
      <c r="C1133" s="21"/>
      <c r="D1133" s="21"/>
      <c r="E1133" s="21"/>
    </row>
    <row r="1134" spans="1:5" x14ac:dyDescent="0.25">
      <c r="A1134" s="21"/>
      <c r="B1134" s="21"/>
      <c r="C1134" s="21"/>
      <c r="D1134" s="21"/>
      <c r="E1134" s="21"/>
    </row>
    <row r="1135" spans="1:5" x14ac:dyDescent="0.25">
      <c r="A1135" s="21"/>
      <c r="B1135" s="21"/>
      <c r="C1135" s="21"/>
      <c r="D1135" s="21"/>
      <c r="E1135" s="21"/>
    </row>
    <row r="1136" spans="1:5" x14ac:dyDescent="0.25">
      <c r="A1136" s="21"/>
      <c r="B1136" s="21"/>
      <c r="C1136" s="21"/>
      <c r="D1136" s="21"/>
      <c r="E1136" s="21"/>
    </row>
    <row r="1137" spans="1:5" x14ac:dyDescent="0.25">
      <c r="A1137" s="21"/>
      <c r="B1137" s="21"/>
      <c r="C1137" s="21"/>
      <c r="D1137" s="21"/>
      <c r="E1137" s="21"/>
    </row>
    <row r="1138" spans="1:5" x14ac:dyDescent="0.25">
      <c r="A1138" s="21"/>
      <c r="B1138" s="21"/>
      <c r="C1138" s="21"/>
      <c r="D1138" s="21"/>
      <c r="E1138" s="21"/>
    </row>
    <row r="1139" spans="1:5" x14ac:dyDescent="0.25">
      <c r="A1139" s="21"/>
      <c r="B1139" s="21"/>
      <c r="C1139" s="21"/>
      <c r="D1139" s="21"/>
      <c r="E1139" s="21"/>
    </row>
    <row r="1140" spans="1:5" x14ac:dyDescent="0.25">
      <c r="A1140" s="21"/>
      <c r="B1140" s="21"/>
      <c r="C1140" s="21"/>
      <c r="D1140" s="21"/>
      <c r="E1140" s="21"/>
    </row>
    <row r="1141" spans="1:5" x14ac:dyDescent="0.25">
      <c r="A1141" s="21"/>
      <c r="B1141" s="21"/>
      <c r="C1141" s="21"/>
      <c r="D1141" s="21"/>
      <c r="E1141" s="21"/>
    </row>
    <row r="1142" spans="1:5" x14ac:dyDescent="0.25">
      <c r="A1142" s="21"/>
      <c r="B1142" s="21"/>
      <c r="C1142" s="21"/>
      <c r="D1142" s="21"/>
      <c r="E1142" s="21"/>
    </row>
    <row r="1143" spans="1:5" x14ac:dyDescent="0.25">
      <c r="A1143" s="21"/>
      <c r="B1143" s="21"/>
      <c r="C1143" s="21"/>
      <c r="D1143" s="21"/>
      <c r="E1143" s="21"/>
    </row>
    <row r="1144" spans="1:5" x14ac:dyDescent="0.25">
      <c r="A1144" s="21"/>
      <c r="B1144" s="21"/>
      <c r="C1144" s="21"/>
      <c r="D1144" s="21"/>
      <c r="E1144" s="21"/>
    </row>
    <row r="1145" spans="1:5" x14ac:dyDescent="0.25">
      <c r="A1145" s="21"/>
      <c r="B1145" s="21"/>
      <c r="C1145" s="21"/>
      <c r="D1145" s="21"/>
      <c r="E1145" s="21"/>
    </row>
    <row r="1146" spans="1:5" x14ac:dyDescent="0.25">
      <c r="A1146" s="21"/>
      <c r="B1146" s="21"/>
      <c r="C1146" s="21"/>
      <c r="D1146" s="21"/>
      <c r="E1146" s="21"/>
    </row>
    <row r="1147" spans="1:5" x14ac:dyDescent="0.25">
      <c r="A1147" s="21"/>
      <c r="B1147" s="21"/>
      <c r="C1147" s="21"/>
      <c r="D1147" s="21"/>
      <c r="E1147" s="21"/>
    </row>
    <row r="1148" spans="1:5" x14ac:dyDescent="0.25">
      <c r="A1148" s="21"/>
      <c r="B1148" s="21"/>
      <c r="C1148" s="21"/>
      <c r="D1148" s="21"/>
      <c r="E1148" s="21"/>
    </row>
    <row r="1149" spans="1:5" x14ac:dyDescent="0.25">
      <c r="A1149" s="21"/>
      <c r="B1149" s="21"/>
      <c r="C1149" s="21"/>
      <c r="D1149" s="21"/>
      <c r="E1149" s="21"/>
    </row>
    <row r="1150" spans="1:5" x14ac:dyDescent="0.25">
      <c r="A1150" s="21"/>
      <c r="B1150" s="21"/>
      <c r="C1150" s="21"/>
      <c r="D1150" s="21"/>
      <c r="E1150" s="21"/>
    </row>
    <row r="1151" spans="1:5" x14ac:dyDescent="0.25">
      <c r="A1151" s="21"/>
      <c r="B1151" s="21"/>
      <c r="C1151" s="21"/>
      <c r="D1151" s="21"/>
      <c r="E1151" s="21"/>
    </row>
    <row r="1152" spans="1:5" x14ac:dyDescent="0.25">
      <c r="A1152" s="21"/>
      <c r="B1152" s="21"/>
      <c r="C1152" s="21"/>
      <c r="D1152" s="21"/>
      <c r="E1152" s="21"/>
    </row>
    <row r="1153" spans="1:5" x14ac:dyDescent="0.25">
      <c r="A1153" s="21"/>
      <c r="B1153" s="21"/>
      <c r="C1153" s="21"/>
      <c r="D1153" s="21"/>
      <c r="E1153" s="21"/>
    </row>
    <row r="1154" spans="1:5" x14ac:dyDescent="0.25">
      <c r="A1154" s="21"/>
      <c r="B1154" s="21"/>
      <c r="C1154" s="21"/>
      <c r="D1154" s="21"/>
      <c r="E1154" s="21"/>
    </row>
    <row r="1155" spans="1:5" x14ac:dyDescent="0.25">
      <c r="A1155" s="21"/>
      <c r="B1155" s="21"/>
      <c r="C1155" s="21"/>
      <c r="D1155" s="21"/>
      <c r="E1155" s="21"/>
    </row>
    <row r="1156" spans="1:5" x14ac:dyDescent="0.25">
      <c r="A1156" s="21"/>
      <c r="B1156" s="21"/>
      <c r="C1156" s="21"/>
      <c r="D1156" s="21"/>
      <c r="E1156" s="21"/>
    </row>
    <row r="1157" spans="1:5" x14ac:dyDescent="0.25">
      <c r="A1157" s="21"/>
      <c r="B1157" s="21"/>
      <c r="C1157" s="21"/>
      <c r="D1157" s="21"/>
      <c r="E1157" s="21"/>
    </row>
    <row r="1158" spans="1:5" x14ac:dyDescent="0.25">
      <c r="A1158" s="21"/>
      <c r="B1158" s="21"/>
      <c r="C1158" s="21"/>
      <c r="D1158" s="21"/>
      <c r="E1158" s="21"/>
    </row>
    <row r="1159" spans="1:5" x14ac:dyDescent="0.25">
      <c r="A1159" s="21"/>
      <c r="B1159" s="21"/>
      <c r="C1159" s="21"/>
      <c r="D1159" s="21"/>
      <c r="E1159" s="21"/>
    </row>
    <row r="1160" spans="1:5" x14ac:dyDescent="0.25">
      <c r="A1160" s="21"/>
      <c r="B1160" s="21"/>
      <c r="C1160" s="21"/>
      <c r="D1160" s="21"/>
      <c r="E1160" s="21"/>
    </row>
    <row r="1161" spans="1:5" x14ac:dyDescent="0.25">
      <c r="A1161" s="21"/>
      <c r="B1161" s="21"/>
      <c r="C1161" s="21"/>
      <c r="D1161" s="21"/>
      <c r="E1161" s="21"/>
    </row>
    <row r="1162" spans="1:5" x14ac:dyDescent="0.25">
      <c r="A1162" s="21"/>
      <c r="B1162" s="21"/>
      <c r="C1162" s="21"/>
      <c r="D1162" s="21"/>
      <c r="E1162" s="21"/>
    </row>
    <row r="1163" spans="1:5" x14ac:dyDescent="0.25">
      <c r="A1163" s="21"/>
      <c r="B1163" s="21"/>
      <c r="C1163" s="21"/>
      <c r="D1163" s="21"/>
      <c r="E1163" s="21"/>
    </row>
    <row r="1164" spans="1:5" x14ac:dyDescent="0.25">
      <c r="A1164" s="21"/>
      <c r="B1164" s="21"/>
      <c r="C1164" s="21"/>
      <c r="D1164" s="21"/>
      <c r="E1164" s="21"/>
    </row>
    <row r="1165" spans="1:5" x14ac:dyDescent="0.25">
      <c r="A1165" s="21"/>
      <c r="B1165" s="21"/>
      <c r="C1165" s="21"/>
      <c r="D1165" s="21"/>
      <c r="E1165" s="21"/>
    </row>
    <row r="1166" spans="1:5" x14ac:dyDescent="0.25">
      <c r="A1166" s="21"/>
      <c r="B1166" s="21"/>
      <c r="C1166" s="21"/>
      <c r="D1166" s="21"/>
      <c r="E1166" s="21"/>
    </row>
    <row r="1167" spans="1:5" x14ac:dyDescent="0.25">
      <c r="A1167" s="21"/>
      <c r="B1167" s="21"/>
      <c r="C1167" s="21"/>
      <c r="D1167" s="21"/>
      <c r="E1167" s="21"/>
    </row>
    <row r="1168" spans="1:5" x14ac:dyDescent="0.25">
      <c r="A1168" s="21"/>
      <c r="B1168" s="21"/>
      <c r="C1168" s="21"/>
      <c r="D1168" s="21"/>
      <c r="E1168" s="21"/>
    </row>
    <row r="1169" spans="1:5" x14ac:dyDescent="0.25">
      <c r="A1169" s="21"/>
      <c r="B1169" s="21"/>
      <c r="C1169" s="21"/>
      <c r="D1169" s="21"/>
      <c r="E1169" s="21"/>
    </row>
    <row r="1170" spans="1:5" x14ac:dyDescent="0.25">
      <c r="A1170" s="21"/>
      <c r="B1170" s="21"/>
      <c r="C1170" s="21"/>
      <c r="D1170" s="21"/>
      <c r="E1170" s="21"/>
    </row>
    <row r="1171" spans="1:5" x14ac:dyDescent="0.25">
      <c r="A1171" s="21"/>
      <c r="B1171" s="21"/>
      <c r="C1171" s="21"/>
      <c r="D1171" s="21"/>
      <c r="E1171" s="21"/>
    </row>
    <row r="1172" spans="1:5" x14ac:dyDescent="0.25">
      <c r="A1172" s="21"/>
      <c r="B1172" s="21"/>
      <c r="C1172" s="21"/>
      <c r="D1172" s="21"/>
      <c r="E1172" s="21"/>
    </row>
    <row r="1173" spans="1:5" x14ac:dyDescent="0.25">
      <c r="A1173" s="21"/>
      <c r="B1173" s="21"/>
      <c r="C1173" s="21"/>
      <c r="D1173" s="21"/>
      <c r="E1173" s="21"/>
    </row>
    <row r="1174" spans="1:5" x14ac:dyDescent="0.25">
      <c r="A1174" s="21"/>
      <c r="B1174" s="21"/>
      <c r="C1174" s="21"/>
      <c r="D1174" s="21"/>
      <c r="E1174" s="21"/>
    </row>
    <row r="1175" spans="1:5" x14ac:dyDescent="0.25">
      <c r="A1175" s="21"/>
      <c r="B1175" s="21"/>
      <c r="C1175" s="21"/>
      <c r="D1175" s="21"/>
      <c r="E1175" s="21"/>
    </row>
    <row r="1176" spans="1:5" x14ac:dyDescent="0.25">
      <c r="A1176" s="21"/>
      <c r="B1176" s="21"/>
      <c r="C1176" s="21"/>
      <c r="D1176" s="21"/>
      <c r="E1176" s="21"/>
    </row>
    <row r="1177" spans="1:5" x14ac:dyDescent="0.25">
      <c r="A1177" s="21"/>
      <c r="B1177" s="21"/>
      <c r="C1177" s="21"/>
      <c r="D1177" s="21"/>
      <c r="E1177" s="21"/>
    </row>
    <row r="1178" spans="1:5" x14ac:dyDescent="0.25">
      <c r="A1178" s="21"/>
      <c r="B1178" s="21"/>
      <c r="C1178" s="21"/>
      <c r="D1178" s="21"/>
      <c r="E1178" s="21"/>
    </row>
    <row r="1179" spans="1:5" x14ac:dyDescent="0.25">
      <c r="A1179" s="21"/>
      <c r="B1179" s="21"/>
      <c r="C1179" s="21"/>
      <c r="D1179" s="21"/>
      <c r="E1179" s="21"/>
    </row>
    <row r="1180" spans="1:5" x14ac:dyDescent="0.25">
      <c r="A1180" s="21"/>
      <c r="B1180" s="21"/>
      <c r="C1180" s="21"/>
      <c r="D1180" s="21"/>
      <c r="E1180" s="21"/>
    </row>
    <row r="1181" spans="1:5" x14ac:dyDescent="0.25">
      <c r="A1181" s="21"/>
      <c r="B1181" s="21"/>
      <c r="C1181" s="21"/>
      <c r="D1181" s="21"/>
      <c r="E1181" s="21"/>
    </row>
    <row r="1182" spans="1:5" x14ac:dyDescent="0.25">
      <c r="A1182" s="21"/>
      <c r="B1182" s="21"/>
      <c r="C1182" s="21"/>
      <c r="D1182" s="21"/>
      <c r="E1182" s="21"/>
    </row>
    <row r="1183" spans="1:5" x14ac:dyDescent="0.25">
      <c r="A1183" s="21"/>
      <c r="B1183" s="21"/>
      <c r="C1183" s="21"/>
      <c r="D1183" s="21"/>
      <c r="E1183" s="21"/>
    </row>
    <row r="1184" spans="1:5" x14ac:dyDescent="0.25">
      <c r="A1184" s="21"/>
      <c r="B1184" s="21"/>
      <c r="C1184" s="21"/>
      <c r="D1184" s="21"/>
      <c r="E1184" s="21"/>
    </row>
    <row r="1185" spans="1:5" x14ac:dyDescent="0.25">
      <c r="A1185" s="21"/>
      <c r="B1185" s="21"/>
      <c r="C1185" s="21"/>
      <c r="D1185" s="21"/>
      <c r="E1185" s="21"/>
    </row>
    <row r="1186" spans="1:5" x14ac:dyDescent="0.25">
      <c r="A1186" s="21"/>
      <c r="B1186" s="21"/>
      <c r="C1186" s="21"/>
      <c r="D1186" s="21"/>
      <c r="E1186" s="21"/>
    </row>
    <row r="1187" spans="1:5" x14ac:dyDescent="0.25">
      <c r="A1187" s="21"/>
      <c r="B1187" s="21"/>
      <c r="C1187" s="21"/>
      <c r="D1187" s="21"/>
      <c r="E1187" s="21"/>
    </row>
    <row r="1188" spans="1:5" x14ac:dyDescent="0.25">
      <c r="A1188" s="21"/>
      <c r="B1188" s="21"/>
      <c r="C1188" s="21"/>
      <c r="D1188" s="21"/>
      <c r="E1188" s="21"/>
    </row>
    <row r="1189" spans="1:5" x14ac:dyDescent="0.25">
      <c r="A1189" s="21"/>
      <c r="B1189" s="21"/>
      <c r="C1189" s="21"/>
      <c r="D1189" s="21"/>
      <c r="E1189" s="21"/>
    </row>
    <row r="1190" spans="1:5" x14ac:dyDescent="0.25">
      <c r="A1190" s="21"/>
      <c r="B1190" s="21"/>
      <c r="C1190" s="21"/>
      <c r="D1190" s="21"/>
      <c r="E1190" s="21"/>
    </row>
    <row r="1191" spans="1:5" x14ac:dyDescent="0.25">
      <c r="A1191" s="21"/>
      <c r="B1191" s="21"/>
      <c r="C1191" s="21"/>
      <c r="D1191" s="21"/>
      <c r="E1191" s="21"/>
    </row>
    <row r="1192" spans="1:5" x14ac:dyDescent="0.25">
      <c r="A1192" s="21"/>
      <c r="B1192" s="21"/>
      <c r="C1192" s="21"/>
      <c r="D1192" s="21"/>
      <c r="E1192" s="21"/>
    </row>
    <row r="1193" spans="1:5" x14ac:dyDescent="0.25">
      <c r="A1193" s="21"/>
      <c r="B1193" s="21"/>
      <c r="C1193" s="21"/>
      <c r="D1193" s="21"/>
      <c r="E1193" s="21"/>
    </row>
    <row r="1194" spans="1:5" x14ac:dyDescent="0.25">
      <c r="A1194" s="21"/>
      <c r="B1194" s="21"/>
      <c r="C1194" s="21"/>
      <c r="D1194" s="21"/>
      <c r="E1194" s="21"/>
    </row>
    <row r="1195" spans="1:5" x14ac:dyDescent="0.25">
      <c r="A1195" s="21"/>
      <c r="B1195" s="21"/>
      <c r="C1195" s="21"/>
      <c r="D1195" s="21"/>
      <c r="E1195" s="21"/>
    </row>
    <row r="1196" spans="1:5" x14ac:dyDescent="0.25">
      <c r="A1196" s="21"/>
      <c r="B1196" s="21"/>
      <c r="C1196" s="21"/>
      <c r="D1196" s="21"/>
      <c r="E1196" s="21"/>
    </row>
    <row r="1197" spans="1:5" x14ac:dyDescent="0.25">
      <c r="A1197" s="21"/>
      <c r="B1197" s="21"/>
      <c r="C1197" s="21"/>
      <c r="D1197" s="21"/>
      <c r="E1197" s="21"/>
    </row>
    <row r="1198" spans="1:5" x14ac:dyDescent="0.25">
      <c r="A1198" s="21"/>
      <c r="B1198" s="21"/>
      <c r="C1198" s="21"/>
      <c r="D1198" s="21"/>
      <c r="E1198" s="21"/>
    </row>
    <row r="1199" spans="1:5" x14ac:dyDescent="0.25">
      <c r="A1199" s="21"/>
      <c r="B1199" s="21"/>
      <c r="C1199" s="21"/>
      <c r="D1199" s="21"/>
      <c r="E1199" s="21"/>
    </row>
    <row r="1200" spans="1:5" x14ac:dyDescent="0.25">
      <c r="A1200" s="21"/>
      <c r="B1200" s="21"/>
      <c r="C1200" s="21"/>
      <c r="D1200" s="21"/>
      <c r="E1200" s="21"/>
    </row>
    <row r="1201" spans="1:5" x14ac:dyDescent="0.25">
      <c r="A1201" s="21"/>
      <c r="B1201" s="21"/>
      <c r="C1201" s="21"/>
      <c r="D1201" s="21"/>
      <c r="E1201" s="21"/>
    </row>
    <row r="1202" spans="1:5" x14ac:dyDescent="0.25">
      <c r="A1202" s="21"/>
      <c r="B1202" s="21"/>
      <c r="C1202" s="21"/>
      <c r="D1202" s="21"/>
      <c r="E1202" s="21"/>
    </row>
    <row r="1203" spans="1:5" x14ac:dyDescent="0.25">
      <c r="A1203" s="21"/>
      <c r="B1203" s="21"/>
      <c r="C1203" s="21"/>
      <c r="D1203" s="21"/>
      <c r="E1203" s="21"/>
    </row>
    <row r="1204" spans="1:5" x14ac:dyDescent="0.25">
      <c r="A1204" s="21"/>
      <c r="B1204" s="21"/>
      <c r="C1204" s="21"/>
      <c r="D1204" s="21"/>
      <c r="E1204" s="21"/>
    </row>
    <row r="1205" spans="1:5" x14ac:dyDescent="0.25">
      <c r="A1205" s="21"/>
      <c r="B1205" s="21"/>
      <c r="C1205" s="21"/>
      <c r="D1205" s="21"/>
      <c r="E1205" s="21"/>
    </row>
    <row r="1206" spans="1:5" x14ac:dyDescent="0.25">
      <c r="A1206" s="21"/>
      <c r="B1206" s="21"/>
      <c r="C1206" s="21"/>
      <c r="D1206" s="21"/>
      <c r="E1206" s="21"/>
    </row>
    <row r="1207" spans="1:5" x14ac:dyDescent="0.25">
      <c r="A1207" s="21"/>
      <c r="B1207" s="21"/>
      <c r="C1207" s="21"/>
      <c r="D1207" s="21"/>
      <c r="E1207" s="21"/>
    </row>
    <row r="1208" spans="1:5" x14ac:dyDescent="0.25">
      <c r="A1208" s="21"/>
      <c r="B1208" s="21"/>
      <c r="C1208" s="21"/>
      <c r="D1208" s="21"/>
      <c r="E1208" s="21"/>
    </row>
    <row r="1209" spans="1:5" x14ac:dyDescent="0.25">
      <c r="A1209" s="21"/>
      <c r="B1209" s="21"/>
      <c r="C1209" s="21"/>
      <c r="D1209" s="21"/>
      <c r="E1209" s="21"/>
    </row>
    <row r="1210" spans="1:5" x14ac:dyDescent="0.25">
      <c r="A1210" s="21"/>
      <c r="B1210" s="21"/>
      <c r="C1210" s="21"/>
      <c r="D1210" s="21"/>
      <c r="E1210" s="21"/>
    </row>
    <row r="1211" spans="1:5" x14ac:dyDescent="0.25">
      <c r="A1211" s="21"/>
      <c r="B1211" s="21"/>
      <c r="C1211" s="21"/>
      <c r="D1211" s="21"/>
      <c r="E1211" s="21"/>
    </row>
    <row r="1212" spans="1:5" x14ac:dyDescent="0.25">
      <c r="A1212" s="21"/>
      <c r="B1212" s="21"/>
      <c r="C1212" s="21"/>
      <c r="D1212" s="21"/>
      <c r="E1212" s="21"/>
    </row>
    <row r="1213" spans="1:5" x14ac:dyDescent="0.25">
      <c r="A1213" s="21"/>
      <c r="B1213" s="21"/>
      <c r="C1213" s="21"/>
      <c r="D1213" s="21"/>
      <c r="E1213" s="21"/>
    </row>
    <row r="1214" spans="1:5" x14ac:dyDescent="0.25">
      <c r="A1214" s="21"/>
      <c r="B1214" s="21"/>
      <c r="C1214" s="21"/>
      <c r="D1214" s="21"/>
      <c r="E1214" s="21"/>
    </row>
    <row r="1215" spans="1:5" x14ac:dyDescent="0.25">
      <c r="A1215" s="21"/>
      <c r="B1215" s="21"/>
      <c r="C1215" s="21"/>
      <c r="D1215" s="21"/>
      <c r="E1215" s="21"/>
    </row>
    <row r="1216" spans="1:5" x14ac:dyDescent="0.25">
      <c r="A1216" s="21"/>
      <c r="B1216" s="21"/>
      <c r="C1216" s="21"/>
      <c r="D1216" s="21"/>
      <c r="E1216" s="21"/>
    </row>
    <row r="1217" spans="1:5" x14ac:dyDescent="0.25">
      <c r="A1217" s="21"/>
      <c r="B1217" s="21"/>
      <c r="C1217" s="21"/>
      <c r="D1217" s="21"/>
      <c r="E1217" s="21"/>
    </row>
    <row r="1218" spans="1:5" x14ac:dyDescent="0.25">
      <c r="A1218" s="21"/>
      <c r="B1218" s="21"/>
      <c r="C1218" s="21"/>
      <c r="D1218" s="21"/>
      <c r="E1218" s="21"/>
    </row>
    <row r="1219" spans="1:5" x14ac:dyDescent="0.25">
      <c r="A1219" s="21"/>
      <c r="B1219" s="21"/>
      <c r="C1219" s="21"/>
      <c r="D1219" s="21"/>
      <c r="E1219" s="21"/>
    </row>
    <row r="1220" spans="1:5" x14ac:dyDescent="0.25">
      <c r="A1220" s="21"/>
      <c r="B1220" s="21"/>
      <c r="C1220" s="21"/>
      <c r="D1220" s="21"/>
      <c r="E1220" s="21"/>
    </row>
    <row r="1221" spans="1:5" x14ac:dyDescent="0.25">
      <c r="A1221" s="21"/>
      <c r="B1221" s="21"/>
      <c r="C1221" s="21"/>
      <c r="D1221" s="21"/>
      <c r="E1221" s="21"/>
    </row>
    <row r="1222" spans="1:5" x14ac:dyDescent="0.25">
      <c r="A1222" s="21"/>
      <c r="B1222" s="21"/>
      <c r="C1222" s="21"/>
      <c r="D1222" s="21"/>
      <c r="E1222" s="21"/>
    </row>
    <row r="1223" spans="1:5" x14ac:dyDescent="0.25">
      <c r="A1223" s="21"/>
      <c r="B1223" s="21"/>
      <c r="C1223" s="21"/>
      <c r="D1223" s="21"/>
      <c r="E1223" s="21"/>
    </row>
    <row r="1224" spans="1:5" x14ac:dyDescent="0.25">
      <c r="A1224" s="21"/>
      <c r="B1224" s="21"/>
      <c r="C1224" s="21"/>
      <c r="D1224" s="21"/>
      <c r="E1224" s="21"/>
    </row>
    <row r="1225" spans="1:5" x14ac:dyDescent="0.25">
      <c r="A1225" s="21"/>
      <c r="B1225" s="21"/>
      <c r="C1225" s="21"/>
      <c r="D1225" s="21"/>
      <c r="E1225" s="21"/>
    </row>
    <row r="1226" spans="1:5" x14ac:dyDescent="0.25">
      <c r="A1226" s="21"/>
      <c r="B1226" s="21"/>
      <c r="C1226" s="21"/>
      <c r="D1226" s="21"/>
      <c r="E1226" s="21"/>
    </row>
    <row r="1227" spans="1:5" x14ac:dyDescent="0.25">
      <c r="A1227" s="21"/>
      <c r="B1227" s="21"/>
      <c r="C1227" s="21"/>
      <c r="D1227" s="21"/>
      <c r="E1227" s="21"/>
    </row>
    <row r="1228" spans="1:5" x14ac:dyDescent="0.25">
      <c r="A1228" s="21"/>
      <c r="B1228" s="21"/>
      <c r="C1228" s="21"/>
      <c r="D1228" s="21"/>
      <c r="E1228" s="21"/>
    </row>
    <row r="1229" spans="1:5" x14ac:dyDescent="0.25">
      <c r="A1229" s="21"/>
      <c r="B1229" s="21"/>
      <c r="C1229" s="21"/>
      <c r="D1229" s="21"/>
      <c r="E1229" s="21"/>
    </row>
    <row r="1230" spans="1:5" x14ac:dyDescent="0.25">
      <c r="A1230" s="21"/>
      <c r="B1230" s="21"/>
      <c r="C1230" s="21"/>
      <c r="D1230" s="21"/>
      <c r="E1230" s="21"/>
    </row>
    <row r="1231" spans="1:5" x14ac:dyDescent="0.25">
      <c r="A1231" s="21"/>
      <c r="B1231" s="21"/>
      <c r="C1231" s="21"/>
      <c r="D1231" s="21"/>
      <c r="E1231" s="21"/>
    </row>
    <row r="1232" spans="1:5" x14ac:dyDescent="0.25">
      <c r="A1232" s="21"/>
      <c r="B1232" s="21"/>
      <c r="C1232" s="21"/>
      <c r="D1232" s="21"/>
      <c r="E1232" s="21"/>
    </row>
    <row r="1233" spans="1:5" x14ac:dyDescent="0.25">
      <c r="A1233" s="21"/>
      <c r="B1233" s="21"/>
      <c r="C1233" s="21"/>
      <c r="D1233" s="21"/>
      <c r="E1233" s="21"/>
    </row>
    <row r="1234" spans="1:5" x14ac:dyDescent="0.25">
      <c r="A1234" s="21"/>
      <c r="B1234" s="21"/>
      <c r="C1234" s="21"/>
      <c r="D1234" s="21"/>
      <c r="E1234" s="21"/>
    </row>
    <row r="1235" spans="1:5" x14ac:dyDescent="0.25">
      <c r="A1235" s="21"/>
      <c r="B1235" s="21"/>
      <c r="C1235" s="21"/>
      <c r="D1235" s="21"/>
      <c r="E1235" s="21"/>
    </row>
    <row r="1236" spans="1:5" x14ac:dyDescent="0.25">
      <c r="A1236" s="21"/>
      <c r="B1236" s="21"/>
      <c r="C1236" s="21"/>
      <c r="D1236" s="21"/>
      <c r="E1236" s="21"/>
    </row>
    <row r="1237" spans="1:5" x14ac:dyDescent="0.25">
      <c r="A1237" s="21"/>
      <c r="B1237" s="21"/>
      <c r="C1237" s="21"/>
      <c r="D1237" s="21"/>
      <c r="E1237" s="21"/>
    </row>
    <row r="1238" spans="1:5" x14ac:dyDescent="0.25">
      <c r="A1238" s="21"/>
      <c r="B1238" s="21"/>
      <c r="C1238" s="21"/>
      <c r="D1238" s="21"/>
      <c r="E1238" s="21"/>
    </row>
    <row r="1239" spans="1:5" x14ac:dyDescent="0.25">
      <c r="A1239" s="21"/>
      <c r="B1239" s="21"/>
      <c r="C1239" s="21"/>
      <c r="D1239" s="21"/>
      <c r="E1239" s="21"/>
    </row>
    <row r="1240" spans="1:5" x14ac:dyDescent="0.25">
      <c r="A1240" s="21"/>
      <c r="B1240" s="21"/>
      <c r="C1240" s="21"/>
      <c r="D1240" s="21"/>
      <c r="E1240" s="21"/>
    </row>
    <row r="1241" spans="1:5" x14ac:dyDescent="0.25">
      <c r="A1241" s="21"/>
      <c r="B1241" s="21"/>
      <c r="C1241" s="21"/>
      <c r="D1241" s="21"/>
      <c r="E1241" s="21"/>
    </row>
    <row r="1242" spans="1:5" x14ac:dyDescent="0.25">
      <c r="A1242" s="21"/>
      <c r="B1242" s="21"/>
      <c r="C1242" s="21"/>
      <c r="D1242" s="21"/>
      <c r="E1242" s="21"/>
    </row>
    <row r="1243" spans="1:5" x14ac:dyDescent="0.25">
      <c r="A1243" s="21"/>
      <c r="B1243" s="21"/>
      <c r="C1243" s="21"/>
      <c r="D1243" s="21"/>
      <c r="E1243" s="21"/>
    </row>
    <row r="1244" spans="1:5" x14ac:dyDescent="0.25">
      <c r="A1244" s="21"/>
      <c r="B1244" s="21"/>
      <c r="C1244" s="21"/>
      <c r="D1244" s="21"/>
      <c r="E1244" s="21"/>
    </row>
    <row r="1245" spans="1:5" x14ac:dyDescent="0.25">
      <c r="A1245" s="21"/>
      <c r="B1245" s="21"/>
      <c r="C1245" s="21"/>
      <c r="D1245" s="21"/>
      <c r="E1245" s="21"/>
    </row>
    <row r="1246" spans="1:5" x14ac:dyDescent="0.25">
      <c r="A1246" s="21"/>
      <c r="B1246" s="21"/>
      <c r="C1246" s="21"/>
      <c r="D1246" s="21"/>
      <c r="E1246" s="21"/>
    </row>
    <row r="1247" spans="1:5" x14ac:dyDescent="0.25">
      <c r="A1247" s="21"/>
      <c r="B1247" s="21"/>
      <c r="C1247" s="21"/>
      <c r="D1247" s="21"/>
      <c r="E1247" s="21"/>
    </row>
    <row r="1248" spans="1:5" x14ac:dyDescent="0.25">
      <c r="A1248" s="21"/>
      <c r="B1248" s="21"/>
      <c r="C1248" s="21"/>
      <c r="D1248" s="21"/>
      <c r="E1248" s="21"/>
    </row>
    <row r="1249" spans="1:5" x14ac:dyDescent="0.25">
      <c r="A1249" s="21"/>
      <c r="B1249" s="21"/>
      <c r="C1249" s="21"/>
      <c r="D1249" s="21"/>
      <c r="E1249" s="21"/>
    </row>
    <row r="1250" spans="1:5" x14ac:dyDescent="0.25">
      <c r="A1250" s="21"/>
      <c r="B1250" s="21"/>
      <c r="C1250" s="21"/>
      <c r="D1250" s="21"/>
      <c r="E1250" s="21"/>
    </row>
    <row r="1251" spans="1:5" x14ac:dyDescent="0.25">
      <c r="A1251" s="21"/>
      <c r="B1251" s="21"/>
      <c r="C1251" s="21"/>
      <c r="D1251" s="21"/>
      <c r="E1251" s="21"/>
    </row>
    <row r="1252" spans="1:5" x14ac:dyDescent="0.25">
      <c r="A1252" s="21"/>
      <c r="B1252" s="21"/>
      <c r="C1252" s="21"/>
      <c r="D1252" s="21"/>
      <c r="E1252" s="21"/>
    </row>
    <row r="1253" spans="1:5" x14ac:dyDescent="0.25">
      <c r="A1253" s="21"/>
      <c r="B1253" s="21"/>
      <c r="C1253" s="21"/>
      <c r="D1253" s="21"/>
      <c r="E1253" s="21"/>
    </row>
    <row r="1254" spans="1:5" x14ac:dyDescent="0.25">
      <c r="A1254" s="21"/>
      <c r="B1254" s="21"/>
      <c r="C1254" s="21"/>
      <c r="D1254" s="21"/>
      <c r="E1254" s="21"/>
    </row>
    <row r="1255" spans="1:5" x14ac:dyDescent="0.25">
      <c r="A1255" s="21"/>
      <c r="B1255" s="21"/>
      <c r="C1255" s="21"/>
      <c r="D1255" s="21"/>
      <c r="E1255" s="21"/>
    </row>
    <row r="1256" spans="1:5" x14ac:dyDescent="0.25">
      <c r="A1256" s="21"/>
      <c r="B1256" s="21"/>
      <c r="C1256" s="21"/>
      <c r="D1256" s="21"/>
      <c r="E1256" s="21"/>
    </row>
    <row r="1257" spans="1:5" x14ac:dyDescent="0.25">
      <c r="A1257" s="21"/>
      <c r="B1257" s="21"/>
      <c r="C1257" s="21"/>
      <c r="D1257" s="21"/>
      <c r="E1257" s="21"/>
    </row>
    <row r="1258" spans="1:5" x14ac:dyDescent="0.25">
      <c r="A1258" s="21"/>
      <c r="B1258" s="21"/>
      <c r="C1258" s="21"/>
      <c r="D1258" s="21"/>
      <c r="E1258" s="21"/>
    </row>
    <row r="1259" spans="1:5" x14ac:dyDescent="0.25">
      <c r="A1259" s="21"/>
      <c r="B1259" s="21"/>
      <c r="C1259" s="21"/>
      <c r="D1259" s="21"/>
      <c r="E1259" s="21"/>
    </row>
    <row r="1260" spans="1:5" x14ac:dyDescent="0.25">
      <c r="A1260" s="21"/>
      <c r="B1260" s="21"/>
      <c r="C1260" s="21"/>
      <c r="D1260" s="21"/>
      <c r="E1260" s="21"/>
    </row>
    <row r="1261" spans="1:5" x14ac:dyDescent="0.25">
      <c r="A1261" s="21"/>
      <c r="B1261" s="21"/>
      <c r="C1261" s="21"/>
      <c r="D1261" s="21"/>
      <c r="E1261" s="21"/>
    </row>
    <row r="1262" spans="1:5" x14ac:dyDescent="0.25">
      <c r="A1262" s="21"/>
      <c r="B1262" s="21"/>
      <c r="C1262" s="21"/>
      <c r="D1262" s="21"/>
      <c r="E1262" s="21"/>
    </row>
    <row r="1263" spans="1:5" x14ac:dyDescent="0.25">
      <c r="A1263" s="21"/>
      <c r="B1263" s="21"/>
      <c r="C1263" s="21"/>
      <c r="D1263" s="21"/>
      <c r="E1263" s="21"/>
    </row>
    <row r="1264" spans="1:5" x14ac:dyDescent="0.25">
      <c r="A1264" s="21"/>
      <c r="B1264" s="21"/>
      <c r="C1264" s="21"/>
      <c r="D1264" s="21"/>
      <c r="E1264" s="21"/>
    </row>
    <row r="1265" spans="1:5" x14ac:dyDescent="0.25">
      <c r="A1265" s="21"/>
      <c r="B1265" s="21"/>
      <c r="C1265" s="21"/>
      <c r="D1265" s="21"/>
      <c r="E1265" s="21"/>
    </row>
    <row r="1266" spans="1:5" x14ac:dyDescent="0.25">
      <c r="A1266" s="21"/>
      <c r="B1266" s="21"/>
      <c r="C1266" s="21"/>
      <c r="D1266" s="21"/>
      <c r="E1266" s="21"/>
    </row>
    <row r="1267" spans="1:5" x14ac:dyDescent="0.25">
      <c r="A1267" s="21"/>
      <c r="B1267" s="21"/>
      <c r="C1267" s="21"/>
      <c r="D1267" s="21"/>
      <c r="E1267" s="21"/>
    </row>
    <row r="1268" spans="1:5" x14ac:dyDescent="0.25">
      <c r="A1268" s="21"/>
      <c r="B1268" s="21"/>
      <c r="C1268" s="21"/>
      <c r="D1268" s="21"/>
      <c r="E1268" s="21"/>
    </row>
    <row r="1269" spans="1:5" x14ac:dyDescent="0.25">
      <c r="A1269" s="21"/>
      <c r="B1269" s="21"/>
      <c r="C1269" s="21"/>
      <c r="D1269" s="21"/>
      <c r="E1269" s="21"/>
    </row>
    <row r="1270" spans="1:5" x14ac:dyDescent="0.25">
      <c r="A1270" s="21"/>
      <c r="B1270" s="21"/>
      <c r="C1270" s="21"/>
      <c r="D1270" s="21"/>
      <c r="E1270" s="21"/>
    </row>
    <row r="1271" spans="1:5" x14ac:dyDescent="0.25">
      <c r="A1271" s="21"/>
      <c r="B1271" s="21"/>
      <c r="C1271" s="21"/>
      <c r="D1271" s="21"/>
      <c r="E1271" s="21"/>
    </row>
    <row r="1272" spans="1:5" x14ac:dyDescent="0.25">
      <c r="A1272" s="21"/>
      <c r="B1272" s="21"/>
      <c r="C1272" s="21"/>
      <c r="D1272" s="21"/>
      <c r="E1272" s="21"/>
    </row>
    <row r="1273" spans="1:5" x14ac:dyDescent="0.25">
      <c r="A1273" s="21"/>
      <c r="B1273" s="21"/>
      <c r="C1273" s="21"/>
      <c r="D1273" s="21"/>
      <c r="E1273" s="21"/>
    </row>
    <row r="1274" spans="1:5" x14ac:dyDescent="0.25">
      <c r="A1274" s="21"/>
      <c r="B1274" s="21"/>
      <c r="C1274" s="21"/>
      <c r="D1274" s="21"/>
      <c r="E1274" s="21"/>
    </row>
    <row r="1275" spans="1:5" x14ac:dyDescent="0.25">
      <c r="A1275" s="21"/>
      <c r="B1275" s="21"/>
      <c r="C1275" s="21"/>
      <c r="D1275" s="21"/>
      <c r="E1275" s="21"/>
    </row>
    <row r="1276" spans="1:5" x14ac:dyDescent="0.25">
      <c r="A1276" s="21"/>
      <c r="B1276" s="21"/>
      <c r="C1276" s="21"/>
      <c r="D1276" s="21"/>
      <c r="E1276" s="21"/>
    </row>
    <row r="1277" spans="1:5" x14ac:dyDescent="0.25">
      <c r="A1277" s="21"/>
      <c r="B1277" s="21"/>
      <c r="C1277" s="21"/>
      <c r="D1277" s="21"/>
      <c r="E1277" s="21"/>
    </row>
    <row r="1278" spans="1:5" x14ac:dyDescent="0.25">
      <c r="A1278" s="21"/>
      <c r="B1278" s="21"/>
      <c r="C1278" s="21"/>
      <c r="D1278" s="21"/>
      <c r="E1278" s="21"/>
    </row>
    <row r="1279" spans="1:5" x14ac:dyDescent="0.25">
      <c r="A1279" s="21"/>
      <c r="B1279" s="21"/>
      <c r="C1279" s="21"/>
      <c r="D1279" s="21"/>
      <c r="E1279" s="21"/>
    </row>
    <row r="1280" spans="1:5" x14ac:dyDescent="0.25">
      <c r="A1280" s="21"/>
      <c r="B1280" s="21"/>
      <c r="C1280" s="21"/>
      <c r="D1280" s="21"/>
      <c r="E1280" s="21"/>
    </row>
    <row r="1281" spans="1:5" x14ac:dyDescent="0.25">
      <c r="A1281" s="21"/>
      <c r="B1281" s="21"/>
      <c r="C1281" s="21"/>
      <c r="D1281" s="21"/>
      <c r="E1281" s="21"/>
    </row>
    <row r="1282" spans="1:5" x14ac:dyDescent="0.25">
      <c r="A1282" s="21"/>
      <c r="B1282" s="21"/>
      <c r="C1282" s="21"/>
      <c r="D1282" s="21"/>
      <c r="E1282" s="21"/>
    </row>
    <row r="1283" spans="1:5" x14ac:dyDescent="0.25">
      <c r="A1283" s="21"/>
      <c r="B1283" s="21"/>
      <c r="C1283" s="21"/>
      <c r="D1283" s="21"/>
      <c r="E1283" s="21"/>
    </row>
    <row r="1284" spans="1:5" x14ac:dyDescent="0.25">
      <c r="A1284" s="21"/>
      <c r="B1284" s="21"/>
      <c r="C1284" s="21"/>
      <c r="D1284" s="21"/>
      <c r="E1284" s="21"/>
    </row>
    <row r="1285" spans="1:5" x14ac:dyDescent="0.25">
      <c r="A1285" s="21"/>
      <c r="B1285" s="21"/>
      <c r="C1285" s="21"/>
      <c r="D1285" s="21"/>
      <c r="E1285" s="21"/>
    </row>
    <row r="1286" spans="1:5" x14ac:dyDescent="0.25">
      <c r="A1286" s="21"/>
      <c r="B1286" s="21"/>
      <c r="C1286" s="21"/>
      <c r="D1286" s="21"/>
      <c r="E1286" s="21"/>
    </row>
    <row r="1287" spans="1:5" x14ac:dyDescent="0.25">
      <c r="A1287" s="21"/>
      <c r="B1287" s="21"/>
      <c r="C1287" s="21"/>
      <c r="D1287" s="21"/>
      <c r="E1287" s="21"/>
    </row>
    <row r="1288" spans="1:5" x14ac:dyDescent="0.25">
      <c r="A1288" s="21"/>
      <c r="B1288" s="21"/>
      <c r="C1288" s="21"/>
      <c r="D1288" s="21"/>
      <c r="E1288" s="21"/>
    </row>
    <row r="1289" spans="1:5" x14ac:dyDescent="0.25">
      <c r="A1289" s="21"/>
      <c r="B1289" s="21"/>
      <c r="C1289" s="21"/>
      <c r="D1289" s="21"/>
      <c r="E1289" s="21"/>
    </row>
    <row r="1290" spans="1:5" x14ac:dyDescent="0.25">
      <c r="A1290" s="21"/>
      <c r="B1290" s="21"/>
      <c r="C1290" s="21"/>
      <c r="D1290" s="21"/>
      <c r="E1290" s="21"/>
    </row>
    <row r="1291" spans="1:5" x14ac:dyDescent="0.25">
      <c r="A1291" s="21"/>
      <c r="B1291" s="21"/>
      <c r="C1291" s="21"/>
      <c r="D1291" s="21"/>
      <c r="E1291" s="21"/>
    </row>
    <row r="1292" spans="1:5" x14ac:dyDescent="0.25">
      <c r="A1292" s="21"/>
      <c r="B1292" s="21"/>
      <c r="C1292" s="21"/>
      <c r="D1292" s="21"/>
      <c r="E1292" s="21"/>
    </row>
    <row r="1293" spans="1:5" x14ac:dyDescent="0.25">
      <c r="A1293" s="21"/>
      <c r="B1293" s="21"/>
      <c r="C1293" s="21"/>
      <c r="D1293" s="21"/>
      <c r="E1293" s="21"/>
    </row>
    <row r="1294" spans="1:5" x14ac:dyDescent="0.25">
      <c r="A1294" s="21"/>
      <c r="B1294" s="21"/>
      <c r="C1294" s="21"/>
      <c r="D1294" s="21"/>
      <c r="E1294" s="21"/>
    </row>
    <row r="1295" spans="1:5" x14ac:dyDescent="0.25">
      <c r="A1295" s="21"/>
      <c r="B1295" s="21"/>
      <c r="C1295" s="21"/>
      <c r="D1295" s="21"/>
      <c r="E1295" s="21"/>
    </row>
    <row r="1296" spans="1:5" x14ac:dyDescent="0.25">
      <c r="A1296" s="21"/>
      <c r="B1296" s="21"/>
      <c r="C1296" s="21"/>
      <c r="D1296" s="21"/>
      <c r="E1296" s="21"/>
    </row>
    <row r="1297" spans="1:5" x14ac:dyDescent="0.25">
      <c r="A1297" s="21"/>
      <c r="B1297" s="21"/>
      <c r="C1297" s="21"/>
      <c r="D1297" s="21"/>
      <c r="E1297" s="21"/>
    </row>
    <row r="1298" spans="1:5" x14ac:dyDescent="0.25">
      <c r="A1298" s="21"/>
      <c r="B1298" s="21"/>
      <c r="C1298" s="21"/>
      <c r="D1298" s="21"/>
      <c r="E1298" s="21"/>
    </row>
    <row r="1299" spans="1:5" x14ac:dyDescent="0.25">
      <c r="A1299" s="21"/>
      <c r="B1299" s="21"/>
      <c r="C1299" s="21"/>
      <c r="D1299" s="21"/>
      <c r="E1299" s="21"/>
    </row>
    <row r="1300" spans="1:5" x14ac:dyDescent="0.25">
      <c r="A1300" s="21"/>
      <c r="B1300" s="21"/>
      <c r="C1300" s="21"/>
      <c r="D1300" s="21"/>
      <c r="E1300" s="21"/>
    </row>
    <row r="1301" spans="1:5" x14ac:dyDescent="0.25">
      <c r="A1301" s="21"/>
      <c r="B1301" s="21"/>
      <c r="C1301" s="21"/>
      <c r="D1301" s="21"/>
      <c r="E1301" s="21"/>
    </row>
    <row r="1302" spans="1:5" x14ac:dyDescent="0.25">
      <c r="A1302" s="21"/>
      <c r="B1302" s="21"/>
      <c r="C1302" s="21"/>
      <c r="D1302" s="21"/>
      <c r="E1302" s="21"/>
    </row>
    <row r="1303" spans="1:5" x14ac:dyDescent="0.25">
      <c r="A1303" s="21"/>
      <c r="B1303" s="21"/>
      <c r="C1303" s="21"/>
      <c r="D1303" s="21"/>
      <c r="E1303" s="21"/>
    </row>
    <row r="1304" spans="1:5" x14ac:dyDescent="0.25">
      <c r="A1304" s="21"/>
      <c r="B1304" s="21"/>
      <c r="C1304" s="21"/>
      <c r="D1304" s="21"/>
      <c r="E1304" s="21"/>
    </row>
    <row r="1305" spans="1:5" x14ac:dyDescent="0.25">
      <c r="A1305" s="21"/>
      <c r="B1305" s="21"/>
      <c r="C1305" s="21"/>
      <c r="D1305" s="21"/>
      <c r="E1305" s="21"/>
    </row>
    <row r="1306" spans="1:5" x14ac:dyDescent="0.25">
      <c r="A1306" s="21"/>
      <c r="B1306" s="21"/>
      <c r="C1306" s="21"/>
      <c r="D1306" s="21"/>
      <c r="E1306" s="21"/>
    </row>
    <row r="1307" spans="1:5" x14ac:dyDescent="0.25">
      <c r="A1307" s="21"/>
      <c r="B1307" s="21"/>
      <c r="C1307" s="21"/>
      <c r="D1307" s="21"/>
      <c r="E1307" s="21"/>
    </row>
    <row r="1308" spans="1:5" x14ac:dyDescent="0.25">
      <c r="A1308" s="21"/>
      <c r="B1308" s="21"/>
      <c r="C1308" s="21"/>
      <c r="D1308" s="21"/>
      <c r="E1308" s="21"/>
    </row>
    <row r="1309" spans="1:5" x14ac:dyDescent="0.25">
      <c r="A1309" s="21"/>
      <c r="B1309" s="21"/>
      <c r="C1309" s="21"/>
      <c r="D1309" s="21"/>
      <c r="E1309" s="21"/>
    </row>
    <row r="1310" spans="1:5" x14ac:dyDescent="0.25">
      <c r="A1310" s="21"/>
      <c r="B1310" s="21"/>
      <c r="C1310" s="21"/>
      <c r="D1310" s="21"/>
      <c r="E1310" s="21"/>
    </row>
    <row r="1311" spans="1:5" x14ac:dyDescent="0.25">
      <c r="A1311" s="21"/>
      <c r="B1311" s="21"/>
      <c r="C1311" s="21"/>
      <c r="D1311" s="21"/>
      <c r="E1311" s="21"/>
    </row>
    <row r="1312" spans="1:5" x14ac:dyDescent="0.25">
      <c r="A1312" s="21"/>
      <c r="B1312" s="21"/>
      <c r="C1312" s="21"/>
      <c r="D1312" s="21"/>
      <c r="E1312" s="21"/>
    </row>
    <row r="1313" spans="1:5" x14ac:dyDescent="0.25">
      <c r="A1313" s="21"/>
      <c r="B1313" s="21"/>
      <c r="C1313" s="21"/>
      <c r="D1313" s="21"/>
      <c r="E1313" s="21"/>
    </row>
    <row r="1314" spans="1:5" x14ac:dyDescent="0.25">
      <c r="A1314" s="21"/>
      <c r="B1314" s="21"/>
      <c r="C1314" s="21"/>
      <c r="D1314" s="21"/>
      <c r="E1314" s="21"/>
    </row>
    <row r="1315" spans="1:5" x14ac:dyDescent="0.25">
      <c r="A1315" s="21"/>
      <c r="B1315" s="21"/>
      <c r="C1315" s="21"/>
      <c r="D1315" s="21"/>
      <c r="E1315" s="21"/>
    </row>
    <row r="1316" spans="1:5" x14ac:dyDescent="0.25">
      <c r="A1316" s="21"/>
      <c r="B1316" s="21"/>
      <c r="C1316" s="21"/>
      <c r="D1316" s="21"/>
      <c r="E1316" s="21"/>
    </row>
    <row r="1317" spans="1:5" x14ac:dyDescent="0.25">
      <c r="A1317" s="21"/>
      <c r="B1317" s="21"/>
      <c r="C1317" s="21"/>
      <c r="D1317" s="21"/>
      <c r="E1317" s="21"/>
    </row>
    <row r="1318" spans="1:5" x14ac:dyDescent="0.25">
      <c r="A1318" s="21"/>
      <c r="B1318" s="21"/>
      <c r="C1318" s="21"/>
      <c r="D1318" s="21"/>
      <c r="E1318" s="21"/>
    </row>
    <row r="1319" spans="1:5" x14ac:dyDescent="0.25">
      <c r="A1319" s="21"/>
      <c r="B1319" s="21"/>
      <c r="C1319" s="21"/>
      <c r="D1319" s="21"/>
      <c r="E1319" s="21"/>
    </row>
    <row r="1320" spans="1:5" x14ac:dyDescent="0.25">
      <c r="A1320" s="21"/>
      <c r="B1320" s="21"/>
      <c r="C1320" s="21"/>
      <c r="D1320" s="21"/>
      <c r="E1320" s="21"/>
    </row>
    <row r="1321" spans="1:5" x14ac:dyDescent="0.25">
      <c r="A1321" s="21"/>
      <c r="B1321" s="21"/>
      <c r="C1321" s="21"/>
      <c r="D1321" s="21"/>
      <c r="E1321" s="21"/>
    </row>
    <row r="1322" spans="1:5" x14ac:dyDescent="0.25">
      <c r="A1322" s="21"/>
      <c r="B1322" s="21"/>
      <c r="C1322" s="21"/>
      <c r="D1322" s="21"/>
      <c r="E1322" s="21"/>
    </row>
    <row r="1323" spans="1:5" x14ac:dyDescent="0.25">
      <c r="A1323" s="21"/>
      <c r="B1323" s="21"/>
      <c r="C1323" s="21"/>
      <c r="D1323" s="21"/>
      <c r="E1323" s="21"/>
    </row>
    <row r="1324" spans="1:5" x14ac:dyDescent="0.25">
      <c r="A1324" s="21"/>
      <c r="B1324" s="21"/>
      <c r="C1324" s="21"/>
      <c r="D1324" s="21"/>
      <c r="E1324" s="21"/>
    </row>
    <row r="1325" spans="1:5" x14ac:dyDescent="0.25">
      <c r="A1325" s="21"/>
      <c r="B1325" s="21"/>
      <c r="C1325" s="21"/>
      <c r="D1325" s="21"/>
      <c r="E1325" s="21"/>
    </row>
    <row r="1326" spans="1:5" x14ac:dyDescent="0.25">
      <c r="A1326" s="21"/>
      <c r="B1326" s="21"/>
      <c r="C1326" s="21"/>
      <c r="D1326" s="21"/>
      <c r="E1326" s="21"/>
    </row>
    <row r="1327" spans="1:5" x14ac:dyDescent="0.25">
      <c r="A1327" s="21"/>
      <c r="B1327" s="21"/>
      <c r="C1327" s="21"/>
      <c r="D1327" s="21"/>
      <c r="E1327" s="21"/>
    </row>
    <row r="1328" spans="1:5" x14ac:dyDescent="0.25">
      <c r="A1328" s="21"/>
      <c r="B1328" s="21"/>
      <c r="C1328" s="21"/>
      <c r="D1328" s="21"/>
      <c r="E1328" s="21"/>
    </row>
    <row r="1329" spans="1:5" x14ac:dyDescent="0.25">
      <c r="A1329" s="21"/>
      <c r="B1329" s="21"/>
      <c r="C1329" s="21"/>
      <c r="D1329" s="21"/>
      <c r="E1329" s="21"/>
    </row>
    <row r="1330" spans="1:5" x14ac:dyDescent="0.25">
      <c r="A1330" s="21"/>
      <c r="B1330" s="21"/>
      <c r="C1330" s="21"/>
      <c r="D1330" s="21"/>
      <c r="E1330" s="21"/>
    </row>
    <row r="1331" spans="1:5" x14ac:dyDescent="0.25">
      <c r="A1331" s="21"/>
      <c r="B1331" s="21"/>
      <c r="C1331" s="21"/>
      <c r="D1331" s="21"/>
      <c r="E1331" s="21"/>
    </row>
    <row r="1332" spans="1:5" x14ac:dyDescent="0.25">
      <c r="A1332" s="21"/>
      <c r="B1332" s="21"/>
      <c r="C1332" s="21"/>
      <c r="D1332" s="21"/>
      <c r="E1332" s="21"/>
    </row>
    <row r="1333" spans="1:5" x14ac:dyDescent="0.25">
      <c r="A1333" s="21"/>
      <c r="B1333" s="21"/>
      <c r="C1333" s="21"/>
      <c r="D1333" s="21"/>
      <c r="E1333" s="21"/>
    </row>
    <row r="1334" spans="1:5" x14ac:dyDescent="0.25">
      <c r="A1334" s="21"/>
      <c r="B1334" s="21"/>
      <c r="C1334" s="21"/>
      <c r="D1334" s="21"/>
      <c r="E1334" s="21"/>
    </row>
    <row r="1335" spans="1:5" x14ac:dyDescent="0.25">
      <c r="A1335" s="21"/>
      <c r="B1335" s="21"/>
      <c r="C1335" s="21"/>
      <c r="D1335" s="21"/>
      <c r="E1335" s="21"/>
    </row>
    <row r="1336" spans="1:5" x14ac:dyDescent="0.25">
      <c r="A1336" s="21"/>
      <c r="B1336" s="21"/>
      <c r="C1336" s="21"/>
      <c r="D1336" s="21"/>
      <c r="E1336" s="21"/>
    </row>
    <row r="1337" spans="1:5" x14ac:dyDescent="0.25">
      <c r="A1337" s="21"/>
      <c r="B1337" s="21"/>
      <c r="C1337" s="21"/>
      <c r="D1337" s="21"/>
      <c r="E1337" s="21"/>
    </row>
    <row r="1338" spans="1:5" x14ac:dyDescent="0.25">
      <c r="A1338" s="21"/>
      <c r="B1338" s="21"/>
      <c r="C1338" s="21"/>
      <c r="D1338" s="21"/>
      <c r="E1338" s="21"/>
    </row>
    <row r="1339" spans="1:5" x14ac:dyDescent="0.25">
      <c r="A1339" s="21"/>
      <c r="B1339" s="21"/>
      <c r="C1339" s="21"/>
      <c r="D1339" s="21"/>
      <c r="E1339" s="21"/>
    </row>
    <row r="1340" spans="1:5" x14ac:dyDescent="0.25">
      <c r="A1340" s="21"/>
      <c r="B1340" s="21"/>
      <c r="C1340" s="21"/>
      <c r="D1340" s="21"/>
      <c r="E1340" s="21"/>
    </row>
    <row r="1341" spans="1:5" x14ac:dyDescent="0.25">
      <c r="A1341" s="21"/>
      <c r="B1341" s="21"/>
      <c r="C1341" s="21"/>
      <c r="D1341" s="21"/>
      <c r="E1341" s="21"/>
    </row>
    <row r="1342" spans="1:5" x14ac:dyDescent="0.25">
      <c r="A1342" s="21"/>
      <c r="B1342" s="21"/>
      <c r="C1342" s="21"/>
      <c r="D1342" s="21"/>
      <c r="E1342" s="21"/>
    </row>
    <row r="1343" spans="1:5" x14ac:dyDescent="0.25">
      <c r="A1343" s="21"/>
      <c r="B1343" s="21"/>
      <c r="C1343" s="21"/>
      <c r="D1343" s="21"/>
      <c r="E1343" s="21"/>
    </row>
    <row r="1344" spans="1:5" x14ac:dyDescent="0.25">
      <c r="A1344" s="21"/>
      <c r="B1344" s="21"/>
      <c r="C1344" s="21"/>
      <c r="D1344" s="21"/>
      <c r="E1344" s="21"/>
    </row>
    <row r="1345" spans="1:5" x14ac:dyDescent="0.25">
      <c r="A1345" s="21"/>
      <c r="B1345" s="21"/>
      <c r="C1345" s="21"/>
      <c r="D1345" s="21"/>
      <c r="E1345" s="21"/>
    </row>
    <row r="1346" spans="1:5" x14ac:dyDescent="0.25">
      <c r="A1346" s="21"/>
      <c r="B1346" s="21"/>
      <c r="C1346" s="21"/>
      <c r="D1346" s="21"/>
      <c r="E1346" s="21"/>
    </row>
    <row r="1347" spans="1:5" x14ac:dyDescent="0.25">
      <c r="A1347" s="21"/>
      <c r="B1347" s="21"/>
      <c r="C1347" s="21"/>
      <c r="D1347" s="21"/>
      <c r="E1347" s="21"/>
    </row>
    <row r="1348" spans="1:5" x14ac:dyDescent="0.25">
      <c r="A1348" s="21"/>
      <c r="B1348" s="21"/>
      <c r="C1348" s="21"/>
      <c r="D1348" s="21"/>
      <c r="E1348" s="21"/>
    </row>
    <row r="1349" spans="1:5" x14ac:dyDescent="0.25">
      <c r="A1349" s="21"/>
      <c r="B1349" s="21"/>
      <c r="C1349" s="21"/>
      <c r="D1349" s="21"/>
      <c r="E1349" s="21"/>
    </row>
    <row r="1350" spans="1:5" x14ac:dyDescent="0.25">
      <c r="A1350" s="21"/>
      <c r="B1350" s="21"/>
      <c r="C1350" s="21"/>
      <c r="D1350" s="21"/>
      <c r="E1350" s="21"/>
    </row>
    <row r="1351" spans="1:5" x14ac:dyDescent="0.25">
      <c r="A1351" s="21"/>
      <c r="B1351" s="21"/>
      <c r="C1351" s="21"/>
      <c r="D1351" s="21"/>
      <c r="E1351" s="21"/>
    </row>
    <row r="1352" spans="1:5" x14ac:dyDescent="0.25">
      <c r="A1352" s="21"/>
      <c r="B1352" s="21"/>
      <c r="C1352" s="21"/>
      <c r="D1352" s="21"/>
      <c r="E1352" s="21"/>
    </row>
    <row r="1353" spans="1:5" x14ac:dyDescent="0.25">
      <c r="A1353" s="21"/>
      <c r="B1353" s="21"/>
      <c r="C1353" s="21"/>
      <c r="D1353" s="21"/>
      <c r="E1353" s="21"/>
    </row>
    <row r="1354" spans="1:5" x14ac:dyDescent="0.25">
      <c r="A1354" s="21"/>
      <c r="B1354" s="21"/>
      <c r="C1354" s="21"/>
      <c r="D1354" s="21"/>
      <c r="E1354" s="21"/>
    </row>
    <row r="1355" spans="1:5" x14ac:dyDescent="0.25">
      <c r="A1355" s="21"/>
      <c r="B1355" s="21"/>
      <c r="C1355" s="21"/>
      <c r="D1355" s="21"/>
      <c r="E1355" s="21"/>
    </row>
    <row r="1356" spans="1:5" x14ac:dyDescent="0.25">
      <c r="A1356" s="21"/>
      <c r="B1356" s="21"/>
      <c r="C1356" s="21"/>
      <c r="D1356" s="21"/>
      <c r="E1356" s="21"/>
    </row>
    <row r="1357" spans="1:5" x14ac:dyDescent="0.25">
      <c r="A1357" s="21"/>
      <c r="B1357" s="21"/>
      <c r="C1357" s="21"/>
      <c r="D1357" s="21"/>
      <c r="E1357" s="21"/>
    </row>
    <row r="1358" spans="1:5" x14ac:dyDescent="0.25">
      <c r="A1358" s="21"/>
      <c r="B1358" s="21"/>
      <c r="C1358" s="21"/>
      <c r="D1358" s="21"/>
      <c r="E1358" s="21"/>
    </row>
    <row r="1359" spans="1:5" x14ac:dyDescent="0.25">
      <c r="A1359" s="21"/>
      <c r="B1359" s="21"/>
      <c r="C1359" s="21"/>
      <c r="D1359" s="21"/>
      <c r="E1359" s="21"/>
    </row>
    <row r="1360" spans="1:5" x14ac:dyDescent="0.25">
      <c r="A1360" s="21"/>
      <c r="B1360" s="21"/>
      <c r="C1360" s="21"/>
      <c r="D1360" s="21"/>
      <c r="E1360" s="21"/>
    </row>
    <row r="1361" spans="1:5" x14ac:dyDescent="0.25">
      <c r="A1361" s="21"/>
      <c r="B1361" s="21"/>
      <c r="C1361" s="21"/>
      <c r="D1361" s="21"/>
      <c r="E1361" s="21"/>
    </row>
    <row r="1362" spans="1:5" x14ac:dyDescent="0.25">
      <c r="A1362" s="21"/>
      <c r="B1362" s="21"/>
      <c r="C1362" s="21"/>
      <c r="D1362" s="21"/>
      <c r="E1362" s="21"/>
    </row>
    <row r="1363" spans="1:5" x14ac:dyDescent="0.25">
      <c r="A1363" s="21"/>
      <c r="B1363" s="21"/>
      <c r="C1363" s="21"/>
      <c r="D1363" s="21"/>
      <c r="E1363" s="21"/>
    </row>
    <row r="1364" spans="1:5" x14ac:dyDescent="0.25">
      <c r="A1364" s="21"/>
      <c r="B1364" s="21"/>
      <c r="C1364" s="21"/>
      <c r="D1364" s="21"/>
      <c r="E1364" s="21"/>
    </row>
    <row r="1365" spans="1:5" x14ac:dyDescent="0.25">
      <c r="A1365" s="21"/>
      <c r="B1365" s="21"/>
      <c r="C1365" s="21"/>
      <c r="D1365" s="21"/>
      <c r="E1365" s="21"/>
    </row>
    <row r="1366" spans="1:5" x14ac:dyDescent="0.25">
      <c r="A1366" s="21"/>
      <c r="B1366" s="21"/>
      <c r="C1366" s="21"/>
      <c r="D1366" s="21"/>
      <c r="E1366" s="21"/>
    </row>
    <row r="1367" spans="1:5" x14ac:dyDescent="0.25">
      <c r="A1367" s="21"/>
      <c r="B1367" s="21"/>
      <c r="C1367" s="21"/>
      <c r="D1367" s="21"/>
      <c r="E1367" s="21"/>
    </row>
    <row r="1368" spans="1:5" x14ac:dyDescent="0.25">
      <c r="A1368" s="21"/>
      <c r="B1368" s="21"/>
      <c r="C1368" s="21"/>
      <c r="D1368" s="21"/>
      <c r="E1368" s="21"/>
    </row>
    <row r="1369" spans="1:5" x14ac:dyDescent="0.25">
      <c r="A1369" s="21"/>
      <c r="B1369" s="21"/>
      <c r="C1369" s="21"/>
      <c r="D1369" s="21"/>
      <c r="E1369" s="21"/>
    </row>
    <row r="1370" spans="1:5" x14ac:dyDescent="0.25">
      <c r="A1370" s="21"/>
      <c r="B1370" s="21"/>
      <c r="C1370" s="21"/>
      <c r="D1370" s="21"/>
      <c r="E1370" s="21"/>
    </row>
    <row r="1371" spans="1:5" x14ac:dyDescent="0.25">
      <c r="A1371" s="21"/>
      <c r="B1371" s="21"/>
      <c r="C1371" s="21"/>
      <c r="D1371" s="21"/>
      <c r="E1371" s="21"/>
    </row>
    <row r="1372" spans="1:5" x14ac:dyDescent="0.25">
      <c r="A1372" s="21"/>
      <c r="B1372" s="21"/>
      <c r="C1372" s="21"/>
      <c r="D1372" s="21"/>
      <c r="E1372" s="21"/>
    </row>
    <row r="1373" spans="1:5" x14ac:dyDescent="0.25">
      <c r="A1373" s="21"/>
      <c r="B1373" s="21"/>
      <c r="C1373" s="21"/>
      <c r="D1373" s="21"/>
      <c r="E1373" s="21"/>
    </row>
    <row r="1374" spans="1:5" x14ac:dyDescent="0.25">
      <c r="A1374" s="21"/>
      <c r="B1374" s="21"/>
      <c r="C1374" s="21"/>
      <c r="D1374" s="21"/>
      <c r="E1374" s="21"/>
    </row>
    <row r="1375" spans="1:5" x14ac:dyDescent="0.25">
      <c r="A1375" s="21"/>
      <c r="B1375" s="21"/>
      <c r="C1375" s="21"/>
      <c r="D1375" s="21"/>
      <c r="E1375" s="21"/>
    </row>
    <row r="1376" spans="1:5" x14ac:dyDescent="0.25">
      <c r="A1376" s="21"/>
      <c r="B1376" s="21"/>
      <c r="C1376" s="21"/>
      <c r="D1376" s="21"/>
      <c r="E1376" s="21"/>
    </row>
    <row r="1377" spans="1:5" x14ac:dyDescent="0.25">
      <c r="A1377" s="21"/>
      <c r="B1377" s="21"/>
      <c r="C1377" s="21"/>
      <c r="D1377" s="21"/>
      <c r="E1377" s="21"/>
    </row>
    <row r="1378" spans="1:5" x14ac:dyDescent="0.25">
      <c r="A1378" s="21"/>
      <c r="B1378" s="21"/>
      <c r="C1378" s="21"/>
      <c r="D1378" s="21"/>
      <c r="E1378" s="21"/>
    </row>
    <row r="1379" spans="1:5" x14ac:dyDescent="0.25">
      <c r="A1379" s="21"/>
      <c r="B1379" s="21"/>
      <c r="C1379" s="21"/>
      <c r="D1379" s="21"/>
      <c r="E1379" s="21"/>
    </row>
    <row r="1380" spans="1:5" x14ac:dyDescent="0.25">
      <c r="A1380" s="21"/>
      <c r="B1380" s="21"/>
      <c r="C1380" s="21"/>
      <c r="D1380" s="21"/>
      <c r="E1380" s="21"/>
    </row>
    <row r="1381" spans="1:5" x14ac:dyDescent="0.25">
      <c r="A1381" s="21"/>
      <c r="B1381" s="21"/>
      <c r="C1381" s="21"/>
      <c r="D1381" s="21"/>
      <c r="E1381" s="21"/>
    </row>
    <row r="1382" spans="1:5" x14ac:dyDescent="0.25">
      <c r="A1382" s="21"/>
      <c r="B1382" s="21"/>
      <c r="C1382" s="21"/>
      <c r="D1382" s="21"/>
      <c r="E1382" s="21"/>
    </row>
    <row r="1383" spans="1:5" x14ac:dyDescent="0.25">
      <c r="A1383" s="21"/>
      <c r="B1383" s="21"/>
      <c r="C1383" s="21"/>
      <c r="D1383" s="21"/>
      <c r="E1383" s="21"/>
    </row>
    <row r="1384" spans="1:5" x14ac:dyDescent="0.25">
      <c r="A1384" s="21"/>
      <c r="B1384" s="21"/>
      <c r="C1384" s="21"/>
      <c r="D1384" s="21"/>
      <c r="E1384" s="21"/>
    </row>
    <row r="1385" spans="1:5" x14ac:dyDescent="0.25">
      <c r="A1385" s="21"/>
      <c r="B1385" s="21"/>
      <c r="C1385" s="21"/>
      <c r="D1385" s="21"/>
      <c r="E1385" s="21"/>
    </row>
    <row r="1386" spans="1:5" x14ac:dyDescent="0.25">
      <c r="A1386" s="21"/>
      <c r="B1386" s="21"/>
      <c r="C1386" s="21"/>
      <c r="D1386" s="21"/>
      <c r="E1386" s="21"/>
    </row>
    <row r="1387" spans="1:5" x14ac:dyDescent="0.25">
      <c r="A1387" s="21"/>
      <c r="B1387" s="21"/>
      <c r="C1387" s="21"/>
      <c r="D1387" s="21"/>
      <c r="E1387" s="21"/>
    </row>
    <row r="1388" spans="1:5" x14ac:dyDescent="0.25">
      <c r="A1388" s="21"/>
      <c r="B1388" s="21"/>
      <c r="C1388" s="21"/>
      <c r="D1388" s="21"/>
      <c r="E1388" s="21"/>
    </row>
    <row r="1389" spans="1:5" x14ac:dyDescent="0.25">
      <c r="A1389" s="21"/>
      <c r="B1389" s="21"/>
      <c r="C1389" s="21"/>
      <c r="D1389" s="21"/>
      <c r="E1389" s="21"/>
    </row>
    <row r="1390" spans="1:5" x14ac:dyDescent="0.25">
      <c r="A1390" s="21"/>
      <c r="B1390" s="21"/>
      <c r="C1390" s="21"/>
      <c r="D1390" s="21"/>
      <c r="E1390" s="21"/>
    </row>
    <row r="1391" spans="1:5" x14ac:dyDescent="0.25">
      <c r="A1391" s="21"/>
      <c r="B1391" s="21"/>
      <c r="C1391" s="21"/>
      <c r="D1391" s="21"/>
      <c r="E1391" s="21"/>
    </row>
    <row r="1392" spans="1:5" x14ac:dyDescent="0.25">
      <c r="A1392" s="21"/>
      <c r="B1392" s="21"/>
      <c r="C1392" s="21"/>
      <c r="D1392" s="21"/>
      <c r="E1392" s="21"/>
    </row>
    <row r="1393" spans="1:5" x14ac:dyDescent="0.25">
      <c r="A1393" s="21"/>
      <c r="B1393" s="21"/>
      <c r="C1393" s="21"/>
      <c r="D1393" s="21"/>
      <c r="E1393" s="21"/>
    </row>
    <row r="1394" spans="1:5" x14ac:dyDescent="0.25">
      <c r="A1394" s="21"/>
      <c r="B1394" s="21"/>
      <c r="C1394" s="21"/>
      <c r="D1394" s="21"/>
      <c r="E1394" s="21"/>
    </row>
    <row r="1395" spans="1:5" x14ac:dyDescent="0.25">
      <c r="A1395" s="21"/>
      <c r="B1395" s="21"/>
      <c r="C1395" s="21"/>
      <c r="D1395" s="21"/>
      <c r="E1395" s="21"/>
    </row>
    <row r="1396" spans="1:5" x14ac:dyDescent="0.25">
      <c r="A1396" s="21"/>
      <c r="B1396" s="21"/>
      <c r="C1396" s="21"/>
      <c r="D1396" s="21"/>
      <c r="E1396" s="21"/>
    </row>
    <row r="1397" spans="1:5" x14ac:dyDescent="0.25">
      <c r="A1397" s="21"/>
      <c r="B1397" s="21"/>
      <c r="C1397" s="21"/>
      <c r="D1397" s="21"/>
      <c r="E1397" s="21"/>
    </row>
    <row r="1398" spans="1:5" x14ac:dyDescent="0.25">
      <c r="A1398" s="21"/>
      <c r="B1398" s="21"/>
      <c r="C1398" s="21"/>
      <c r="D1398" s="21"/>
      <c r="E1398" s="21"/>
    </row>
    <row r="1399" spans="1:5" x14ac:dyDescent="0.25">
      <c r="A1399" s="21"/>
      <c r="B1399" s="21"/>
      <c r="C1399" s="21"/>
      <c r="D1399" s="21"/>
      <c r="E1399" s="21"/>
    </row>
    <row r="1400" spans="1:5" x14ac:dyDescent="0.25">
      <c r="A1400" s="21"/>
      <c r="B1400" s="21"/>
      <c r="C1400" s="21"/>
      <c r="D1400" s="21"/>
      <c r="E1400" s="21"/>
    </row>
    <row r="1401" spans="1:5" x14ac:dyDescent="0.25">
      <c r="A1401" s="21"/>
      <c r="B1401" s="21"/>
      <c r="C1401" s="21"/>
      <c r="D1401" s="21"/>
      <c r="E1401" s="21"/>
    </row>
    <row r="1402" spans="1:5" x14ac:dyDescent="0.25">
      <c r="A1402" s="21"/>
      <c r="B1402" s="21"/>
      <c r="C1402" s="21"/>
      <c r="D1402" s="21"/>
      <c r="E1402" s="21"/>
    </row>
    <row r="1403" spans="1:5" x14ac:dyDescent="0.25">
      <c r="A1403" s="21"/>
      <c r="B1403" s="21"/>
      <c r="C1403" s="21"/>
      <c r="D1403" s="21"/>
      <c r="E1403" s="21"/>
    </row>
    <row r="1404" spans="1:5" x14ac:dyDescent="0.25">
      <c r="A1404" s="21"/>
      <c r="B1404" s="21"/>
      <c r="C1404" s="21"/>
      <c r="D1404" s="21"/>
      <c r="E1404" s="21"/>
    </row>
    <row r="1405" spans="1:5" x14ac:dyDescent="0.25">
      <c r="A1405" s="21"/>
      <c r="B1405" s="21"/>
      <c r="C1405" s="21"/>
      <c r="D1405" s="21"/>
      <c r="E1405" s="21"/>
    </row>
    <row r="1406" spans="1:5" x14ac:dyDescent="0.25">
      <c r="A1406" s="21"/>
      <c r="B1406" s="21"/>
      <c r="C1406" s="21"/>
      <c r="D1406" s="21"/>
      <c r="E1406" s="21"/>
    </row>
    <row r="1407" spans="1:5" x14ac:dyDescent="0.25">
      <c r="A1407" s="21"/>
      <c r="B1407" s="21"/>
      <c r="C1407" s="21"/>
      <c r="D1407" s="21"/>
      <c r="E1407" s="21"/>
    </row>
    <row r="1408" spans="1:5" x14ac:dyDescent="0.25">
      <c r="A1408" s="21"/>
      <c r="B1408" s="21"/>
      <c r="C1408" s="21"/>
      <c r="D1408" s="21"/>
      <c r="E1408" s="21"/>
    </row>
    <row r="1409" spans="1:5" x14ac:dyDescent="0.25">
      <c r="A1409" s="21"/>
      <c r="B1409" s="21"/>
      <c r="C1409" s="21"/>
      <c r="D1409" s="21"/>
      <c r="E1409" s="21"/>
    </row>
    <row r="1410" spans="1:5" x14ac:dyDescent="0.25">
      <c r="A1410" s="21"/>
      <c r="B1410" s="21"/>
      <c r="C1410" s="21"/>
      <c r="D1410" s="21"/>
      <c r="E1410" s="21"/>
    </row>
    <row r="1411" spans="1:5" x14ac:dyDescent="0.25">
      <c r="A1411" s="21"/>
      <c r="B1411" s="21"/>
      <c r="C1411" s="21"/>
      <c r="D1411" s="21"/>
      <c r="E1411" s="21"/>
    </row>
    <row r="1412" spans="1:5" x14ac:dyDescent="0.25">
      <c r="A1412" s="21"/>
      <c r="B1412" s="21"/>
      <c r="C1412" s="21"/>
      <c r="D1412" s="21"/>
      <c r="E1412" s="21"/>
    </row>
    <row r="1413" spans="1:5" x14ac:dyDescent="0.25">
      <c r="A1413" s="21"/>
      <c r="B1413" s="21"/>
      <c r="C1413" s="21"/>
      <c r="D1413" s="21"/>
      <c r="E1413" s="21"/>
    </row>
    <row r="1414" spans="1:5" x14ac:dyDescent="0.25">
      <c r="A1414" s="21"/>
      <c r="B1414" s="21"/>
      <c r="C1414" s="21"/>
      <c r="D1414" s="21"/>
      <c r="E1414" s="21"/>
    </row>
    <row r="1415" spans="1:5" x14ac:dyDescent="0.25">
      <c r="A1415" s="21"/>
      <c r="B1415" s="21"/>
      <c r="C1415" s="21"/>
      <c r="D1415" s="21"/>
      <c r="E1415" s="21"/>
    </row>
    <row r="1416" spans="1:5" x14ac:dyDescent="0.25">
      <c r="A1416" s="21"/>
      <c r="B1416" s="21"/>
      <c r="C1416" s="21"/>
      <c r="D1416" s="21"/>
      <c r="E1416" s="21"/>
    </row>
    <row r="1417" spans="1:5" x14ac:dyDescent="0.25">
      <c r="A1417" s="21"/>
      <c r="B1417" s="21"/>
      <c r="C1417" s="21"/>
      <c r="D1417" s="21"/>
      <c r="E1417" s="21"/>
    </row>
    <row r="1418" spans="1:5" x14ac:dyDescent="0.25">
      <c r="A1418" s="21"/>
      <c r="B1418" s="21"/>
      <c r="C1418" s="21"/>
      <c r="D1418" s="21"/>
      <c r="E1418" s="21"/>
    </row>
    <row r="1419" spans="1:5" x14ac:dyDescent="0.25">
      <c r="A1419" s="21"/>
      <c r="B1419" s="21"/>
      <c r="C1419" s="21"/>
      <c r="D1419" s="21"/>
      <c r="E1419" s="21"/>
    </row>
    <row r="1420" spans="1:5" x14ac:dyDescent="0.25">
      <c r="A1420" s="21"/>
      <c r="B1420" s="21"/>
      <c r="C1420" s="21"/>
      <c r="D1420" s="21"/>
      <c r="E1420" s="21"/>
    </row>
    <row r="1421" spans="1:5" x14ac:dyDescent="0.25">
      <c r="A1421" s="21"/>
      <c r="B1421" s="21"/>
      <c r="C1421" s="21"/>
      <c r="D1421" s="21"/>
      <c r="E1421" s="21"/>
    </row>
    <row r="1422" spans="1:5" x14ac:dyDescent="0.25">
      <c r="A1422" s="21"/>
      <c r="B1422" s="21"/>
      <c r="C1422" s="21"/>
      <c r="D1422" s="21"/>
      <c r="E1422" s="21"/>
    </row>
    <row r="1423" spans="1:5" x14ac:dyDescent="0.25">
      <c r="A1423" s="21"/>
      <c r="B1423" s="21"/>
      <c r="C1423" s="21"/>
      <c r="D1423" s="21"/>
      <c r="E1423" s="21"/>
    </row>
    <row r="1424" spans="1:5" x14ac:dyDescent="0.25">
      <c r="A1424" s="21"/>
      <c r="B1424" s="21"/>
      <c r="C1424" s="21"/>
      <c r="D1424" s="21"/>
      <c r="E1424" s="21"/>
    </row>
    <row r="1425" spans="1:5" x14ac:dyDescent="0.25">
      <c r="A1425" s="21"/>
      <c r="B1425" s="21"/>
      <c r="C1425" s="21"/>
      <c r="D1425" s="21"/>
      <c r="E1425" s="21"/>
    </row>
    <row r="1426" spans="1:5" x14ac:dyDescent="0.25">
      <c r="A1426" s="21"/>
      <c r="B1426" s="21"/>
      <c r="C1426" s="21"/>
      <c r="D1426" s="21"/>
      <c r="E1426" s="21"/>
    </row>
    <row r="1427" spans="1:5" x14ac:dyDescent="0.25">
      <c r="A1427" s="21"/>
      <c r="B1427" s="21"/>
      <c r="C1427" s="21"/>
      <c r="D1427" s="21"/>
      <c r="E1427" s="21"/>
    </row>
    <row r="1428" spans="1:5" x14ac:dyDescent="0.25">
      <c r="A1428" s="21"/>
      <c r="B1428" s="21"/>
      <c r="C1428" s="21"/>
      <c r="D1428" s="21"/>
      <c r="E1428" s="21"/>
    </row>
    <row r="1429" spans="1:5" x14ac:dyDescent="0.25">
      <c r="A1429" s="21"/>
      <c r="B1429" s="21"/>
      <c r="C1429" s="21"/>
      <c r="D1429" s="21"/>
      <c r="E1429" s="21"/>
    </row>
    <row r="1430" spans="1:5" x14ac:dyDescent="0.25">
      <c r="A1430" s="21"/>
      <c r="B1430" s="21"/>
      <c r="C1430" s="21"/>
      <c r="D1430" s="21"/>
      <c r="E1430" s="21"/>
    </row>
    <row r="1431" spans="1:5" x14ac:dyDescent="0.25">
      <c r="A1431" s="21"/>
      <c r="B1431" s="21"/>
      <c r="C1431" s="21"/>
      <c r="D1431" s="21"/>
      <c r="E1431" s="21"/>
    </row>
    <row r="1432" spans="1:5" x14ac:dyDescent="0.25">
      <c r="A1432" s="21"/>
      <c r="B1432" s="21"/>
      <c r="C1432" s="21"/>
      <c r="D1432" s="21"/>
      <c r="E1432" s="21"/>
    </row>
    <row r="1433" spans="1:5" x14ac:dyDescent="0.25">
      <c r="A1433" s="21"/>
      <c r="B1433" s="21"/>
      <c r="C1433" s="21"/>
      <c r="D1433" s="21"/>
      <c r="E1433" s="21"/>
    </row>
    <row r="1434" spans="1:5" x14ac:dyDescent="0.25">
      <c r="A1434" s="21"/>
      <c r="B1434" s="21"/>
      <c r="C1434" s="21"/>
      <c r="D1434" s="21"/>
      <c r="E1434" s="21"/>
    </row>
    <row r="1435" spans="1:5" x14ac:dyDescent="0.25">
      <c r="A1435" s="21"/>
      <c r="B1435" s="21"/>
      <c r="C1435" s="21"/>
      <c r="D1435" s="21"/>
      <c r="E1435" s="21"/>
    </row>
    <row r="1436" spans="1:5" x14ac:dyDescent="0.25">
      <c r="A1436" s="21"/>
      <c r="B1436" s="21"/>
      <c r="C1436" s="21"/>
      <c r="D1436" s="21"/>
      <c r="E1436" s="21"/>
    </row>
    <row r="1437" spans="1:5" x14ac:dyDescent="0.25">
      <c r="A1437" s="21"/>
      <c r="B1437" s="21"/>
      <c r="C1437" s="21"/>
      <c r="D1437" s="21"/>
      <c r="E1437" s="21"/>
    </row>
    <row r="1438" spans="1:5" x14ac:dyDescent="0.25">
      <c r="A1438" s="21"/>
      <c r="B1438" s="21"/>
      <c r="C1438" s="21"/>
      <c r="D1438" s="21"/>
      <c r="E1438" s="21"/>
    </row>
    <row r="1439" spans="1:5" x14ac:dyDescent="0.25">
      <c r="A1439" s="21"/>
      <c r="B1439" s="21"/>
      <c r="C1439" s="21"/>
      <c r="D1439" s="21"/>
      <c r="E1439" s="21"/>
    </row>
    <row r="1440" spans="1:5" x14ac:dyDescent="0.25">
      <c r="A1440" s="21"/>
      <c r="B1440" s="21"/>
      <c r="C1440" s="21"/>
      <c r="D1440" s="21"/>
      <c r="E1440" s="21"/>
    </row>
    <row r="1441" spans="1:5" x14ac:dyDescent="0.25">
      <c r="A1441" s="21"/>
      <c r="B1441" s="21"/>
      <c r="C1441" s="21"/>
      <c r="D1441" s="21"/>
      <c r="E1441" s="21"/>
    </row>
    <row r="1442" spans="1:5" x14ac:dyDescent="0.25">
      <c r="A1442" s="21"/>
      <c r="B1442" s="21"/>
      <c r="C1442" s="21"/>
      <c r="D1442" s="21"/>
      <c r="E1442" s="21"/>
    </row>
    <row r="1443" spans="1:5" x14ac:dyDescent="0.25">
      <c r="A1443" s="21"/>
      <c r="B1443" s="21"/>
      <c r="C1443" s="21"/>
      <c r="D1443" s="21"/>
      <c r="E1443" s="21"/>
    </row>
    <row r="1444" spans="1:5" x14ac:dyDescent="0.25">
      <c r="A1444" s="21"/>
      <c r="B1444" s="21"/>
      <c r="C1444" s="21"/>
      <c r="D1444" s="21"/>
      <c r="E1444" s="21"/>
    </row>
    <row r="1445" spans="1:5" x14ac:dyDescent="0.25">
      <c r="A1445" s="21"/>
      <c r="B1445" s="21"/>
      <c r="C1445" s="21"/>
      <c r="D1445" s="21"/>
      <c r="E1445" s="21"/>
    </row>
    <row r="1446" spans="1:5" x14ac:dyDescent="0.25">
      <c r="A1446" s="21"/>
      <c r="B1446" s="21"/>
      <c r="C1446" s="21"/>
      <c r="D1446" s="21"/>
      <c r="E1446" s="21"/>
    </row>
    <row r="1447" spans="1:5" x14ac:dyDescent="0.25">
      <c r="A1447" s="21"/>
      <c r="B1447" s="21"/>
      <c r="C1447" s="21"/>
      <c r="D1447" s="21"/>
      <c r="E1447" s="21"/>
    </row>
    <row r="1448" spans="1:5" x14ac:dyDescent="0.25">
      <c r="A1448" s="21"/>
      <c r="B1448" s="21"/>
      <c r="C1448" s="21"/>
      <c r="D1448" s="21"/>
      <c r="E1448" s="21"/>
    </row>
    <row r="1449" spans="1:5" x14ac:dyDescent="0.25">
      <c r="A1449" s="21"/>
      <c r="B1449" s="21"/>
      <c r="C1449" s="21"/>
      <c r="D1449" s="21"/>
      <c r="E1449" s="21"/>
    </row>
    <row r="1450" spans="1:5" x14ac:dyDescent="0.25">
      <c r="A1450" s="21"/>
      <c r="B1450" s="21"/>
      <c r="C1450" s="21"/>
      <c r="D1450" s="21"/>
      <c r="E1450" s="21"/>
    </row>
    <row r="1451" spans="1:5" x14ac:dyDescent="0.25">
      <c r="A1451" s="21"/>
      <c r="B1451" s="21"/>
      <c r="C1451" s="21"/>
      <c r="D1451" s="21"/>
      <c r="E1451" s="21"/>
    </row>
    <row r="1452" spans="1:5" x14ac:dyDescent="0.25">
      <c r="A1452" s="21"/>
      <c r="B1452" s="21"/>
      <c r="C1452" s="21"/>
      <c r="D1452" s="21"/>
      <c r="E1452" s="21"/>
    </row>
    <row r="1453" spans="1:5" x14ac:dyDescent="0.25">
      <c r="A1453" s="21"/>
      <c r="B1453" s="21"/>
      <c r="C1453" s="21"/>
      <c r="D1453" s="21"/>
      <c r="E1453" s="21"/>
    </row>
    <row r="1454" spans="1:5" x14ac:dyDescent="0.25">
      <c r="A1454" s="21"/>
      <c r="B1454" s="21"/>
      <c r="C1454" s="21"/>
      <c r="D1454" s="21"/>
      <c r="E1454" s="21"/>
    </row>
    <row r="1455" spans="1:5" x14ac:dyDescent="0.25">
      <c r="A1455" s="21"/>
      <c r="B1455" s="21"/>
      <c r="C1455" s="21"/>
      <c r="D1455" s="21"/>
      <c r="E1455" s="21"/>
    </row>
    <row r="1456" spans="1:5" x14ac:dyDescent="0.25">
      <c r="A1456" s="21"/>
      <c r="B1456" s="21"/>
      <c r="C1456" s="21"/>
      <c r="D1456" s="21"/>
      <c r="E1456" s="21"/>
    </row>
    <row r="1457" spans="1:5" x14ac:dyDescent="0.25">
      <c r="A1457" s="21"/>
      <c r="B1457" s="21"/>
      <c r="C1457" s="21"/>
      <c r="D1457" s="21"/>
      <c r="E1457" s="21"/>
    </row>
    <row r="1458" spans="1:5" x14ac:dyDescent="0.25">
      <c r="A1458" s="21"/>
      <c r="B1458" s="21"/>
      <c r="C1458" s="21"/>
      <c r="D1458" s="21"/>
      <c r="E1458" s="21"/>
    </row>
    <row r="1459" spans="1:5" x14ac:dyDescent="0.25">
      <c r="A1459" s="21"/>
      <c r="B1459" s="21"/>
      <c r="C1459" s="21"/>
      <c r="D1459" s="21"/>
      <c r="E1459" s="21"/>
    </row>
    <row r="1460" spans="1:5" x14ac:dyDescent="0.25">
      <c r="A1460" s="21"/>
      <c r="B1460" s="21"/>
      <c r="C1460" s="21"/>
      <c r="D1460" s="21"/>
      <c r="E1460" s="21"/>
    </row>
    <row r="1461" spans="1:5" x14ac:dyDescent="0.25">
      <c r="A1461" s="21"/>
      <c r="B1461" s="21"/>
      <c r="C1461" s="21"/>
      <c r="D1461" s="21"/>
      <c r="E1461" s="21"/>
    </row>
    <row r="1462" spans="1:5" x14ac:dyDescent="0.25">
      <c r="A1462" s="21"/>
      <c r="B1462" s="21"/>
      <c r="C1462" s="21"/>
      <c r="D1462" s="21"/>
      <c r="E1462" s="21"/>
    </row>
    <row r="1463" spans="1:5" x14ac:dyDescent="0.25">
      <c r="A1463" s="21"/>
      <c r="B1463" s="21"/>
      <c r="C1463" s="21"/>
      <c r="D1463" s="21"/>
      <c r="E1463" s="21"/>
    </row>
    <row r="1464" spans="1:5" x14ac:dyDescent="0.25">
      <c r="A1464" s="21"/>
      <c r="B1464" s="21"/>
      <c r="C1464" s="21"/>
      <c r="D1464" s="21"/>
      <c r="E1464" s="21"/>
    </row>
    <row r="1465" spans="1:5" x14ac:dyDescent="0.25">
      <c r="A1465" s="21"/>
      <c r="B1465" s="21"/>
      <c r="C1465" s="21"/>
      <c r="D1465" s="21"/>
      <c r="E1465" s="21"/>
    </row>
    <row r="1466" spans="1:5" x14ac:dyDescent="0.25">
      <c r="A1466" s="21"/>
      <c r="B1466" s="21"/>
      <c r="C1466" s="21"/>
      <c r="D1466" s="21"/>
      <c r="E1466" s="21"/>
    </row>
    <row r="1467" spans="1:5" x14ac:dyDescent="0.25">
      <c r="A1467" s="21"/>
      <c r="B1467" s="21"/>
      <c r="C1467" s="21"/>
      <c r="D1467" s="21"/>
      <c r="E1467" s="21"/>
    </row>
    <row r="1468" spans="1:5" x14ac:dyDescent="0.25">
      <c r="A1468" s="21"/>
      <c r="B1468" s="21"/>
      <c r="C1468" s="21"/>
      <c r="D1468" s="21"/>
      <c r="E1468" s="21"/>
    </row>
    <row r="1469" spans="1:5" x14ac:dyDescent="0.25">
      <c r="A1469" s="21"/>
      <c r="B1469" s="21"/>
      <c r="C1469" s="21"/>
      <c r="D1469" s="21"/>
      <c r="E1469" s="21"/>
    </row>
    <row r="1470" spans="1:5" x14ac:dyDescent="0.25">
      <c r="A1470" s="21"/>
      <c r="B1470" s="21"/>
      <c r="C1470" s="21"/>
      <c r="D1470" s="21"/>
      <c r="E1470" s="21"/>
    </row>
    <row r="1471" spans="1:5" x14ac:dyDescent="0.25">
      <c r="A1471" s="21"/>
      <c r="B1471" s="21"/>
      <c r="C1471" s="21"/>
      <c r="D1471" s="21"/>
      <c r="E1471" s="21"/>
    </row>
    <row r="1472" spans="1:5" x14ac:dyDescent="0.25">
      <c r="A1472" s="21"/>
      <c r="B1472" s="21"/>
      <c r="C1472" s="21"/>
      <c r="D1472" s="21"/>
      <c r="E1472" s="21"/>
    </row>
    <row r="1473" spans="1:5" x14ac:dyDescent="0.25">
      <c r="A1473" s="21"/>
      <c r="B1473" s="21"/>
      <c r="C1473" s="21"/>
      <c r="D1473" s="21"/>
      <c r="E1473" s="21"/>
    </row>
    <row r="1474" spans="1:5" x14ac:dyDescent="0.25">
      <c r="A1474" s="21"/>
      <c r="B1474" s="21"/>
      <c r="C1474" s="21"/>
      <c r="D1474" s="21"/>
      <c r="E1474" s="21"/>
    </row>
    <row r="1475" spans="1:5" x14ac:dyDescent="0.25">
      <c r="A1475" s="21"/>
      <c r="B1475" s="21"/>
      <c r="C1475" s="21"/>
      <c r="D1475" s="21"/>
      <c r="E1475" s="21"/>
    </row>
    <row r="1476" spans="1:5" x14ac:dyDescent="0.25">
      <c r="A1476" s="21"/>
      <c r="B1476" s="21"/>
      <c r="C1476" s="21"/>
      <c r="D1476" s="21"/>
      <c r="E1476" s="21"/>
    </row>
    <row r="1477" spans="1:5" x14ac:dyDescent="0.25">
      <c r="A1477" s="21"/>
      <c r="B1477" s="21"/>
      <c r="C1477" s="21"/>
      <c r="D1477" s="21"/>
      <c r="E1477" s="21"/>
    </row>
    <row r="1478" spans="1:5" x14ac:dyDescent="0.25">
      <c r="A1478" s="21"/>
      <c r="B1478" s="21"/>
      <c r="C1478" s="21"/>
      <c r="D1478" s="21"/>
      <c r="E1478" s="21"/>
    </row>
    <row r="1479" spans="1:5" x14ac:dyDescent="0.25">
      <c r="A1479" s="21"/>
      <c r="B1479" s="21"/>
      <c r="C1479" s="21"/>
      <c r="D1479" s="21"/>
      <c r="E1479" s="21"/>
    </row>
    <row r="1480" spans="1:5" x14ac:dyDescent="0.25">
      <c r="A1480" s="21"/>
      <c r="B1480" s="21"/>
      <c r="C1480" s="21"/>
      <c r="D1480" s="21"/>
      <c r="E1480" s="21"/>
    </row>
    <row r="1481" spans="1:5" x14ac:dyDescent="0.25">
      <c r="A1481" s="21"/>
      <c r="B1481" s="21"/>
      <c r="C1481" s="21"/>
      <c r="D1481" s="21"/>
      <c r="E1481" s="21"/>
    </row>
    <row r="1482" spans="1:5" x14ac:dyDescent="0.25">
      <c r="A1482" s="21"/>
      <c r="B1482" s="21"/>
      <c r="C1482" s="21"/>
      <c r="D1482" s="21"/>
      <c r="E1482" s="21"/>
    </row>
    <row r="1483" spans="1:5" x14ac:dyDescent="0.25">
      <c r="A1483" s="21"/>
      <c r="B1483" s="21"/>
      <c r="C1483" s="21"/>
      <c r="D1483" s="21"/>
      <c r="E1483" s="21"/>
    </row>
    <row r="1484" spans="1:5" x14ac:dyDescent="0.25">
      <c r="A1484" s="21"/>
      <c r="B1484" s="21"/>
      <c r="C1484" s="21"/>
      <c r="D1484" s="21"/>
      <c r="E1484" s="21"/>
    </row>
    <row r="1485" spans="1:5" x14ac:dyDescent="0.25">
      <c r="A1485" s="21"/>
      <c r="B1485" s="21"/>
      <c r="C1485" s="21"/>
      <c r="D1485" s="21"/>
      <c r="E1485" s="21"/>
    </row>
    <row r="1486" spans="1:5" x14ac:dyDescent="0.25">
      <c r="A1486" s="21"/>
      <c r="B1486" s="21"/>
      <c r="C1486" s="21"/>
      <c r="D1486" s="21"/>
      <c r="E1486" s="21"/>
    </row>
    <row r="1487" spans="1:5" x14ac:dyDescent="0.25">
      <c r="A1487" s="21"/>
      <c r="B1487" s="21"/>
      <c r="C1487" s="21"/>
      <c r="D1487" s="21"/>
      <c r="E1487" s="21"/>
    </row>
    <row r="1488" spans="1:5" x14ac:dyDescent="0.25">
      <c r="A1488" s="21"/>
      <c r="B1488" s="21"/>
      <c r="C1488" s="21"/>
      <c r="D1488" s="21"/>
      <c r="E1488" s="21"/>
    </row>
    <row r="1489" spans="1:5" x14ac:dyDescent="0.25">
      <c r="A1489" s="21"/>
      <c r="B1489" s="21"/>
      <c r="C1489" s="21"/>
      <c r="D1489" s="21"/>
      <c r="E1489" s="21"/>
    </row>
    <row r="1490" spans="1:5" x14ac:dyDescent="0.25">
      <c r="A1490" s="21"/>
      <c r="B1490" s="21"/>
      <c r="C1490" s="21"/>
      <c r="D1490" s="21"/>
      <c r="E1490" s="21"/>
    </row>
    <row r="1491" spans="1:5" x14ac:dyDescent="0.25">
      <c r="A1491" s="21"/>
      <c r="B1491" s="21"/>
      <c r="C1491" s="21"/>
      <c r="D1491" s="21"/>
      <c r="E1491" s="21"/>
    </row>
    <row r="1492" spans="1:5" x14ac:dyDescent="0.25">
      <c r="A1492" s="21"/>
      <c r="B1492" s="21"/>
      <c r="C1492" s="21"/>
      <c r="D1492" s="21"/>
      <c r="E1492" s="21"/>
    </row>
    <row r="1493" spans="1:5" x14ac:dyDescent="0.25">
      <c r="A1493" s="21"/>
      <c r="B1493" s="21"/>
      <c r="C1493" s="21"/>
      <c r="D1493" s="21"/>
      <c r="E1493" s="21"/>
    </row>
    <row r="1494" spans="1:5" x14ac:dyDescent="0.25">
      <c r="A1494" s="21"/>
      <c r="B1494" s="21"/>
      <c r="C1494" s="21"/>
      <c r="D1494" s="21"/>
      <c r="E1494" s="21"/>
    </row>
    <row r="1495" spans="1:5" x14ac:dyDescent="0.25">
      <c r="A1495" s="21"/>
      <c r="B1495" s="21"/>
      <c r="C1495" s="21"/>
      <c r="D1495" s="21"/>
      <c r="E1495" s="21"/>
    </row>
    <row r="1496" spans="1:5" x14ac:dyDescent="0.25">
      <c r="A1496" s="21"/>
      <c r="B1496" s="21"/>
      <c r="C1496" s="21"/>
      <c r="D1496" s="21"/>
      <c r="E1496" s="21"/>
    </row>
    <row r="1497" spans="1:5" x14ac:dyDescent="0.25">
      <c r="A1497" s="21"/>
      <c r="B1497" s="21"/>
      <c r="C1497" s="21"/>
      <c r="D1497" s="21"/>
      <c r="E1497" s="21"/>
    </row>
    <row r="1498" spans="1:5" x14ac:dyDescent="0.25">
      <c r="A1498" s="21"/>
      <c r="B1498" s="21"/>
      <c r="C1498" s="21"/>
      <c r="D1498" s="21"/>
      <c r="E1498" s="21"/>
    </row>
    <row r="1499" spans="1:5" x14ac:dyDescent="0.25">
      <c r="A1499" s="21"/>
      <c r="B1499" s="21"/>
      <c r="C1499" s="21"/>
      <c r="D1499" s="21"/>
      <c r="E1499" s="21"/>
    </row>
    <row r="1500" spans="1:5" x14ac:dyDescent="0.25">
      <c r="A1500" s="21"/>
      <c r="B1500" s="21"/>
      <c r="C1500" s="21"/>
      <c r="D1500" s="21"/>
      <c r="E1500" s="21"/>
    </row>
    <row r="1501" spans="1:5" x14ac:dyDescent="0.25">
      <c r="A1501" s="21"/>
      <c r="B1501" s="21"/>
      <c r="C1501" s="21"/>
      <c r="D1501" s="21"/>
      <c r="E1501" s="21"/>
    </row>
    <row r="1502" spans="1:5" x14ac:dyDescent="0.25">
      <c r="A1502" s="21"/>
      <c r="B1502" s="21"/>
      <c r="C1502" s="21"/>
      <c r="D1502" s="21"/>
      <c r="E1502" s="21"/>
    </row>
    <row r="1503" spans="1:5" x14ac:dyDescent="0.25">
      <c r="A1503" s="21"/>
      <c r="B1503" s="21"/>
      <c r="C1503" s="21"/>
      <c r="D1503" s="21"/>
      <c r="E1503" s="21"/>
    </row>
    <row r="1504" spans="1:5" x14ac:dyDescent="0.25">
      <c r="A1504" s="21"/>
      <c r="B1504" s="21"/>
      <c r="C1504" s="21"/>
      <c r="D1504" s="21"/>
      <c r="E1504" s="21"/>
    </row>
    <row r="1505" spans="1:5" x14ac:dyDescent="0.25">
      <c r="A1505" s="21"/>
      <c r="B1505" s="21"/>
      <c r="C1505" s="21"/>
      <c r="D1505" s="21"/>
      <c r="E1505" s="21"/>
    </row>
    <row r="1506" spans="1:5" x14ac:dyDescent="0.25">
      <c r="A1506" s="21"/>
      <c r="B1506" s="21"/>
      <c r="C1506" s="21"/>
      <c r="D1506" s="21"/>
      <c r="E1506" s="21"/>
    </row>
    <row r="1507" spans="1:5" x14ac:dyDescent="0.25">
      <c r="A1507" s="21"/>
      <c r="B1507" s="21"/>
      <c r="C1507" s="21"/>
      <c r="D1507" s="21"/>
      <c r="E1507" s="21"/>
    </row>
    <row r="1508" spans="1:5" x14ac:dyDescent="0.25">
      <c r="A1508" s="21"/>
      <c r="B1508" s="21"/>
      <c r="C1508" s="21"/>
      <c r="D1508" s="21"/>
      <c r="E1508" s="21"/>
    </row>
    <row r="1509" spans="1:5" x14ac:dyDescent="0.25">
      <c r="A1509" s="21"/>
      <c r="B1509" s="21"/>
      <c r="C1509" s="21"/>
      <c r="D1509" s="21"/>
      <c r="E1509" s="21"/>
    </row>
    <row r="1510" spans="1:5" x14ac:dyDescent="0.25">
      <c r="A1510" s="21"/>
      <c r="B1510" s="21"/>
      <c r="C1510" s="21"/>
      <c r="D1510" s="21"/>
      <c r="E1510" s="21"/>
    </row>
    <row r="1511" spans="1:5" x14ac:dyDescent="0.25">
      <c r="A1511" s="21"/>
      <c r="B1511" s="21"/>
      <c r="C1511" s="21"/>
      <c r="D1511" s="21"/>
      <c r="E1511" s="21"/>
    </row>
    <row r="1512" spans="1:5" x14ac:dyDescent="0.25">
      <c r="A1512" s="21"/>
      <c r="B1512" s="21"/>
      <c r="C1512" s="21"/>
      <c r="D1512" s="21"/>
      <c r="E1512" s="21"/>
    </row>
    <row r="1513" spans="1:5" x14ac:dyDescent="0.25">
      <c r="A1513" s="21"/>
      <c r="B1513" s="21"/>
      <c r="C1513" s="21"/>
      <c r="D1513" s="21"/>
      <c r="E1513" s="21"/>
    </row>
    <row r="1514" spans="1:5" x14ac:dyDescent="0.25">
      <c r="A1514" s="21"/>
      <c r="B1514" s="21"/>
      <c r="C1514" s="21"/>
      <c r="D1514" s="21"/>
      <c r="E1514" s="21"/>
    </row>
    <row r="1515" spans="1:5" x14ac:dyDescent="0.25">
      <c r="A1515" s="21"/>
      <c r="B1515" s="21"/>
      <c r="C1515" s="21"/>
      <c r="D1515" s="21"/>
      <c r="E1515" s="21"/>
    </row>
    <row r="1516" spans="1:5" x14ac:dyDescent="0.25">
      <c r="A1516" s="21"/>
      <c r="B1516" s="21"/>
      <c r="C1516" s="21"/>
      <c r="D1516" s="21"/>
      <c r="E1516" s="21"/>
    </row>
    <row r="1517" spans="1:5" x14ac:dyDescent="0.25">
      <c r="A1517" s="21"/>
      <c r="B1517" s="21"/>
      <c r="C1517" s="21"/>
      <c r="D1517" s="21"/>
      <c r="E1517" s="21"/>
    </row>
    <row r="1518" spans="1:5" x14ac:dyDescent="0.25">
      <c r="A1518" s="21"/>
      <c r="B1518" s="21"/>
      <c r="C1518" s="21"/>
      <c r="D1518" s="21"/>
      <c r="E1518" s="21"/>
    </row>
    <row r="1519" spans="1:5" x14ac:dyDescent="0.25">
      <c r="A1519" s="21"/>
      <c r="B1519" s="21"/>
      <c r="C1519" s="21"/>
      <c r="D1519" s="21"/>
      <c r="E1519" s="21"/>
    </row>
    <row r="1520" spans="1:5" x14ac:dyDescent="0.25">
      <c r="A1520" s="21"/>
      <c r="B1520" s="21"/>
      <c r="C1520" s="21"/>
      <c r="D1520" s="21"/>
      <c r="E1520" s="21"/>
    </row>
    <row r="1521" spans="1:5" x14ac:dyDescent="0.25">
      <c r="A1521" s="21"/>
      <c r="B1521" s="21"/>
      <c r="C1521" s="21"/>
      <c r="D1521" s="21"/>
      <c r="E1521" s="21"/>
    </row>
    <row r="1522" spans="1:5" x14ac:dyDescent="0.25">
      <c r="A1522" s="21"/>
      <c r="B1522" s="21"/>
      <c r="C1522" s="21"/>
      <c r="D1522" s="21"/>
      <c r="E1522" s="21"/>
    </row>
    <row r="1523" spans="1:5" x14ac:dyDescent="0.25">
      <c r="A1523" s="21"/>
      <c r="B1523" s="21"/>
      <c r="C1523" s="21"/>
      <c r="D1523" s="21"/>
      <c r="E1523" s="21"/>
    </row>
    <row r="1524" spans="1:5" x14ac:dyDescent="0.25">
      <c r="A1524" s="21"/>
      <c r="B1524" s="21"/>
      <c r="C1524" s="21"/>
      <c r="D1524" s="21"/>
      <c r="E1524" s="21"/>
    </row>
    <row r="1525" spans="1:5" x14ac:dyDescent="0.25">
      <c r="A1525" s="21"/>
      <c r="B1525" s="21"/>
      <c r="C1525" s="21"/>
      <c r="D1525" s="21"/>
      <c r="E1525" s="21"/>
    </row>
    <row r="1526" spans="1:5" x14ac:dyDescent="0.25">
      <c r="A1526" s="21"/>
      <c r="B1526" s="21"/>
      <c r="C1526" s="21"/>
      <c r="D1526" s="21"/>
      <c r="E1526" s="21"/>
    </row>
    <row r="1527" spans="1:5" x14ac:dyDescent="0.25">
      <c r="A1527" s="21"/>
      <c r="B1527" s="21"/>
      <c r="C1527" s="21"/>
      <c r="D1527" s="21"/>
      <c r="E1527" s="21"/>
    </row>
    <row r="1528" spans="1:5" x14ac:dyDescent="0.25">
      <c r="A1528" s="21"/>
      <c r="B1528" s="21"/>
      <c r="C1528" s="21"/>
      <c r="D1528" s="21"/>
      <c r="E1528" s="21"/>
    </row>
    <row r="1529" spans="1:5" x14ac:dyDescent="0.25">
      <c r="A1529" s="21"/>
      <c r="B1529" s="21"/>
      <c r="C1529" s="21"/>
      <c r="D1529" s="21"/>
      <c r="E1529" s="21"/>
    </row>
    <row r="1530" spans="1:5" x14ac:dyDescent="0.25">
      <c r="A1530" s="21"/>
      <c r="B1530" s="21"/>
      <c r="C1530" s="21"/>
      <c r="D1530" s="21"/>
      <c r="E1530" s="21"/>
    </row>
    <row r="1531" spans="1:5" x14ac:dyDescent="0.25">
      <c r="A1531" s="21"/>
      <c r="B1531" s="21"/>
      <c r="C1531" s="21"/>
      <c r="D1531" s="21"/>
      <c r="E1531" s="21"/>
    </row>
    <row r="1532" spans="1:5" x14ac:dyDescent="0.25">
      <c r="A1532" s="21"/>
      <c r="B1532" s="21"/>
      <c r="C1532" s="21"/>
      <c r="D1532" s="21"/>
      <c r="E1532" s="21"/>
    </row>
    <row r="1533" spans="1:5" x14ac:dyDescent="0.25">
      <c r="A1533" s="21"/>
      <c r="B1533" s="21"/>
      <c r="C1533" s="21"/>
      <c r="D1533" s="21"/>
      <c r="E1533" s="21"/>
    </row>
    <row r="1534" spans="1:5" x14ac:dyDescent="0.25">
      <c r="A1534" s="21"/>
      <c r="B1534" s="21"/>
      <c r="C1534" s="21"/>
      <c r="D1534" s="21"/>
      <c r="E1534" s="21"/>
    </row>
    <row r="1535" spans="1:5" x14ac:dyDescent="0.25">
      <c r="A1535" s="21"/>
      <c r="B1535" s="21"/>
      <c r="C1535" s="21"/>
      <c r="D1535" s="21"/>
      <c r="E1535" s="21"/>
    </row>
    <row r="1536" spans="1:5" x14ac:dyDescent="0.25">
      <c r="A1536" s="21"/>
      <c r="B1536" s="21"/>
      <c r="C1536" s="21"/>
      <c r="D1536" s="21"/>
      <c r="E1536" s="21"/>
    </row>
    <row r="1537" spans="1:5" x14ac:dyDescent="0.25">
      <c r="A1537" s="21"/>
      <c r="B1537" s="21"/>
      <c r="C1537" s="21"/>
      <c r="D1537" s="21"/>
      <c r="E1537" s="21"/>
    </row>
    <row r="1538" spans="1:5" x14ac:dyDescent="0.25">
      <c r="A1538" s="21"/>
      <c r="B1538" s="21"/>
      <c r="C1538" s="21"/>
      <c r="D1538" s="21"/>
      <c r="E1538" s="21"/>
    </row>
    <row r="1539" spans="1:5" x14ac:dyDescent="0.25">
      <c r="A1539" s="21"/>
      <c r="B1539" s="21"/>
      <c r="C1539" s="21"/>
      <c r="D1539" s="21"/>
      <c r="E1539" s="21"/>
    </row>
    <row r="1540" spans="1:5" x14ac:dyDescent="0.25">
      <c r="A1540" s="21"/>
      <c r="B1540" s="21"/>
      <c r="C1540" s="21"/>
      <c r="D1540" s="21"/>
      <c r="E1540" s="21"/>
    </row>
    <row r="1541" spans="1:5" x14ac:dyDescent="0.25">
      <c r="A1541" s="21"/>
      <c r="B1541" s="21"/>
      <c r="C1541" s="21"/>
      <c r="D1541" s="21"/>
      <c r="E1541" s="21"/>
    </row>
    <row r="1542" spans="1:5" x14ac:dyDescent="0.25">
      <c r="A1542" s="21"/>
      <c r="B1542" s="21"/>
      <c r="C1542" s="21"/>
      <c r="D1542" s="21"/>
      <c r="E1542" s="21"/>
    </row>
    <row r="1543" spans="1:5" x14ac:dyDescent="0.25">
      <c r="A1543" s="21"/>
      <c r="B1543" s="21"/>
      <c r="C1543" s="21"/>
      <c r="D1543" s="21"/>
      <c r="E1543" s="21"/>
    </row>
    <row r="1544" spans="1:5" x14ac:dyDescent="0.25">
      <c r="A1544" s="21"/>
      <c r="B1544" s="21"/>
      <c r="C1544" s="21"/>
      <c r="D1544" s="21"/>
      <c r="E1544" s="21"/>
    </row>
    <row r="1545" spans="1:5" x14ac:dyDescent="0.25">
      <c r="A1545" s="21"/>
      <c r="B1545" s="21"/>
      <c r="C1545" s="21"/>
      <c r="D1545" s="21"/>
      <c r="E1545" s="21"/>
    </row>
    <row r="1546" spans="1:5" x14ac:dyDescent="0.25">
      <c r="A1546" s="21"/>
      <c r="B1546" s="21"/>
      <c r="C1546" s="21"/>
      <c r="D1546" s="21"/>
      <c r="E1546" s="21"/>
    </row>
    <row r="1547" spans="1:5" x14ac:dyDescent="0.25">
      <c r="A1547" s="21"/>
      <c r="B1547" s="21"/>
      <c r="C1547" s="21"/>
      <c r="D1547" s="21"/>
      <c r="E1547" s="21"/>
    </row>
    <row r="1548" spans="1:5" x14ac:dyDescent="0.25">
      <c r="A1548" s="21"/>
      <c r="B1548" s="21"/>
      <c r="C1548" s="21"/>
      <c r="D1548" s="21"/>
      <c r="E1548" s="21"/>
    </row>
    <row r="1549" spans="1:5" x14ac:dyDescent="0.25">
      <c r="A1549" s="21"/>
      <c r="B1549" s="21"/>
      <c r="C1549" s="21"/>
      <c r="D1549" s="21"/>
      <c r="E1549" s="21"/>
    </row>
    <row r="1550" spans="1:5" x14ac:dyDescent="0.25">
      <c r="A1550" s="21"/>
      <c r="B1550" s="21"/>
      <c r="C1550" s="21"/>
      <c r="D1550" s="21"/>
      <c r="E1550" s="21"/>
    </row>
    <row r="1551" spans="1:5" x14ac:dyDescent="0.25">
      <c r="A1551" s="21"/>
      <c r="B1551" s="21"/>
      <c r="C1551" s="21"/>
      <c r="D1551" s="21"/>
      <c r="E1551" s="21"/>
    </row>
    <row r="1552" spans="1:5" x14ac:dyDescent="0.25">
      <c r="A1552" s="21"/>
      <c r="B1552" s="21"/>
      <c r="C1552" s="21"/>
      <c r="D1552" s="21"/>
      <c r="E1552" s="21"/>
    </row>
    <row r="1553" spans="1:5" x14ac:dyDescent="0.25">
      <c r="A1553" s="21"/>
      <c r="B1553" s="21"/>
      <c r="C1553" s="21"/>
      <c r="D1553" s="21"/>
      <c r="E1553" s="21"/>
    </row>
    <row r="1554" spans="1:5" x14ac:dyDescent="0.25">
      <c r="A1554" s="21"/>
      <c r="B1554" s="21"/>
      <c r="C1554" s="21"/>
      <c r="D1554" s="21"/>
      <c r="E1554" s="21"/>
    </row>
    <row r="1555" spans="1:5" x14ac:dyDescent="0.25">
      <c r="A1555" s="21"/>
      <c r="B1555" s="21"/>
      <c r="C1555" s="21"/>
      <c r="D1555" s="21"/>
      <c r="E1555" s="21"/>
    </row>
    <row r="1556" spans="1:5" x14ac:dyDescent="0.25">
      <c r="A1556" s="21"/>
      <c r="B1556" s="21"/>
      <c r="C1556" s="21"/>
      <c r="D1556" s="21"/>
      <c r="E1556" s="21"/>
    </row>
    <row r="1557" spans="1:5" x14ac:dyDescent="0.25">
      <c r="A1557" s="21"/>
      <c r="B1557" s="21"/>
      <c r="C1557" s="21"/>
      <c r="D1557" s="21"/>
      <c r="E1557" s="21"/>
    </row>
    <row r="1558" spans="1:5" x14ac:dyDescent="0.25">
      <c r="A1558" s="21"/>
      <c r="B1558" s="21"/>
      <c r="C1558" s="21"/>
      <c r="D1558" s="21"/>
      <c r="E1558" s="21"/>
    </row>
    <row r="1559" spans="1:5" x14ac:dyDescent="0.25">
      <c r="A1559" s="21"/>
      <c r="B1559" s="21"/>
      <c r="C1559" s="21"/>
      <c r="D1559" s="21"/>
      <c r="E1559" s="21"/>
    </row>
    <row r="1560" spans="1:5" x14ac:dyDescent="0.25">
      <c r="A1560" s="21"/>
      <c r="B1560" s="21"/>
      <c r="C1560" s="21"/>
      <c r="D1560" s="21"/>
      <c r="E1560" s="21"/>
    </row>
    <row r="1561" spans="1:5" x14ac:dyDescent="0.25">
      <c r="A1561" s="21"/>
      <c r="B1561" s="21"/>
      <c r="C1561" s="21"/>
      <c r="D1561" s="21"/>
      <c r="E1561" s="21"/>
    </row>
    <row r="1562" spans="1:5" x14ac:dyDescent="0.25">
      <c r="A1562" s="21"/>
      <c r="B1562" s="21"/>
      <c r="C1562" s="21"/>
      <c r="D1562" s="21"/>
      <c r="E1562" s="21"/>
    </row>
    <row r="1563" spans="1:5" x14ac:dyDescent="0.25">
      <c r="A1563" s="21"/>
      <c r="B1563" s="21"/>
      <c r="C1563" s="21"/>
      <c r="D1563" s="21"/>
      <c r="E1563" s="21"/>
    </row>
    <row r="1564" spans="1:5" x14ac:dyDescent="0.25">
      <c r="A1564" s="21"/>
      <c r="B1564" s="21"/>
      <c r="C1564" s="21"/>
      <c r="D1564" s="21"/>
      <c r="E1564" s="21"/>
    </row>
    <row r="1565" spans="1:5" x14ac:dyDescent="0.25">
      <c r="A1565" s="21"/>
      <c r="B1565" s="21"/>
      <c r="C1565" s="21"/>
      <c r="D1565" s="21"/>
      <c r="E1565" s="21"/>
    </row>
    <row r="1566" spans="1:5" x14ac:dyDescent="0.25">
      <c r="A1566" s="21"/>
      <c r="B1566" s="21"/>
      <c r="C1566" s="21"/>
      <c r="D1566" s="21"/>
      <c r="E1566" s="21"/>
    </row>
    <row r="1567" spans="1:5" x14ac:dyDescent="0.25">
      <c r="A1567" s="21"/>
      <c r="B1567" s="21"/>
      <c r="C1567" s="21"/>
      <c r="D1567" s="21"/>
      <c r="E1567" s="21"/>
    </row>
    <row r="1568" spans="1:5" x14ac:dyDescent="0.25">
      <c r="A1568" s="21"/>
      <c r="B1568" s="21"/>
      <c r="C1568" s="21"/>
      <c r="D1568" s="21"/>
      <c r="E1568" s="21"/>
    </row>
    <row r="1569" spans="1:5" x14ac:dyDescent="0.25">
      <c r="A1569" s="21"/>
      <c r="B1569" s="21"/>
      <c r="C1569" s="21"/>
      <c r="D1569" s="21"/>
      <c r="E1569" s="21"/>
    </row>
    <row r="1570" spans="1:5" x14ac:dyDescent="0.25">
      <c r="A1570" s="21"/>
      <c r="B1570" s="21"/>
      <c r="C1570" s="21"/>
      <c r="D1570" s="21"/>
      <c r="E1570" s="21"/>
    </row>
    <row r="1571" spans="1:5" x14ac:dyDescent="0.25">
      <c r="A1571" s="21"/>
      <c r="B1571" s="21"/>
      <c r="C1571" s="21"/>
      <c r="D1571" s="21"/>
      <c r="E1571" s="21"/>
    </row>
    <row r="1572" spans="1:5" x14ac:dyDescent="0.25">
      <c r="A1572" s="21"/>
      <c r="B1572" s="21"/>
      <c r="C1572" s="21"/>
      <c r="D1572" s="21"/>
      <c r="E1572" s="21"/>
    </row>
    <row r="1573" spans="1:5" x14ac:dyDescent="0.25">
      <c r="A1573" s="21"/>
      <c r="B1573" s="21"/>
      <c r="C1573" s="21"/>
      <c r="D1573" s="21"/>
      <c r="E1573" s="21"/>
    </row>
    <row r="1574" spans="1:5" x14ac:dyDescent="0.25">
      <c r="A1574" s="21"/>
      <c r="B1574" s="21"/>
      <c r="C1574" s="21"/>
      <c r="D1574" s="21"/>
      <c r="E1574" s="21"/>
    </row>
    <row r="1575" spans="1:5" x14ac:dyDescent="0.25">
      <c r="A1575" s="21"/>
      <c r="B1575" s="21"/>
      <c r="C1575" s="21"/>
      <c r="D1575" s="21"/>
      <c r="E1575" s="21"/>
    </row>
    <row r="1576" spans="1:5" x14ac:dyDescent="0.25">
      <c r="A1576" s="21"/>
      <c r="B1576" s="21"/>
      <c r="C1576" s="21"/>
      <c r="D1576" s="21"/>
      <c r="E1576" s="21"/>
    </row>
    <row r="1577" spans="1:5" x14ac:dyDescent="0.25">
      <c r="A1577" s="21"/>
      <c r="B1577" s="21"/>
      <c r="C1577" s="21"/>
      <c r="D1577" s="21"/>
      <c r="E1577" s="21"/>
    </row>
    <row r="1578" spans="1:5" x14ac:dyDescent="0.25">
      <c r="A1578" s="21"/>
      <c r="B1578" s="21"/>
      <c r="C1578" s="21"/>
      <c r="D1578" s="21"/>
      <c r="E1578" s="21"/>
    </row>
    <row r="1579" spans="1:5" x14ac:dyDescent="0.25">
      <c r="A1579" s="21"/>
      <c r="B1579" s="21"/>
      <c r="C1579" s="21"/>
      <c r="D1579" s="21"/>
      <c r="E1579" s="21"/>
    </row>
    <row r="1580" spans="1:5" x14ac:dyDescent="0.25">
      <c r="A1580" s="21"/>
      <c r="B1580" s="21"/>
      <c r="C1580" s="21"/>
      <c r="D1580" s="21"/>
      <c r="E1580" s="21"/>
    </row>
    <row r="1581" spans="1:5" x14ac:dyDescent="0.25">
      <c r="A1581" s="21"/>
      <c r="B1581" s="21"/>
      <c r="C1581" s="21"/>
      <c r="D1581" s="21"/>
      <c r="E1581" s="21"/>
    </row>
    <row r="1582" spans="1:5" x14ac:dyDescent="0.25">
      <c r="A1582" s="21"/>
      <c r="B1582" s="21"/>
      <c r="C1582" s="21"/>
      <c r="D1582" s="21"/>
      <c r="E1582" s="21"/>
    </row>
    <row r="1583" spans="1:5" x14ac:dyDescent="0.25">
      <c r="A1583" s="21"/>
      <c r="B1583" s="21"/>
      <c r="C1583" s="21"/>
      <c r="D1583" s="21"/>
      <c r="E1583" s="21"/>
    </row>
    <row r="1584" spans="1:5" x14ac:dyDescent="0.25">
      <c r="A1584" s="21"/>
      <c r="B1584" s="21"/>
      <c r="C1584" s="21"/>
      <c r="D1584" s="21"/>
      <c r="E1584" s="21"/>
    </row>
    <row r="1585" spans="1:5" x14ac:dyDescent="0.25">
      <c r="A1585" s="21"/>
      <c r="B1585" s="21"/>
      <c r="C1585" s="21"/>
      <c r="D1585" s="21"/>
      <c r="E1585" s="21"/>
    </row>
    <row r="1586" spans="1:5" x14ac:dyDescent="0.25">
      <c r="A1586" s="21"/>
      <c r="B1586" s="21"/>
      <c r="C1586" s="21"/>
      <c r="D1586" s="21"/>
      <c r="E1586" s="21"/>
    </row>
    <row r="1587" spans="1:5" x14ac:dyDescent="0.25">
      <c r="A1587" s="21"/>
      <c r="B1587" s="21"/>
      <c r="C1587" s="21"/>
      <c r="D1587" s="21"/>
      <c r="E1587" s="21"/>
    </row>
    <row r="1588" spans="1:5" x14ac:dyDescent="0.25">
      <c r="A1588" s="21"/>
      <c r="B1588" s="21"/>
      <c r="C1588" s="21"/>
      <c r="D1588" s="21"/>
      <c r="E1588" s="21"/>
    </row>
    <row r="1589" spans="1:5" x14ac:dyDescent="0.25">
      <c r="A1589" s="21"/>
      <c r="B1589" s="21"/>
      <c r="C1589" s="21"/>
      <c r="D1589" s="21"/>
      <c r="E1589" s="21"/>
    </row>
    <row r="1590" spans="1:5" x14ac:dyDescent="0.25">
      <c r="A1590" s="21"/>
      <c r="B1590" s="21"/>
      <c r="C1590" s="21"/>
      <c r="D1590" s="21"/>
      <c r="E1590" s="21"/>
    </row>
    <row r="1591" spans="1:5" x14ac:dyDescent="0.25">
      <c r="A1591" s="21"/>
      <c r="B1591" s="21"/>
      <c r="C1591" s="21"/>
      <c r="D1591" s="21"/>
      <c r="E1591" s="21"/>
    </row>
    <row r="1592" spans="1:5" x14ac:dyDescent="0.25">
      <c r="A1592" s="21"/>
      <c r="B1592" s="21"/>
      <c r="C1592" s="21"/>
      <c r="D1592" s="21"/>
      <c r="E1592" s="21"/>
    </row>
    <row r="1593" spans="1:5" x14ac:dyDescent="0.25">
      <c r="A1593" s="21"/>
      <c r="B1593" s="21"/>
      <c r="C1593" s="21"/>
      <c r="D1593" s="21"/>
      <c r="E1593" s="21"/>
    </row>
    <row r="1594" spans="1:5" x14ac:dyDescent="0.25">
      <c r="A1594" s="21"/>
      <c r="B1594" s="21"/>
      <c r="C1594" s="21"/>
      <c r="D1594" s="21"/>
      <c r="E1594" s="21"/>
    </row>
    <row r="1595" spans="1:5" x14ac:dyDescent="0.25">
      <c r="A1595" s="21"/>
      <c r="B1595" s="21"/>
      <c r="C1595" s="21"/>
      <c r="D1595" s="21"/>
      <c r="E1595" s="21"/>
    </row>
    <row r="1596" spans="1:5" x14ac:dyDescent="0.25">
      <c r="A1596" s="21"/>
      <c r="B1596" s="21"/>
      <c r="C1596" s="21"/>
      <c r="D1596" s="21"/>
      <c r="E1596" s="21"/>
    </row>
    <row r="1597" spans="1:5" x14ac:dyDescent="0.25">
      <c r="A1597" s="21"/>
      <c r="B1597" s="21"/>
      <c r="C1597" s="21"/>
      <c r="D1597" s="21"/>
      <c r="E1597" s="21"/>
    </row>
    <row r="1598" spans="1:5" x14ac:dyDescent="0.25">
      <c r="A1598" s="21"/>
      <c r="B1598" s="21"/>
      <c r="C1598" s="21"/>
      <c r="D1598" s="21"/>
      <c r="E1598" s="21"/>
    </row>
    <row r="1599" spans="1:5" x14ac:dyDescent="0.25">
      <c r="A1599" s="21"/>
      <c r="B1599" s="21"/>
      <c r="C1599" s="21"/>
      <c r="D1599" s="21"/>
      <c r="E1599" s="21"/>
    </row>
    <row r="1600" spans="1:5" x14ac:dyDescent="0.25">
      <c r="A1600" s="21"/>
      <c r="B1600" s="21"/>
      <c r="C1600" s="21"/>
      <c r="D1600" s="21"/>
      <c r="E1600" s="21"/>
    </row>
    <row r="1601" spans="1:5" x14ac:dyDescent="0.25">
      <c r="A1601" s="21"/>
      <c r="B1601" s="21"/>
      <c r="C1601" s="21"/>
      <c r="D1601" s="21"/>
      <c r="E1601" s="21"/>
    </row>
    <row r="1602" spans="1:5" x14ac:dyDescent="0.25">
      <c r="A1602" s="21"/>
      <c r="B1602" s="21"/>
      <c r="C1602" s="21"/>
      <c r="D1602" s="21"/>
      <c r="E1602" s="21"/>
    </row>
    <row r="1603" spans="1:5" x14ac:dyDescent="0.25">
      <c r="A1603" s="21"/>
      <c r="B1603" s="21"/>
      <c r="C1603" s="21"/>
      <c r="D1603" s="21"/>
      <c r="E1603" s="21"/>
    </row>
    <row r="1604" spans="1:5" x14ac:dyDescent="0.25">
      <c r="A1604" s="21"/>
      <c r="B1604" s="21"/>
      <c r="C1604" s="21"/>
      <c r="D1604" s="21"/>
      <c r="E1604" s="21"/>
    </row>
    <row r="1605" spans="1:5" x14ac:dyDescent="0.25">
      <c r="A1605" s="21"/>
      <c r="B1605" s="21"/>
      <c r="C1605" s="21"/>
      <c r="D1605" s="21"/>
      <c r="E1605" s="21"/>
    </row>
    <row r="1606" spans="1:5" x14ac:dyDescent="0.25">
      <c r="A1606" s="21"/>
      <c r="B1606" s="21"/>
      <c r="C1606" s="21"/>
      <c r="D1606" s="21"/>
      <c r="E1606" s="21"/>
    </row>
    <row r="1607" spans="1:5" x14ac:dyDescent="0.25">
      <c r="A1607" s="21"/>
      <c r="B1607" s="21"/>
      <c r="C1607" s="21"/>
      <c r="D1607" s="21"/>
      <c r="E1607" s="21"/>
    </row>
    <row r="1608" spans="1:5" x14ac:dyDescent="0.25">
      <c r="A1608" s="21"/>
      <c r="B1608" s="21"/>
      <c r="C1608" s="21"/>
      <c r="D1608" s="21"/>
      <c r="E1608" s="21"/>
    </row>
    <row r="1609" spans="1:5" x14ac:dyDescent="0.25">
      <c r="A1609" s="21"/>
      <c r="B1609" s="21"/>
      <c r="C1609" s="21"/>
      <c r="D1609" s="21"/>
      <c r="E1609" s="21"/>
    </row>
    <row r="1610" spans="1:5" x14ac:dyDescent="0.25">
      <c r="A1610" s="21"/>
      <c r="B1610" s="21"/>
      <c r="C1610" s="21"/>
      <c r="D1610" s="21"/>
      <c r="E1610" s="21"/>
    </row>
    <row r="1611" spans="1:5" x14ac:dyDescent="0.25">
      <c r="A1611" s="21"/>
      <c r="B1611" s="21"/>
      <c r="C1611" s="21"/>
      <c r="D1611" s="21"/>
      <c r="E1611" s="21"/>
    </row>
    <row r="1612" spans="1:5" x14ac:dyDescent="0.25">
      <c r="A1612" s="21"/>
      <c r="B1612" s="21"/>
      <c r="C1612" s="21"/>
      <c r="D1612" s="21"/>
      <c r="E1612" s="21"/>
    </row>
    <row r="1613" spans="1:5" x14ac:dyDescent="0.25">
      <c r="A1613" s="21"/>
      <c r="B1613" s="21"/>
      <c r="C1613" s="21"/>
      <c r="D1613" s="21"/>
      <c r="E1613" s="21"/>
    </row>
    <row r="1614" spans="1:5" x14ac:dyDescent="0.25">
      <c r="A1614" s="21"/>
      <c r="B1614" s="21"/>
      <c r="C1614" s="21"/>
      <c r="D1614" s="21"/>
      <c r="E1614" s="21"/>
    </row>
    <row r="1615" spans="1:5" x14ac:dyDescent="0.25">
      <c r="A1615" s="21"/>
      <c r="B1615" s="21"/>
      <c r="C1615" s="21"/>
      <c r="D1615" s="21"/>
      <c r="E1615" s="21"/>
    </row>
    <row r="1616" spans="1:5" x14ac:dyDescent="0.25">
      <c r="A1616" s="21"/>
      <c r="B1616" s="21"/>
      <c r="C1616" s="21"/>
      <c r="D1616" s="21"/>
      <c r="E1616" s="21"/>
    </row>
    <row r="1617" spans="1:5" x14ac:dyDescent="0.25">
      <c r="A1617" s="21"/>
      <c r="B1617" s="21"/>
      <c r="C1617" s="21"/>
      <c r="D1617" s="21"/>
      <c r="E1617" s="21"/>
    </row>
    <row r="1618" spans="1:5" x14ac:dyDescent="0.25">
      <c r="A1618" s="21"/>
      <c r="B1618" s="21"/>
      <c r="C1618" s="21"/>
      <c r="D1618" s="21"/>
      <c r="E1618" s="21"/>
    </row>
    <row r="1619" spans="1:5" x14ac:dyDescent="0.25">
      <c r="A1619" s="21"/>
      <c r="B1619" s="21"/>
      <c r="C1619" s="21"/>
      <c r="D1619" s="21"/>
      <c r="E1619" s="21"/>
    </row>
    <row r="1620" spans="1:5" x14ac:dyDescent="0.25">
      <c r="A1620" s="21"/>
      <c r="B1620" s="21"/>
      <c r="C1620" s="21"/>
      <c r="D1620" s="21"/>
      <c r="E1620" s="21"/>
    </row>
    <row r="1621" spans="1:5" x14ac:dyDescent="0.25">
      <c r="A1621" s="21"/>
      <c r="B1621" s="21"/>
      <c r="C1621" s="21"/>
      <c r="D1621" s="21"/>
      <c r="E1621" s="21"/>
    </row>
    <row r="1622" spans="1:5" x14ac:dyDescent="0.25">
      <c r="A1622" s="21"/>
      <c r="B1622" s="21"/>
      <c r="C1622" s="21"/>
      <c r="D1622" s="21"/>
      <c r="E1622" s="21"/>
    </row>
    <row r="1623" spans="1:5" x14ac:dyDescent="0.25">
      <c r="A1623" s="21"/>
      <c r="B1623" s="21"/>
      <c r="C1623" s="21"/>
      <c r="D1623" s="21"/>
      <c r="E1623" s="21"/>
    </row>
    <row r="1624" spans="1:5" x14ac:dyDescent="0.25">
      <c r="A1624" s="21"/>
      <c r="B1624" s="21"/>
      <c r="C1624" s="21"/>
      <c r="D1624" s="21"/>
      <c r="E1624" s="21"/>
    </row>
    <row r="1625" spans="1:5" x14ac:dyDescent="0.25">
      <c r="A1625" s="21"/>
      <c r="B1625" s="21"/>
      <c r="C1625" s="21"/>
      <c r="D1625" s="21"/>
      <c r="E1625" s="21"/>
    </row>
    <row r="1626" spans="1:5" x14ac:dyDescent="0.25">
      <c r="A1626" s="21"/>
      <c r="B1626" s="21"/>
      <c r="C1626" s="21"/>
      <c r="D1626" s="21"/>
      <c r="E1626" s="21"/>
    </row>
    <row r="1627" spans="1:5" x14ac:dyDescent="0.25">
      <c r="A1627" s="21"/>
      <c r="B1627" s="21"/>
      <c r="C1627" s="21"/>
      <c r="D1627" s="21"/>
      <c r="E1627" s="21"/>
    </row>
    <row r="1628" spans="1:5" x14ac:dyDescent="0.25">
      <c r="A1628" s="21"/>
      <c r="B1628" s="21"/>
      <c r="C1628" s="21"/>
      <c r="D1628" s="21"/>
      <c r="E1628" s="21"/>
    </row>
    <row r="1629" spans="1:5" x14ac:dyDescent="0.25">
      <c r="A1629" s="21"/>
      <c r="B1629" s="21"/>
      <c r="C1629" s="21"/>
      <c r="D1629" s="21"/>
      <c r="E1629" s="21"/>
    </row>
    <row r="1630" spans="1:5" x14ac:dyDescent="0.25">
      <c r="A1630" s="21"/>
      <c r="B1630" s="21"/>
      <c r="C1630" s="21"/>
      <c r="D1630" s="21"/>
      <c r="E1630" s="21"/>
    </row>
    <row r="1631" spans="1:5" x14ac:dyDescent="0.25">
      <c r="A1631" s="21"/>
      <c r="B1631" s="21"/>
      <c r="C1631" s="21"/>
      <c r="D1631" s="21"/>
      <c r="E1631" s="21"/>
    </row>
    <row r="1632" spans="1:5" x14ac:dyDescent="0.25">
      <c r="A1632" s="21"/>
      <c r="B1632" s="21"/>
      <c r="C1632" s="21"/>
      <c r="D1632" s="21"/>
      <c r="E1632" s="21"/>
    </row>
    <row r="1633" spans="1:5" x14ac:dyDescent="0.25">
      <c r="A1633" s="21"/>
      <c r="B1633" s="21"/>
      <c r="C1633" s="21"/>
      <c r="D1633" s="21"/>
      <c r="E1633" s="21"/>
    </row>
    <row r="1634" spans="1:5" x14ac:dyDescent="0.25">
      <c r="A1634" s="21"/>
      <c r="B1634" s="21"/>
      <c r="C1634" s="21"/>
      <c r="D1634" s="21"/>
      <c r="E1634" s="21"/>
    </row>
    <row r="1635" spans="1:5" x14ac:dyDescent="0.25">
      <c r="A1635" s="21"/>
      <c r="B1635" s="21"/>
      <c r="C1635" s="21"/>
      <c r="D1635" s="21"/>
      <c r="E1635" s="21"/>
    </row>
    <row r="1636" spans="1:5" x14ac:dyDescent="0.25">
      <c r="A1636" s="21"/>
      <c r="B1636" s="21"/>
      <c r="C1636" s="21"/>
      <c r="D1636" s="21"/>
      <c r="E1636" s="21"/>
    </row>
    <row r="1637" spans="1:5" x14ac:dyDescent="0.25">
      <c r="A1637" s="21"/>
      <c r="B1637" s="21"/>
      <c r="C1637" s="21"/>
      <c r="D1637" s="21"/>
      <c r="E1637" s="21"/>
    </row>
    <row r="1638" spans="1:5" x14ac:dyDescent="0.25">
      <c r="A1638" s="21"/>
      <c r="B1638" s="21"/>
      <c r="C1638" s="21"/>
      <c r="D1638" s="21"/>
      <c r="E1638" s="21"/>
    </row>
    <row r="1639" spans="1:5" x14ac:dyDescent="0.25">
      <c r="A1639" s="21"/>
      <c r="B1639" s="21"/>
      <c r="C1639" s="21"/>
      <c r="D1639" s="21"/>
      <c r="E1639" s="21"/>
    </row>
    <row r="1640" spans="1:5" x14ac:dyDescent="0.25">
      <c r="A1640" s="21"/>
      <c r="B1640" s="21"/>
      <c r="C1640" s="21"/>
      <c r="D1640" s="21"/>
      <c r="E1640" s="21"/>
    </row>
    <row r="1641" spans="1:5" x14ac:dyDescent="0.25">
      <c r="A1641" s="21"/>
      <c r="B1641" s="21"/>
      <c r="C1641" s="21"/>
      <c r="D1641" s="21"/>
      <c r="E1641" s="21"/>
    </row>
    <row r="1642" spans="1:5" x14ac:dyDescent="0.25">
      <c r="A1642" s="21"/>
      <c r="B1642" s="21"/>
      <c r="C1642" s="21"/>
      <c r="D1642" s="21"/>
      <c r="E1642" s="21"/>
    </row>
    <row r="1643" spans="1:5" x14ac:dyDescent="0.25">
      <c r="A1643" s="21"/>
      <c r="B1643" s="21"/>
      <c r="C1643" s="21"/>
      <c r="D1643" s="21"/>
      <c r="E1643" s="21"/>
    </row>
    <row r="1644" spans="1:5" x14ac:dyDescent="0.25">
      <c r="A1644" s="21"/>
      <c r="B1644" s="21"/>
      <c r="C1644" s="21"/>
      <c r="D1644" s="21"/>
      <c r="E1644" s="21"/>
    </row>
    <row r="1645" spans="1:5" x14ac:dyDescent="0.25">
      <c r="A1645" s="21"/>
      <c r="B1645" s="21"/>
      <c r="C1645" s="21"/>
      <c r="D1645" s="21"/>
      <c r="E1645" s="21"/>
    </row>
    <row r="1646" spans="1:5" x14ac:dyDescent="0.25">
      <c r="A1646" s="21"/>
      <c r="B1646" s="21"/>
      <c r="C1646" s="21"/>
      <c r="D1646" s="21"/>
      <c r="E1646" s="21"/>
    </row>
    <row r="1647" spans="1:5" x14ac:dyDescent="0.25">
      <c r="A1647" s="21"/>
      <c r="B1647" s="21"/>
      <c r="C1647" s="21"/>
      <c r="D1647" s="21"/>
      <c r="E1647" s="21"/>
    </row>
    <row r="1648" spans="1:5" x14ac:dyDescent="0.25">
      <c r="A1648" s="21"/>
      <c r="B1648" s="21"/>
      <c r="C1648" s="21"/>
      <c r="D1648" s="21"/>
      <c r="E1648" s="21"/>
    </row>
    <row r="1649" spans="1:5" x14ac:dyDescent="0.25">
      <c r="A1649" s="21"/>
      <c r="B1649" s="21"/>
      <c r="C1649" s="21"/>
      <c r="D1649" s="21"/>
      <c r="E1649" s="21"/>
    </row>
    <row r="1650" spans="1:5" x14ac:dyDescent="0.25">
      <c r="A1650" s="21"/>
      <c r="B1650" s="21"/>
      <c r="C1650" s="21"/>
      <c r="D1650" s="21"/>
      <c r="E1650" s="21"/>
    </row>
    <row r="1651" spans="1:5" x14ac:dyDescent="0.25">
      <c r="A1651" s="21"/>
      <c r="B1651" s="21"/>
      <c r="C1651" s="21"/>
      <c r="D1651" s="21"/>
      <c r="E1651" s="21"/>
    </row>
    <row r="1652" spans="1:5" x14ac:dyDescent="0.25">
      <c r="A1652" s="21"/>
      <c r="B1652" s="21"/>
      <c r="C1652" s="21"/>
      <c r="D1652" s="21"/>
      <c r="E1652" s="21"/>
    </row>
    <row r="1653" spans="1:5" x14ac:dyDescent="0.25">
      <c r="A1653" s="21"/>
      <c r="B1653" s="21"/>
      <c r="C1653" s="21"/>
      <c r="D1653" s="21"/>
      <c r="E1653" s="21"/>
    </row>
    <row r="1654" spans="1:5" x14ac:dyDescent="0.25">
      <c r="A1654" s="21"/>
      <c r="B1654" s="21"/>
      <c r="C1654" s="21"/>
      <c r="D1654" s="21"/>
      <c r="E1654" s="21"/>
    </row>
    <row r="1655" spans="1:5" x14ac:dyDescent="0.25">
      <c r="A1655" s="21"/>
      <c r="B1655" s="21"/>
      <c r="C1655" s="21"/>
      <c r="D1655" s="21"/>
      <c r="E1655" s="21"/>
    </row>
    <row r="1656" spans="1:5" x14ac:dyDescent="0.25">
      <c r="A1656" s="21"/>
      <c r="B1656" s="21"/>
      <c r="C1656" s="21"/>
      <c r="D1656" s="21"/>
      <c r="E1656" s="21"/>
    </row>
    <row r="1657" spans="1:5" x14ac:dyDescent="0.25">
      <c r="A1657" s="21"/>
      <c r="B1657" s="21"/>
      <c r="C1657" s="21"/>
      <c r="D1657" s="21"/>
      <c r="E1657" s="21"/>
    </row>
    <row r="1658" spans="1:5" x14ac:dyDescent="0.25">
      <c r="A1658" s="21"/>
      <c r="B1658" s="21"/>
      <c r="C1658" s="21"/>
      <c r="D1658" s="21"/>
      <c r="E1658" s="21"/>
    </row>
    <row r="1659" spans="1:5" x14ac:dyDescent="0.25">
      <c r="A1659" s="21"/>
      <c r="B1659" s="21"/>
      <c r="C1659" s="21"/>
      <c r="D1659" s="21"/>
      <c r="E1659" s="21"/>
    </row>
    <row r="1660" spans="1:5" x14ac:dyDescent="0.25">
      <c r="A1660" s="21"/>
      <c r="B1660" s="21"/>
      <c r="C1660" s="21"/>
      <c r="D1660" s="21"/>
      <c r="E1660" s="21"/>
    </row>
    <row r="1661" spans="1:5" x14ac:dyDescent="0.25">
      <c r="A1661" s="21"/>
      <c r="B1661" s="21"/>
      <c r="C1661" s="21"/>
      <c r="D1661" s="21"/>
      <c r="E1661" s="21"/>
    </row>
    <row r="1662" spans="1:5" x14ac:dyDescent="0.25">
      <c r="A1662" s="21"/>
      <c r="B1662" s="21"/>
      <c r="C1662" s="21"/>
      <c r="D1662" s="21"/>
      <c r="E1662" s="21"/>
    </row>
    <row r="1663" spans="1:5" x14ac:dyDescent="0.25">
      <c r="A1663" s="21"/>
      <c r="B1663" s="21"/>
      <c r="C1663" s="21"/>
      <c r="D1663" s="21"/>
      <c r="E1663" s="21"/>
    </row>
    <row r="1664" spans="1:5" x14ac:dyDescent="0.25">
      <c r="A1664" s="21"/>
      <c r="B1664" s="21"/>
      <c r="C1664" s="21"/>
      <c r="D1664" s="21"/>
      <c r="E1664" s="21"/>
    </row>
    <row r="1665" spans="1:5" x14ac:dyDescent="0.25">
      <c r="A1665" s="21"/>
      <c r="B1665" s="21"/>
      <c r="C1665" s="21"/>
      <c r="D1665" s="21"/>
      <c r="E1665" s="21"/>
    </row>
    <row r="1666" spans="1:5" x14ac:dyDescent="0.25">
      <c r="A1666" s="21"/>
      <c r="B1666" s="21"/>
      <c r="C1666" s="21"/>
      <c r="D1666" s="21"/>
      <c r="E1666" s="21"/>
    </row>
    <row r="1667" spans="1:5" x14ac:dyDescent="0.25">
      <c r="A1667" s="21"/>
      <c r="B1667" s="21"/>
      <c r="C1667" s="21"/>
      <c r="D1667" s="21"/>
      <c r="E1667" s="21"/>
    </row>
    <row r="1668" spans="1:5" x14ac:dyDescent="0.25">
      <c r="A1668" s="21"/>
      <c r="B1668" s="21"/>
      <c r="C1668" s="21"/>
      <c r="D1668" s="21"/>
      <c r="E1668" s="21"/>
    </row>
    <row r="1669" spans="1:5" x14ac:dyDescent="0.25">
      <c r="A1669" s="21"/>
      <c r="B1669" s="21"/>
      <c r="C1669" s="21"/>
      <c r="D1669" s="21"/>
      <c r="E1669" s="21"/>
    </row>
    <row r="1670" spans="1:5" x14ac:dyDescent="0.25">
      <c r="A1670" s="21"/>
      <c r="B1670" s="21"/>
      <c r="C1670" s="21"/>
      <c r="D1670" s="21"/>
      <c r="E1670" s="21"/>
    </row>
    <row r="1671" spans="1:5" x14ac:dyDescent="0.25">
      <c r="A1671" s="21"/>
      <c r="B1671" s="21"/>
      <c r="C1671" s="21"/>
      <c r="D1671" s="21"/>
      <c r="E1671" s="21"/>
    </row>
    <row r="1672" spans="1:5" x14ac:dyDescent="0.25">
      <c r="A1672" s="21"/>
      <c r="B1672" s="21"/>
      <c r="C1672" s="21"/>
      <c r="D1672" s="21"/>
      <c r="E1672" s="21"/>
    </row>
    <row r="1673" spans="1:5" x14ac:dyDescent="0.25">
      <c r="A1673" s="21"/>
      <c r="B1673" s="21"/>
      <c r="C1673" s="21"/>
      <c r="D1673" s="21"/>
      <c r="E1673" s="21"/>
    </row>
    <row r="1674" spans="1:5" x14ac:dyDescent="0.25">
      <c r="A1674" s="21"/>
      <c r="B1674" s="21"/>
      <c r="C1674" s="21"/>
      <c r="D1674" s="21"/>
      <c r="E1674" s="21"/>
    </row>
    <row r="1675" spans="1:5" x14ac:dyDescent="0.25">
      <c r="A1675" s="21"/>
      <c r="B1675" s="21"/>
      <c r="C1675" s="21"/>
      <c r="D1675" s="21"/>
      <c r="E1675" s="21"/>
    </row>
    <row r="1676" spans="1:5" x14ac:dyDescent="0.25">
      <c r="A1676" s="21"/>
      <c r="B1676" s="21"/>
      <c r="C1676" s="21"/>
      <c r="D1676" s="21"/>
      <c r="E1676" s="21"/>
    </row>
    <row r="1677" spans="1:5" x14ac:dyDescent="0.25">
      <c r="A1677" s="21"/>
      <c r="B1677" s="21"/>
      <c r="C1677" s="21"/>
      <c r="D1677" s="21"/>
      <c r="E1677" s="21"/>
    </row>
    <row r="1678" spans="1:5" x14ac:dyDescent="0.25">
      <c r="A1678" s="21"/>
      <c r="B1678" s="21"/>
      <c r="C1678" s="21"/>
      <c r="D1678" s="21"/>
      <c r="E1678" s="21"/>
    </row>
    <row r="1679" spans="1:5" x14ac:dyDescent="0.25">
      <c r="A1679" s="21"/>
      <c r="B1679" s="21"/>
      <c r="C1679" s="21"/>
      <c r="D1679" s="21"/>
      <c r="E1679" s="21"/>
    </row>
    <row r="1680" spans="1:5" x14ac:dyDescent="0.25">
      <c r="A1680" s="21"/>
      <c r="B1680" s="21"/>
      <c r="C1680" s="21"/>
      <c r="D1680" s="21"/>
      <c r="E1680" s="21"/>
    </row>
    <row r="1681" spans="1:5" x14ac:dyDescent="0.25">
      <c r="A1681" s="21"/>
      <c r="B1681" s="21"/>
      <c r="C1681" s="21"/>
      <c r="D1681" s="21"/>
      <c r="E1681" s="21"/>
    </row>
    <row r="1682" spans="1:5" x14ac:dyDescent="0.25">
      <c r="A1682" s="21"/>
      <c r="B1682" s="21"/>
      <c r="C1682" s="21"/>
      <c r="D1682" s="21"/>
      <c r="E1682" s="21"/>
    </row>
    <row r="1683" spans="1:5" x14ac:dyDescent="0.25">
      <c r="A1683" s="21"/>
      <c r="B1683" s="21"/>
      <c r="C1683" s="21"/>
      <c r="D1683" s="21"/>
      <c r="E1683" s="21"/>
    </row>
    <row r="1684" spans="1:5" x14ac:dyDescent="0.25">
      <c r="A1684" s="21"/>
      <c r="B1684" s="21"/>
      <c r="C1684" s="21"/>
      <c r="D1684" s="21"/>
      <c r="E1684" s="21"/>
    </row>
    <row r="1685" spans="1:5" x14ac:dyDescent="0.25">
      <c r="A1685" s="21"/>
      <c r="B1685" s="21"/>
      <c r="C1685" s="21"/>
      <c r="D1685" s="21"/>
      <c r="E1685" s="21"/>
    </row>
    <row r="1686" spans="1:5" x14ac:dyDescent="0.25">
      <c r="A1686" s="21"/>
      <c r="B1686" s="21"/>
      <c r="C1686" s="21"/>
      <c r="D1686" s="21"/>
      <c r="E1686" s="21"/>
    </row>
    <row r="1687" spans="1:5" x14ac:dyDescent="0.25">
      <c r="A1687" s="21"/>
      <c r="B1687" s="21"/>
      <c r="C1687" s="21"/>
      <c r="D1687" s="21"/>
      <c r="E1687" s="21"/>
    </row>
    <row r="1688" spans="1:5" x14ac:dyDescent="0.25">
      <c r="A1688" s="21"/>
      <c r="B1688" s="21"/>
      <c r="C1688" s="21"/>
      <c r="D1688" s="21"/>
      <c r="E1688" s="21"/>
    </row>
    <row r="1689" spans="1:5" x14ac:dyDescent="0.25">
      <c r="A1689" s="21"/>
      <c r="B1689" s="21"/>
      <c r="C1689" s="21"/>
      <c r="D1689" s="21"/>
      <c r="E1689" s="21"/>
    </row>
    <row r="1690" spans="1:5" x14ac:dyDescent="0.25">
      <c r="A1690" s="21"/>
      <c r="B1690" s="21"/>
      <c r="C1690" s="21"/>
      <c r="D1690" s="21"/>
      <c r="E1690" s="21"/>
    </row>
    <row r="1691" spans="1:5" x14ac:dyDescent="0.25">
      <c r="A1691" s="21"/>
      <c r="B1691" s="21"/>
      <c r="C1691" s="21"/>
      <c r="D1691" s="21"/>
      <c r="E1691" s="21"/>
    </row>
    <row r="1692" spans="1:5" x14ac:dyDescent="0.25">
      <c r="A1692" s="21"/>
      <c r="B1692" s="21"/>
      <c r="C1692" s="21"/>
      <c r="D1692" s="21"/>
      <c r="E1692" s="21"/>
    </row>
    <row r="1693" spans="1:5" x14ac:dyDescent="0.25">
      <c r="A1693" s="21"/>
      <c r="B1693" s="21"/>
      <c r="C1693" s="21"/>
      <c r="D1693" s="21"/>
      <c r="E1693" s="21"/>
    </row>
    <row r="1694" spans="1:5" x14ac:dyDescent="0.25">
      <c r="A1694" s="21"/>
      <c r="B1694" s="21"/>
      <c r="C1694" s="21"/>
      <c r="D1694" s="21"/>
      <c r="E1694" s="21"/>
    </row>
    <row r="1695" spans="1:5" x14ac:dyDescent="0.25">
      <c r="A1695" s="21"/>
      <c r="B1695" s="21"/>
      <c r="C1695" s="21"/>
      <c r="D1695" s="21"/>
      <c r="E1695" s="21"/>
    </row>
    <row r="1696" spans="1:5" x14ac:dyDescent="0.25">
      <c r="A1696" s="21"/>
      <c r="B1696" s="21"/>
      <c r="C1696" s="21"/>
      <c r="D1696" s="21"/>
      <c r="E1696" s="21"/>
    </row>
    <row r="1697" spans="1:5" x14ac:dyDescent="0.25">
      <c r="A1697" s="21"/>
      <c r="B1697" s="21"/>
      <c r="C1697" s="21"/>
      <c r="D1697" s="21"/>
      <c r="E1697" s="21"/>
    </row>
    <row r="1698" spans="1:5" x14ac:dyDescent="0.25">
      <c r="A1698" s="21"/>
      <c r="B1698" s="21"/>
      <c r="C1698" s="21"/>
      <c r="D1698" s="21"/>
      <c r="E1698" s="21"/>
    </row>
    <row r="1699" spans="1:5" x14ac:dyDescent="0.25">
      <c r="A1699" s="21"/>
      <c r="B1699" s="21"/>
      <c r="C1699" s="21"/>
      <c r="D1699" s="21"/>
      <c r="E1699" s="21"/>
    </row>
    <row r="1700" spans="1:5" x14ac:dyDescent="0.25">
      <c r="A1700" s="21"/>
      <c r="B1700" s="21"/>
      <c r="C1700" s="21"/>
      <c r="D1700" s="21"/>
      <c r="E1700" s="21"/>
    </row>
    <row r="1701" spans="1:5" x14ac:dyDescent="0.25">
      <c r="A1701" s="21"/>
      <c r="B1701" s="21"/>
      <c r="C1701" s="21"/>
      <c r="D1701" s="21"/>
      <c r="E1701" s="21"/>
    </row>
    <row r="1702" spans="1:5" x14ac:dyDescent="0.25">
      <c r="A1702" s="21"/>
      <c r="B1702" s="21"/>
      <c r="C1702" s="21"/>
      <c r="D1702" s="21"/>
      <c r="E1702" s="21"/>
    </row>
    <row r="1703" spans="1:5" x14ac:dyDescent="0.25">
      <c r="A1703" s="21"/>
      <c r="B1703" s="21"/>
      <c r="C1703" s="21"/>
      <c r="D1703" s="21"/>
      <c r="E1703" s="21"/>
    </row>
    <row r="1704" spans="1:5" x14ac:dyDescent="0.25">
      <c r="A1704" s="21"/>
      <c r="B1704" s="21"/>
      <c r="C1704" s="21"/>
      <c r="D1704" s="21"/>
      <c r="E1704" s="21"/>
    </row>
    <row r="1705" spans="1:5" x14ac:dyDescent="0.25">
      <c r="A1705" s="21"/>
      <c r="B1705" s="21"/>
      <c r="C1705" s="21"/>
      <c r="D1705" s="21"/>
      <c r="E1705" s="21"/>
    </row>
    <row r="1706" spans="1:5" x14ac:dyDescent="0.25">
      <c r="A1706" s="21"/>
      <c r="B1706" s="21"/>
      <c r="C1706" s="21"/>
      <c r="D1706" s="21"/>
      <c r="E1706" s="21"/>
    </row>
    <row r="1707" spans="1:5" x14ac:dyDescent="0.25">
      <c r="A1707" s="21"/>
      <c r="B1707" s="21"/>
      <c r="C1707" s="21"/>
      <c r="D1707" s="21"/>
      <c r="E1707" s="21"/>
    </row>
    <row r="1708" spans="1:5" x14ac:dyDescent="0.25">
      <c r="A1708" s="21"/>
      <c r="B1708" s="21"/>
      <c r="C1708" s="21"/>
      <c r="D1708" s="21"/>
      <c r="E1708" s="21"/>
    </row>
    <row r="1709" spans="1:5" x14ac:dyDescent="0.25">
      <c r="A1709" s="21"/>
      <c r="B1709" s="21"/>
      <c r="C1709" s="21"/>
      <c r="D1709" s="21"/>
      <c r="E1709" s="21"/>
    </row>
    <row r="1710" spans="1:5" x14ac:dyDescent="0.25">
      <c r="A1710" s="21"/>
      <c r="B1710" s="21"/>
      <c r="C1710" s="21"/>
      <c r="D1710" s="21"/>
      <c r="E1710" s="21"/>
    </row>
    <row r="1711" spans="1:5" x14ac:dyDescent="0.25">
      <c r="A1711" s="21"/>
      <c r="B1711" s="21"/>
      <c r="C1711" s="21"/>
      <c r="D1711" s="21"/>
      <c r="E1711" s="21"/>
    </row>
    <row r="1712" spans="1:5" x14ac:dyDescent="0.25">
      <c r="A1712" s="21"/>
      <c r="B1712" s="21"/>
      <c r="C1712" s="21"/>
      <c r="D1712" s="21"/>
      <c r="E1712" s="21"/>
    </row>
    <row r="1713" spans="1:5" x14ac:dyDescent="0.25">
      <c r="A1713" s="21"/>
      <c r="B1713" s="21"/>
      <c r="C1713" s="21"/>
      <c r="D1713" s="21"/>
      <c r="E1713" s="21"/>
    </row>
    <row r="1714" spans="1:5" x14ac:dyDescent="0.25">
      <c r="A1714" s="21"/>
      <c r="B1714" s="21"/>
      <c r="C1714" s="21"/>
      <c r="D1714" s="21"/>
      <c r="E1714" s="21"/>
    </row>
    <row r="1715" spans="1:5" x14ac:dyDescent="0.25">
      <c r="A1715" s="21"/>
      <c r="B1715" s="21"/>
      <c r="C1715" s="21"/>
      <c r="D1715" s="21"/>
      <c r="E1715" s="21"/>
    </row>
    <row r="1716" spans="1:5" x14ac:dyDescent="0.25">
      <c r="A1716" s="21"/>
      <c r="B1716" s="21"/>
      <c r="C1716" s="21"/>
      <c r="D1716" s="21"/>
      <c r="E1716" s="21"/>
    </row>
    <row r="1717" spans="1:5" x14ac:dyDescent="0.25">
      <c r="A1717" s="21"/>
      <c r="B1717" s="21"/>
      <c r="C1717" s="21"/>
      <c r="D1717" s="21"/>
      <c r="E1717" s="21"/>
    </row>
    <row r="1718" spans="1:5" x14ac:dyDescent="0.25">
      <c r="A1718" s="21"/>
      <c r="B1718" s="21"/>
      <c r="C1718" s="21"/>
      <c r="D1718" s="21"/>
      <c r="E1718" s="21"/>
    </row>
    <row r="1719" spans="1:5" x14ac:dyDescent="0.25">
      <c r="A1719" s="21"/>
      <c r="B1719" s="21"/>
      <c r="C1719" s="21"/>
      <c r="D1719" s="21"/>
      <c r="E1719" s="21"/>
    </row>
    <row r="1720" spans="1:5" x14ac:dyDescent="0.25">
      <c r="A1720" s="21"/>
      <c r="B1720" s="21"/>
      <c r="C1720" s="21"/>
      <c r="D1720" s="21"/>
      <c r="E1720" s="21"/>
    </row>
    <row r="1721" spans="1:5" x14ac:dyDescent="0.25">
      <c r="A1721" s="21"/>
      <c r="B1721" s="21"/>
      <c r="C1721" s="21"/>
      <c r="D1721" s="21"/>
      <c r="E1721" s="21"/>
    </row>
    <row r="1722" spans="1:5" x14ac:dyDescent="0.25">
      <c r="A1722" s="21"/>
      <c r="B1722" s="21"/>
      <c r="C1722" s="21"/>
      <c r="D1722" s="21"/>
      <c r="E1722" s="21"/>
    </row>
    <row r="1723" spans="1:5" x14ac:dyDescent="0.25">
      <c r="A1723" s="21"/>
      <c r="B1723" s="21"/>
      <c r="C1723" s="21"/>
      <c r="D1723" s="21"/>
      <c r="E1723" s="21"/>
    </row>
    <row r="1724" spans="1:5" x14ac:dyDescent="0.25">
      <c r="A1724" s="21"/>
      <c r="B1724" s="21"/>
      <c r="C1724" s="21"/>
      <c r="D1724" s="21"/>
      <c r="E1724" s="21"/>
    </row>
    <row r="1725" spans="1:5" x14ac:dyDescent="0.25">
      <c r="A1725" s="21"/>
      <c r="B1725" s="21"/>
      <c r="C1725" s="21"/>
      <c r="D1725" s="21"/>
      <c r="E1725" s="21"/>
    </row>
    <row r="1726" spans="1:5" x14ac:dyDescent="0.25">
      <c r="A1726" s="21"/>
      <c r="B1726" s="21"/>
      <c r="C1726" s="21"/>
      <c r="D1726" s="21"/>
      <c r="E1726" s="21"/>
    </row>
    <row r="1727" spans="1:5" x14ac:dyDescent="0.25">
      <c r="A1727" s="21"/>
      <c r="B1727" s="21"/>
      <c r="C1727" s="21"/>
      <c r="D1727" s="21"/>
      <c r="E1727" s="21"/>
    </row>
    <row r="1728" spans="1:5" x14ac:dyDescent="0.25">
      <c r="A1728" s="21"/>
      <c r="B1728" s="21"/>
      <c r="C1728" s="21"/>
      <c r="D1728" s="21"/>
      <c r="E1728" s="21"/>
    </row>
    <row r="1729" spans="1:5" x14ac:dyDescent="0.25">
      <c r="A1729" s="21"/>
      <c r="B1729" s="21"/>
      <c r="C1729" s="21"/>
      <c r="D1729" s="21"/>
      <c r="E1729" s="21"/>
    </row>
    <row r="1730" spans="1:5" x14ac:dyDescent="0.25">
      <c r="A1730" s="21"/>
      <c r="B1730" s="21"/>
      <c r="C1730" s="21"/>
      <c r="D1730" s="21"/>
      <c r="E1730" s="21"/>
    </row>
    <row r="1731" spans="1:5" x14ac:dyDescent="0.25">
      <c r="A1731" s="21"/>
      <c r="B1731" s="21"/>
      <c r="C1731" s="21"/>
      <c r="D1731" s="21"/>
      <c r="E1731" s="21"/>
    </row>
    <row r="1732" spans="1:5" x14ac:dyDescent="0.25">
      <c r="A1732" s="21"/>
      <c r="B1732" s="21"/>
      <c r="C1732" s="21"/>
      <c r="D1732" s="21"/>
      <c r="E1732" s="21"/>
    </row>
    <row r="1733" spans="1:5" x14ac:dyDescent="0.25">
      <c r="A1733" s="21"/>
      <c r="B1733" s="21"/>
      <c r="C1733" s="21"/>
      <c r="D1733" s="21"/>
      <c r="E1733" s="21"/>
    </row>
    <row r="1734" spans="1:5" x14ac:dyDescent="0.25">
      <c r="A1734" s="21"/>
      <c r="B1734" s="21"/>
      <c r="C1734" s="21"/>
      <c r="D1734" s="21"/>
      <c r="E1734" s="21"/>
    </row>
    <row r="1735" spans="1:5" x14ac:dyDescent="0.25">
      <c r="A1735" s="21"/>
      <c r="B1735" s="21"/>
      <c r="C1735" s="21"/>
      <c r="D1735" s="21"/>
      <c r="E1735" s="21"/>
    </row>
    <row r="1736" spans="1:5" x14ac:dyDescent="0.25">
      <c r="A1736" s="21"/>
      <c r="B1736" s="21"/>
      <c r="C1736" s="21"/>
      <c r="D1736" s="21"/>
      <c r="E1736" s="21"/>
    </row>
    <row r="1737" spans="1:5" x14ac:dyDescent="0.25">
      <c r="A1737" s="21"/>
      <c r="B1737" s="21"/>
      <c r="C1737" s="21"/>
      <c r="D1737" s="21"/>
      <c r="E1737" s="21"/>
    </row>
    <row r="1738" spans="1:5" x14ac:dyDescent="0.25">
      <c r="A1738" s="21"/>
      <c r="B1738" s="21"/>
      <c r="C1738" s="21"/>
      <c r="D1738" s="21"/>
      <c r="E1738" s="21"/>
    </row>
    <row r="1739" spans="1:5" x14ac:dyDescent="0.25">
      <c r="A1739" s="21"/>
      <c r="B1739" s="21"/>
      <c r="C1739" s="21"/>
      <c r="D1739" s="21"/>
      <c r="E1739" s="21"/>
    </row>
    <row r="1740" spans="1:5" x14ac:dyDescent="0.25">
      <c r="A1740" s="21"/>
      <c r="B1740" s="21"/>
      <c r="C1740" s="21"/>
      <c r="D1740" s="21"/>
      <c r="E1740" s="21"/>
    </row>
    <row r="1741" spans="1:5" x14ac:dyDescent="0.25">
      <c r="A1741" s="21"/>
      <c r="B1741" s="21"/>
      <c r="C1741" s="21"/>
      <c r="D1741" s="21"/>
      <c r="E1741" s="21"/>
    </row>
    <row r="1742" spans="1:5" x14ac:dyDescent="0.25">
      <c r="A1742" s="21"/>
      <c r="B1742" s="21"/>
      <c r="C1742" s="21"/>
      <c r="D1742" s="21"/>
      <c r="E1742" s="21"/>
    </row>
    <row r="1743" spans="1:5" x14ac:dyDescent="0.25">
      <c r="A1743" s="21"/>
      <c r="B1743" s="21"/>
      <c r="C1743" s="21"/>
      <c r="D1743" s="21"/>
      <c r="E1743" s="21"/>
    </row>
    <row r="1744" spans="1:5" x14ac:dyDescent="0.25">
      <c r="A1744" s="21"/>
      <c r="B1744" s="21"/>
      <c r="C1744" s="21"/>
      <c r="D1744" s="21"/>
      <c r="E1744" s="21"/>
    </row>
    <row r="1745" spans="1:5" x14ac:dyDescent="0.25">
      <c r="A1745" s="21"/>
      <c r="B1745" s="21"/>
      <c r="C1745" s="21"/>
      <c r="D1745" s="21"/>
      <c r="E1745" s="21"/>
    </row>
    <row r="1746" spans="1:5" x14ac:dyDescent="0.25">
      <c r="A1746" s="21"/>
      <c r="B1746" s="21"/>
      <c r="C1746" s="21"/>
      <c r="D1746" s="21"/>
      <c r="E1746" s="21"/>
    </row>
    <row r="1747" spans="1:5" x14ac:dyDescent="0.25">
      <c r="A1747" s="21"/>
      <c r="B1747" s="21"/>
      <c r="C1747" s="21"/>
      <c r="D1747" s="21"/>
      <c r="E1747" s="21"/>
    </row>
    <row r="1748" spans="1:5" x14ac:dyDescent="0.25">
      <c r="A1748" s="21"/>
      <c r="B1748" s="21"/>
      <c r="C1748" s="21"/>
      <c r="D1748" s="21"/>
      <c r="E1748" s="21"/>
    </row>
    <row r="1749" spans="1:5" x14ac:dyDescent="0.25">
      <c r="A1749" s="21"/>
      <c r="B1749" s="21"/>
      <c r="C1749" s="21"/>
      <c r="D1749" s="21"/>
      <c r="E1749" s="21"/>
    </row>
    <row r="1750" spans="1:5" x14ac:dyDescent="0.25">
      <c r="A1750" s="21"/>
      <c r="B1750" s="21"/>
      <c r="C1750" s="21"/>
      <c r="D1750" s="21"/>
      <c r="E1750" s="21"/>
    </row>
    <row r="1751" spans="1:5" x14ac:dyDescent="0.25">
      <c r="A1751" s="21"/>
      <c r="B1751" s="21"/>
      <c r="C1751" s="21"/>
      <c r="D1751" s="21"/>
      <c r="E1751" s="21"/>
    </row>
    <row r="1752" spans="1:5" x14ac:dyDescent="0.25">
      <c r="A1752" s="21"/>
      <c r="B1752" s="21"/>
      <c r="C1752" s="21"/>
      <c r="D1752" s="21"/>
      <c r="E1752" s="21"/>
    </row>
    <row r="1753" spans="1:5" x14ac:dyDescent="0.25">
      <c r="A1753" s="21"/>
      <c r="B1753" s="21"/>
      <c r="C1753" s="21"/>
      <c r="D1753" s="21"/>
      <c r="E1753" s="21"/>
    </row>
    <row r="1754" spans="1:5" x14ac:dyDescent="0.25">
      <c r="A1754" s="21"/>
      <c r="B1754" s="21"/>
      <c r="C1754" s="21"/>
      <c r="D1754" s="21"/>
      <c r="E1754" s="21"/>
    </row>
    <row r="1755" spans="1:5" x14ac:dyDescent="0.25">
      <c r="A1755" s="21"/>
      <c r="B1755" s="21"/>
      <c r="C1755" s="21"/>
      <c r="D1755" s="21"/>
      <c r="E1755" s="21"/>
    </row>
    <row r="1756" spans="1:5" x14ac:dyDescent="0.25">
      <c r="A1756" s="21"/>
      <c r="B1756" s="21"/>
      <c r="C1756" s="21"/>
      <c r="D1756" s="21"/>
      <c r="E1756" s="21"/>
    </row>
    <row r="1757" spans="1:5" x14ac:dyDescent="0.25">
      <c r="A1757" s="21"/>
      <c r="B1757" s="21"/>
      <c r="C1757" s="21"/>
      <c r="D1757" s="21"/>
      <c r="E1757" s="21"/>
    </row>
    <row r="1758" spans="1:5" x14ac:dyDescent="0.25">
      <c r="A1758" s="21"/>
      <c r="B1758" s="21"/>
      <c r="C1758" s="21"/>
      <c r="D1758" s="21"/>
      <c r="E1758" s="21"/>
    </row>
    <row r="1759" spans="1:5" x14ac:dyDescent="0.25">
      <c r="A1759" s="21"/>
      <c r="B1759" s="21"/>
      <c r="C1759" s="21"/>
      <c r="D1759" s="21"/>
      <c r="E1759" s="21"/>
    </row>
    <row r="1760" spans="1:5" x14ac:dyDescent="0.25">
      <c r="A1760" s="21"/>
      <c r="B1760" s="21"/>
      <c r="C1760" s="21"/>
      <c r="D1760" s="21"/>
      <c r="E1760" s="21"/>
    </row>
    <row r="1761" spans="1:5" x14ac:dyDescent="0.25">
      <c r="A1761" s="21"/>
      <c r="B1761" s="21"/>
      <c r="C1761" s="21"/>
      <c r="D1761" s="21"/>
      <c r="E1761" s="21"/>
    </row>
    <row r="1762" spans="1:5" x14ac:dyDescent="0.25">
      <c r="A1762" s="21"/>
      <c r="B1762" s="21"/>
      <c r="C1762" s="21"/>
      <c r="D1762" s="21"/>
      <c r="E1762" s="21"/>
    </row>
    <row r="1763" spans="1:5" x14ac:dyDescent="0.25">
      <c r="A1763" s="21"/>
      <c r="B1763" s="21"/>
      <c r="C1763" s="21"/>
      <c r="D1763" s="21"/>
      <c r="E1763" s="21"/>
    </row>
    <row r="1764" spans="1:5" x14ac:dyDescent="0.25">
      <c r="A1764" s="21"/>
      <c r="B1764" s="21"/>
      <c r="C1764" s="21"/>
      <c r="D1764" s="21"/>
      <c r="E1764" s="21"/>
    </row>
    <row r="1765" spans="1:5" x14ac:dyDescent="0.25">
      <c r="A1765" s="21"/>
      <c r="B1765" s="21"/>
      <c r="C1765" s="21"/>
      <c r="D1765" s="21"/>
      <c r="E1765" s="21"/>
    </row>
    <row r="1766" spans="1:5" x14ac:dyDescent="0.25">
      <c r="A1766" s="21"/>
      <c r="B1766" s="21"/>
      <c r="C1766" s="21"/>
      <c r="D1766" s="21"/>
      <c r="E1766" s="21"/>
    </row>
    <row r="1767" spans="1:5" x14ac:dyDescent="0.25">
      <c r="A1767" s="21"/>
      <c r="B1767" s="21"/>
      <c r="C1767" s="21"/>
      <c r="D1767" s="21"/>
      <c r="E1767" s="21"/>
    </row>
    <row r="1768" spans="1:5" x14ac:dyDescent="0.25">
      <c r="A1768" s="21"/>
      <c r="B1768" s="21"/>
      <c r="C1768" s="21"/>
      <c r="D1768" s="21"/>
      <c r="E1768" s="21"/>
    </row>
    <row r="1769" spans="1:5" x14ac:dyDescent="0.25">
      <c r="A1769" s="21"/>
      <c r="B1769" s="21"/>
      <c r="C1769" s="21"/>
      <c r="D1769" s="21"/>
      <c r="E1769" s="21"/>
    </row>
    <row r="1770" spans="1:5" x14ac:dyDescent="0.25">
      <c r="A1770" s="21"/>
      <c r="B1770" s="21"/>
      <c r="C1770" s="21"/>
      <c r="D1770" s="21"/>
      <c r="E1770" s="21"/>
    </row>
    <row r="1771" spans="1:5" x14ac:dyDescent="0.25">
      <c r="A1771" s="21"/>
      <c r="B1771" s="21"/>
      <c r="C1771" s="21"/>
      <c r="D1771" s="21"/>
      <c r="E1771" s="21"/>
    </row>
    <row r="1772" spans="1:5" x14ac:dyDescent="0.25">
      <c r="A1772" s="21"/>
      <c r="B1772" s="21"/>
      <c r="C1772" s="21"/>
      <c r="D1772" s="21"/>
      <c r="E1772" s="21"/>
    </row>
    <row r="1773" spans="1:5" x14ac:dyDescent="0.25">
      <c r="A1773" s="21"/>
      <c r="B1773" s="21"/>
      <c r="C1773" s="21"/>
      <c r="D1773" s="21"/>
      <c r="E1773" s="21"/>
    </row>
    <row r="1774" spans="1:5" x14ac:dyDescent="0.25">
      <c r="A1774" s="21"/>
      <c r="B1774" s="21"/>
      <c r="C1774" s="21"/>
      <c r="D1774" s="21"/>
      <c r="E1774" s="21"/>
    </row>
    <row r="1775" spans="1:5" x14ac:dyDescent="0.25">
      <c r="A1775" s="21"/>
      <c r="B1775" s="21"/>
      <c r="C1775" s="21"/>
      <c r="D1775" s="21"/>
      <c r="E1775" s="21"/>
    </row>
    <row r="1776" spans="1:5" x14ac:dyDescent="0.25">
      <c r="A1776" s="21"/>
      <c r="B1776" s="21"/>
      <c r="C1776" s="21"/>
      <c r="D1776" s="21"/>
      <c r="E1776" s="21"/>
    </row>
    <row r="1777" spans="1:5" x14ac:dyDescent="0.25">
      <c r="A1777" s="21"/>
      <c r="B1777" s="21"/>
      <c r="C1777" s="21"/>
      <c r="D1777" s="21"/>
      <c r="E1777" s="21"/>
    </row>
    <row r="1778" spans="1:5" x14ac:dyDescent="0.25">
      <c r="A1778" s="21"/>
      <c r="B1778" s="21"/>
      <c r="C1778" s="21"/>
      <c r="D1778" s="21"/>
      <c r="E1778" s="21"/>
    </row>
    <row r="1779" spans="1:5" x14ac:dyDescent="0.25">
      <c r="A1779" s="21"/>
      <c r="B1779" s="21"/>
      <c r="C1779" s="21"/>
      <c r="D1779" s="21"/>
      <c r="E1779" s="21"/>
    </row>
    <row r="1780" spans="1:5" x14ac:dyDescent="0.25">
      <c r="A1780" s="21"/>
      <c r="B1780" s="21"/>
      <c r="C1780" s="21"/>
      <c r="D1780" s="21"/>
      <c r="E1780" s="21"/>
    </row>
    <row r="1781" spans="1:5" x14ac:dyDescent="0.25">
      <c r="A1781" s="21"/>
      <c r="B1781" s="21"/>
      <c r="C1781" s="21"/>
      <c r="D1781" s="21"/>
      <c r="E1781" s="21"/>
    </row>
    <row r="1782" spans="1:5" x14ac:dyDescent="0.25">
      <c r="A1782" s="21"/>
      <c r="B1782" s="21"/>
      <c r="C1782" s="21"/>
      <c r="D1782" s="21"/>
      <c r="E1782" s="21"/>
    </row>
    <row r="1783" spans="1:5" x14ac:dyDescent="0.25">
      <c r="A1783" s="21"/>
      <c r="B1783" s="21"/>
      <c r="C1783" s="21"/>
      <c r="D1783" s="21"/>
      <c r="E1783" s="21"/>
    </row>
    <row r="1784" spans="1:5" x14ac:dyDescent="0.25">
      <c r="A1784" s="21"/>
      <c r="B1784" s="21"/>
      <c r="C1784" s="21"/>
      <c r="D1784" s="21"/>
      <c r="E1784" s="21"/>
    </row>
    <row r="1785" spans="1:5" x14ac:dyDescent="0.25">
      <c r="A1785" s="21"/>
      <c r="B1785" s="21"/>
      <c r="C1785" s="21"/>
      <c r="D1785" s="21"/>
      <c r="E1785" s="21"/>
    </row>
    <row r="1786" spans="1:5" x14ac:dyDescent="0.25">
      <c r="A1786" s="21"/>
      <c r="B1786" s="21"/>
      <c r="C1786" s="21"/>
      <c r="D1786" s="21"/>
      <c r="E1786" s="21"/>
    </row>
    <row r="1787" spans="1:5" x14ac:dyDescent="0.25">
      <c r="A1787" s="21"/>
      <c r="B1787" s="21"/>
      <c r="C1787" s="21"/>
      <c r="D1787" s="21"/>
      <c r="E1787" s="21"/>
    </row>
    <row r="1788" spans="1:5" x14ac:dyDescent="0.25">
      <c r="A1788" s="21"/>
      <c r="B1788" s="21"/>
      <c r="C1788" s="21"/>
      <c r="D1788" s="21"/>
      <c r="E1788" s="21"/>
    </row>
    <row r="1789" spans="1:5" x14ac:dyDescent="0.25">
      <c r="A1789" s="21"/>
      <c r="B1789" s="21"/>
      <c r="C1789" s="21"/>
      <c r="D1789" s="21"/>
      <c r="E1789" s="21"/>
    </row>
    <row r="1790" spans="1:5" x14ac:dyDescent="0.25">
      <c r="A1790" s="21"/>
      <c r="B1790" s="21"/>
      <c r="C1790" s="21"/>
      <c r="D1790" s="21"/>
      <c r="E1790" s="21"/>
    </row>
    <row r="1791" spans="1:5" x14ac:dyDescent="0.25">
      <c r="A1791" s="21"/>
      <c r="B1791" s="21"/>
      <c r="C1791" s="21"/>
      <c r="D1791" s="21"/>
      <c r="E1791" s="21"/>
    </row>
    <row r="1792" spans="1:5" x14ac:dyDescent="0.25">
      <c r="A1792" s="21"/>
      <c r="B1792" s="21"/>
      <c r="C1792" s="21"/>
      <c r="D1792" s="21"/>
      <c r="E1792" s="21"/>
    </row>
    <row r="1793" spans="1:5" x14ac:dyDescent="0.25">
      <c r="A1793" s="21"/>
      <c r="B1793" s="21"/>
      <c r="C1793" s="21"/>
      <c r="D1793" s="21"/>
      <c r="E1793" s="21"/>
    </row>
    <row r="1794" spans="1:5" x14ac:dyDescent="0.25">
      <c r="A1794" s="21"/>
      <c r="B1794" s="21"/>
      <c r="C1794" s="21"/>
      <c r="D1794" s="21"/>
      <c r="E1794" s="21"/>
    </row>
    <row r="1795" spans="1:5" x14ac:dyDescent="0.25">
      <c r="A1795" s="21"/>
      <c r="B1795" s="21"/>
      <c r="C1795" s="21"/>
      <c r="D1795" s="21"/>
      <c r="E1795" s="21"/>
    </row>
    <row r="1796" spans="1:5" x14ac:dyDescent="0.25">
      <c r="A1796" s="21"/>
      <c r="B1796" s="21"/>
      <c r="C1796" s="21"/>
      <c r="D1796" s="21"/>
      <c r="E1796" s="21"/>
    </row>
    <row r="1797" spans="1:5" x14ac:dyDescent="0.25">
      <c r="A1797" s="21"/>
      <c r="B1797" s="21"/>
      <c r="C1797" s="21"/>
      <c r="D1797" s="21"/>
      <c r="E1797" s="21"/>
    </row>
    <row r="1798" spans="1:5" x14ac:dyDescent="0.25">
      <c r="A1798" s="21"/>
      <c r="B1798" s="21"/>
      <c r="C1798" s="21"/>
      <c r="D1798" s="21"/>
      <c r="E1798" s="21"/>
    </row>
    <row r="1799" spans="1:5" x14ac:dyDescent="0.25">
      <c r="A1799" s="21"/>
      <c r="B1799" s="21"/>
      <c r="C1799" s="21"/>
      <c r="D1799" s="21"/>
      <c r="E1799" s="21"/>
    </row>
    <row r="1800" spans="1:5" x14ac:dyDescent="0.25">
      <c r="A1800" s="21"/>
      <c r="B1800" s="21"/>
      <c r="C1800" s="21"/>
      <c r="D1800" s="21"/>
      <c r="E1800" s="21"/>
    </row>
    <row r="1801" spans="1:5" x14ac:dyDescent="0.25">
      <c r="A1801" s="21"/>
      <c r="B1801" s="21"/>
      <c r="C1801" s="21"/>
      <c r="D1801" s="21"/>
      <c r="E1801" s="21"/>
    </row>
    <row r="1802" spans="1:5" x14ac:dyDescent="0.25">
      <c r="A1802" s="21"/>
      <c r="B1802" s="21"/>
      <c r="C1802" s="21"/>
      <c r="D1802" s="21"/>
      <c r="E1802" s="21"/>
    </row>
    <row r="1803" spans="1:5" x14ac:dyDescent="0.25">
      <c r="A1803" s="21"/>
      <c r="B1803" s="21"/>
      <c r="C1803" s="21"/>
      <c r="D1803" s="21"/>
      <c r="E1803" s="21"/>
    </row>
    <row r="1804" spans="1:5" x14ac:dyDescent="0.25">
      <c r="A1804" s="21"/>
      <c r="B1804" s="21"/>
      <c r="C1804" s="21"/>
      <c r="D1804" s="21"/>
      <c r="E1804" s="21"/>
    </row>
    <row r="1805" spans="1:5" x14ac:dyDescent="0.25">
      <c r="A1805" s="21"/>
      <c r="B1805" s="21"/>
      <c r="C1805" s="21"/>
      <c r="D1805" s="21"/>
      <c r="E1805" s="21"/>
    </row>
    <row r="1806" spans="1:5" x14ac:dyDescent="0.25">
      <c r="A1806" s="21"/>
      <c r="B1806" s="21"/>
      <c r="C1806" s="21"/>
      <c r="D1806" s="21"/>
      <c r="E1806" s="21"/>
    </row>
    <row r="1807" spans="1:5" x14ac:dyDescent="0.25">
      <c r="A1807" s="21"/>
      <c r="B1807" s="21"/>
      <c r="C1807" s="21"/>
      <c r="D1807" s="21"/>
      <c r="E1807" s="21"/>
    </row>
    <row r="1808" spans="1:5" x14ac:dyDescent="0.25">
      <c r="A1808" s="21"/>
      <c r="B1808" s="21"/>
      <c r="C1808" s="21"/>
      <c r="D1808" s="21"/>
      <c r="E1808" s="21"/>
    </row>
    <row r="1809" spans="1:5" x14ac:dyDescent="0.25">
      <c r="A1809" s="21"/>
      <c r="B1809" s="21"/>
      <c r="C1809" s="21"/>
      <c r="D1809" s="21"/>
      <c r="E1809" s="21"/>
    </row>
    <row r="1810" spans="1:5" x14ac:dyDescent="0.25">
      <c r="A1810" s="21"/>
      <c r="B1810" s="21"/>
      <c r="C1810" s="21"/>
      <c r="D1810" s="21"/>
      <c r="E1810" s="21"/>
    </row>
    <row r="1811" spans="1:5" x14ac:dyDescent="0.25">
      <c r="A1811" s="21"/>
      <c r="B1811" s="21"/>
      <c r="C1811" s="21"/>
      <c r="D1811" s="21"/>
      <c r="E1811" s="21"/>
    </row>
    <row r="1812" spans="1:5" x14ac:dyDescent="0.25">
      <c r="A1812" s="21"/>
      <c r="B1812" s="21"/>
      <c r="C1812" s="21"/>
      <c r="D1812" s="21"/>
      <c r="E1812" s="21"/>
    </row>
    <row r="1813" spans="1:5" x14ac:dyDescent="0.25">
      <c r="A1813" s="21"/>
      <c r="B1813" s="21"/>
      <c r="C1813" s="21"/>
      <c r="D1813" s="21"/>
      <c r="E1813" s="21"/>
    </row>
    <row r="1814" spans="1:5" x14ac:dyDescent="0.25">
      <c r="A1814" s="21"/>
      <c r="B1814" s="21"/>
      <c r="C1814" s="21"/>
      <c r="D1814" s="21"/>
      <c r="E1814" s="21"/>
    </row>
    <row r="1815" spans="1:5" x14ac:dyDescent="0.25">
      <c r="A1815" s="21"/>
      <c r="B1815" s="21"/>
      <c r="C1815" s="21"/>
      <c r="D1815" s="21"/>
      <c r="E1815" s="21"/>
    </row>
    <row r="1816" spans="1:5" x14ac:dyDescent="0.25">
      <c r="A1816" s="21"/>
      <c r="B1816" s="21"/>
      <c r="C1816" s="21"/>
      <c r="D1816" s="21"/>
      <c r="E1816" s="21"/>
    </row>
    <row r="1817" spans="1:5" x14ac:dyDescent="0.25">
      <c r="A1817" s="21"/>
      <c r="B1817" s="21"/>
      <c r="C1817" s="21"/>
      <c r="D1817" s="21"/>
      <c r="E1817" s="21"/>
    </row>
    <row r="1818" spans="1:5" x14ac:dyDescent="0.25">
      <c r="A1818" s="21"/>
      <c r="B1818" s="21"/>
      <c r="C1818" s="21"/>
      <c r="D1818" s="21"/>
      <c r="E1818" s="21"/>
    </row>
    <row r="1819" spans="1:5" x14ac:dyDescent="0.25">
      <c r="A1819" s="21"/>
      <c r="B1819" s="21"/>
      <c r="C1819" s="21"/>
      <c r="D1819" s="21"/>
      <c r="E1819" s="21"/>
    </row>
    <row r="1820" spans="1:5" x14ac:dyDescent="0.25">
      <c r="A1820" s="21"/>
      <c r="B1820" s="21"/>
      <c r="C1820" s="21"/>
      <c r="D1820" s="21"/>
      <c r="E1820" s="21"/>
    </row>
    <row r="1821" spans="1:5" x14ac:dyDescent="0.25">
      <c r="A1821" s="21"/>
      <c r="B1821" s="21"/>
      <c r="C1821" s="21"/>
      <c r="D1821" s="21"/>
      <c r="E1821" s="21"/>
    </row>
    <row r="1822" spans="1:5" x14ac:dyDescent="0.25">
      <c r="A1822" s="21"/>
      <c r="B1822" s="21"/>
      <c r="C1822" s="21"/>
      <c r="D1822" s="21"/>
      <c r="E1822" s="21"/>
    </row>
    <row r="1823" spans="1:5" x14ac:dyDescent="0.25">
      <c r="A1823" s="21"/>
      <c r="B1823" s="21"/>
      <c r="C1823" s="21"/>
      <c r="D1823" s="21"/>
      <c r="E1823" s="21"/>
    </row>
    <row r="1824" spans="1:5" x14ac:dyDescent="0.25">
      <c r="A1824" s="21"/>
      <c r="B1824" s="21"/>
      <c r="C1824" s="21"/>
      <c r="D1824" s="21"/>
      <c r="E1824" s="21"/>
    </row>
    <row r="1825" spans="1:5" x14ac:dyDescent="0.25">
      <c r="A1825" s="21"/>
      <c r="B1825" s="21"/>
      <c r="C1825" s="21"/>
      <c r="D1825" s="21"/>
      <c r="E1825" s="21"/>
    </row>
    <row r="1826" spans="1:5" x14ac:dyDescent="0.25">
      <c r="A1826" s="21"/>
      <c r="B1826" s="21"/>
      <c r="C1826" s="21"/>
      <c r="D1826" s="21"/>
      <c r="E1826" s="21"/>
    </row>
    <row r="1827" spans="1:5" x14ac:dyDescent="0.25">
      <c r="A1827" s="21"/>
      <c r="B1827" s="21"/>
      <c r="C1827" s="21"/>
      <c r="D1827" s="21"/>
      <c r="E1827" s="21"/>
    </row>
    <row r="1828" spans="1:5" x14ac:dyDescent="0.25">
      <c r="A1828" s="21"/>
      <c r="B1828" s="21"/>
      <c r="C1828" s="21"/>
      <c r="D1828" s="21"/>
      <c r="E1828" s="21"/>
    </row>
    <row r="1829" spans="1:5" x14ac:dyDescent="0.25">
      <c r="A1829" s="21"/>
      <c r="B1829" s="21"/>
      <c r="C1829" s="21"/>
      <c r="D1829" s="21"/>
      <c r="E1829" s="21"/>
    </row>
    <row r="1830" spans="1:5" x14ac:dyDescent="0.25">
      <c r="A1830" s="21"/>
      <c r="B1830" s="21"/>
      <c r="C1830" s="21"/>
      <c r="D1830" s="21"/>
      <c r="E1830" s="21"/>
    </row>
    <row r="1831" spans="1:5" x14ac:dyDescent="0.25">
      <c r="A1831" s="21"/>
      <c r="B1831" s="21"/>
      <c r="C1831" s="21"/>
      <c r="D1831" s="21"/>
      <c r="E1831" s="21"/>
    </row>
    <row r="1832" spans="1:5" x14ac:dyDescent="0.25">
      <c r="A1832" s="21"/>
      <c r="B1832" s="21"/>
      <c r="C1832" s="21"/>
      <c r="D1832" s="21"/>
      <c r="E1832" s="21"/>
    </row>
    <row r="1833" spans="1:5" x14ac:dyDescent="0.25">
      <c r="A1833" s="21"/>
      <c r="B1833" s="21"/>
      <c r="C1833" s="21"/>
      <c r="D1833" s="21"/>
      <c r="E1833" s="21"/>
    </row>
    <row r="1834" spans="1:5" x14ac:dyDescent="0.25">
      <c r="A1834" s="21"/>
      <c r="B1834" s="21"/>
      <c r="C1834" s="21"/>
      <c r="D1834" s="21"/>
      <c r="E1834" s="21"/>
    </row>
    <row r="1835" spans="1:5" x14ac:dyDescent="0.25">
      <c r="A1835" s="21"/>
      <c r="B1835" s="21"/>
      <c r="C1835" s="21"/>
      <c r="D1835" s="21"/>
      <c r="E1835" s="21"/>
    </row>
    <row r="1836" spans="1:5" x14ac:dyDescent="0.25">
      <c r="A1836" s="21"/>
      <c r="B1836" s="21"/>
      <c r="C1836" s="21"/>
      <c r="D1836" s="21"/>
      <c r="E1836" s="21"/>
    </row>
    <row r="1837" spans="1:5" x14ac:dyDescent="0.25">
      <c r="A1837" s="21"/>
      <c r="B1837" s="21"/>
      <c r="C1837" s="21"/>
      <c r="D1837" s="21"/>
      <c r="E1837" s="21"/>
    </row>
    <row r="1838" spans="1:5" x14ac:dyDescent="0.25">
      <c r="A1838" s="21"/>
      <c r="B1838" s="21"/>
      <c r="C1838" s="21"/>
      <c r="D1838" s="21"/>
      <c r="E1838" s="21"/>
    </row>
    <row r="1839" spans="1:5" x14ac:dyDescent="0.25">
      <c r="A1839" s="21"/>
      <c r="B1839" s="21"/>
      <c r="C1839" s="21"/>
      <c r="D1839" s="21"/>
      <c r="E1839" s="21"/>
    </row>
    <row r="1840" spans="1:5" x14ac:dyDescent="0.25">
      <c r="A1840" s="21"/>
      <c r="B1840" s="21"/>
      <c r="C1840" s="21"/>
      <c r="D1840" s="21"/>
      <c r="E1840" s="21"/>
    </row>
    <row r="1841" spans="1:5" x14ac:dyDescent="0.25">
      <c r="A1841" s="21"/>
      <c r="B1841" s="21"/>
      <c r="C1841" s="21"/>
      <c r="D1841" s="21"/>
      <c r="E1841" s="21"/>
    </row>
    <row r="1842" spans="1:5" x14ac:dyDescent="0.25">
      <c r="A1842" s="21"/>
      <c r="B1842" s="21"/>
      <c r="C1842" s="21"/>
      <c r="D1842" s="21"/>
      <c r="E1842" s="21"/>
    </row>
    <row r="1843" spans="1:5" x14ac:dyDescent="0.25">
      <c r="A1843" s="21"/>
      <c r="B1843" s="21"/>
      <c r="C1843" s="21"/>
      <c r="D1843" s="21"/>
      <c r="E1843" s="21"/>
    </row>
    <row r="1844" spans="1:5" x14ac:dyDescent="0.25">
      <c r="A1844" s="21"/>
      <c r="B1844" s="21"/>
      <c r="C1844" s="21"/>
      <c r="D1844" s="21"/>
      <c r="E1844" s="21"/>
    </row>
    <row r="1845" spans="1:5" x14ac:dyDescent="0.25">
      <c r="A1845" s="21"/>
      <c r="B1845" s="21"/>
      <c r="C1845" s="21"/>
      <c r="D1845" s="21"/>
      <c r="E1845" s="21"/>
    </row>
    <row r="1846" spans="1:5" x14ac:dyDescent="0.25">
      <c r="A1846" s="21"/>
      <c r="B1846" s="21"/>
      <c r="C1846" s="21"/>
      <c r="D1846" s="21"/>
      <c r="E1846" s="21"/>
    </row>
    <row r="1847" spans="1:5" x14ac:dyDescent="0.25">
      <c r="A1847" s="21"/>
      <c r="B1847" s="21"/>
      <c r="C1847" s="21"/>
      <c r="D1847" s="21"/>
      <c r="E1847" s="21"/>
    </row>
    <row r="1848" spans="1:5" x14ac:dyDescent="0.25">
      <c r="A1848" s="21"/>
      <c r="B1848" s="21"/>
      <c r="C1848" s="21"/>
      <c r="D1848" s="21"/>
      <c r="E1848" s="21"/>
    </row>
    <row r="1849" spans="1:5" x14ac:dyDescent="0.25">
      <c r="A1849" s="21"/>
      <c r="B1849" s="21"/>
      <c r="C1849" s="21"/>
      <c r="D1849" s="21"/>
      <c r="E1849" s="21"/>
    </row>
    <row r="1850" spans="1:5" x14ac:dyDescent="0.25">
      <c r="A1850" s="21"/>
      <c r="B1850" s="21"/>
      <c r="C1850" s="21"/>
      <c r="D1850" s="21"/>
      <c r="E1850" s="21"/>
    </row>
    <row r="1851" spans="1:5" x14ac:dyDescent="0.25">
      <c r="A1851" s="21"/>
      <c r="B1851" s="21"/>
      <c r="C1851" s="21"/>
      <c r="D1851" s="21"/>
      <c r="E1851" s="21"/>
    </row>
    <row r="1852" spans="1:5" x14ac:dyDescent="0.25">
      <c r="A1852" s="21"/>
      <c r="B1852" s="21"/>
      <c r="C1852" s="21"/>
      <c r="D1852" s="21"/>
      <c r="E1852" s="21"/>
    </row>
    <row r="1853" spans="1:5" x14ac:dyDescent="0.25">
      <c r="A1853" s="21"/>
      <c r="B1853" s="21"/>
      <c r="C1853" s="21"/>
      <c r="D1853" s="21"/>
      <c r="E1853" s="21"/>
    </row>
    <row r="1854" spans="1:5" x14ac:dyDescent="0.25">
      <c r="A1854" s="21"/>
      <c r="B1854" s="21"/>
      <c r="C1854" s="21"/>
      <c r="D1854" s="21"/>
      <c r="E1854" s="21"/>
    </row>
    <row r="1855" spans="1:5" x14ac:dyDescent="0.25">
      <c r="A1855" s="21"/>
      <c r="B1855" s="21"/>
      <c r="C1855" s="21"/>
      <c r="D1855" s="21"/>
      <c r="E1855" s="21"/>
    </row>
    <row r="1856" spans="1:5" x14ac:dyDescent="0.25">
      <c r="A1856" s="21"/>
      <c r="B1856" s="21"/>
      <c r="C1856" s="21"/>
      <c r="D1856" s="21"/>
      <c r="E1856" s="21"/>
    </row>
    <row r="1857" spans="1:5" x14ac:dyDescent="0.25">
      <c r="A1857" s="21"/>
      <c r="B1857" s="21"/>
      <c r="C1857" s="21"/>
      <c r="D1857" s="21"/>
      <c r="E1857" s="21"/>
    </row>
    <row r="1858" spans="1:5" x14ac:dyDescent="0.25">
      <c r="A1858" s="21"/>
      <c r="B1858" s="21"/>
      <c r="C1858" s="21"/>
      <c r="D1858" s="21"/>
      <c r="E1858" s="21"/>
    </row>
    <row r="1859" spans="1:5" x14ac:dyDescent="0.25">
      <c r="A1859" s="21"/>
      <c r="B1859" s="21"/>
      <c r="C1859" s="21"/>
      <c r="D1859" s="21"/>
      <c r="E1859" s="21"/>
    </row>
    <row r="1860" spans="1:5" x14ac:dyDescent="0.25">
      <c r="A1860" s="21"/>
      <c r="B1860" s="21"/>
      <c r="C1860" s="21"/>
      <c r="D1860" s="21"/>
      <c r="E1860" s="21"/>
    </row>
    <row r="1861" spans="1:5" x14ac:dyDescent="0.25">
      <c r="A1861" s="21"/>
      <c r="B1861" s="21"/>
      <c r="C1861" s="21"/>
      <c r="D1861" s="21"/>
      <c r="E1861" s="21"/>
    </row>
    <row r="1862" spans="1:5" x14ac:dyDescent="0.25">
      <c r="A1862" s="21"/>
      <c r="B1862" s="21"/>
      <c r="C1862" s="21"/>
      <c r="D1862" s="21"/>
      <c r="E1862" s="21"/>
    </row>
    <row r="1863" spans="1:5" x14ac:dyDescent="0.25">
      <c r="A1863" s="21"/>
      <c r="B1863" s="21"/>
      <c r="C1863" s="21"/>
      <c r="D1863" s="21"/>
      <c r="E1863" s="21"/>
    </row>
    <row r="1864" spans="1:5" x14ac:dyDescent="0.25">
      <c r="A1864" s="21"/>
      <c r="B1864" s="21"/>
      <c r="C1864" s="21"/>
      <c r="D1864" s="21"/>
      <c r="E1864" s="21"/>
    </row>
    <row r="1865" spans="1:5" x14ac:dyDescent="0.25">
      <c r="A1865" s="21"/>
      <c r="B1865" s="21"/>
      <c r="C1865" s="21"/>
      <c r="D1865" s="21"/>
      <c r="E1865" s="21"/>
    </row>
    <row r="1866" spans="1:5" x14ac:dyDescent="0.25">
      <c r="A1866" s="21"/>
      <c r="B1866" s="21"/>
      <c r="C1866" s="21"/>
      <c r="D1866" s="21"/>
      <c r="E1866" s="21"/>
    </row>
    <row r="1867" spans="1:5" x14ac:dyDescent="0.25">
      <c r="A1867" s="21"/>
      <c r="B1867" s="21"/>
      <c r="C1867" s="21"/>
      <c r="D1867" s="21"/>
      <c r="E1867" s="21"/>
    </row>
    <row r="1868" spans="1:5" x14ac:dyDescent="0.25">
      <c r="A1868" s="21"/>
      <c r="B1868" s="21"/>
      <c r="C1868" s="21"/>
      <c r="D1868" s="21"/>
      <c r="E1868" s="21"/>
    </row>
    <row r="1869" spans="1:5" x14ac:dyDescent="0.25">
      <c r="A1869" s="21"/>
      <c r="B1869" s="21"/>
      <c r="C1869" s="21"/>
      <c r="D1869" s="21"/>
      <c r="E1869" s="21"/>
    </row>
    <row r="1870" spans="1:5" x14ac:dyDescent="0.25">
      <c r="A1870" s="21"/>
      <c r="B1870" s="21"/>
      <c r="C1870" s="21"/>
      <c r="D1870" s="21"/>
      <c r="E1870" s="21"/>
    </row>
    <row r="1871" spans="1:5" x14ac:dyDescent="0.25">
      <c r="A1871" s="21"/>
      <c r="B1871" s="21"/>
      <c r="C1871" s="21"/>
      <c r="D1871" s="21"/>
      <c r="E1871" s="21"/>
    </row>
    <row r="1872" spans="1:5" x14ac:dyDescent="0.25">
      <c r="A1872" s="21"/>
      <c r="B1872" s="21"/>
      <c r="C1872" s="21"/>
      <c r="D1872" s="21"/>
      <c r="E1872" s="21"/>
    </row>
    <row r="1873" spans="1:5" x14ac:dyDescent="0.25">
      <c r="A1873" s="21"/>
      <c r="B1873" s="21"/>
      <c r="C1873" s="21"/>
      <c r="D1873" s="21"/>
      <c r="E1873" s="21"/>
    </row>
    <row r="1874" spans="1:5" x14ac:dyDescent="0.25">
      <c r="A1874" s="21"/>
      <c r="B1874" s="21"/>
      <c r="C1874" s="21"/>
      <c r="D1874" s="21"/>
      <c r="E1874" s="21"/>
    </row>
    <row r="1875" spans="1:5" x14ac:dyDescent="0.25">
      <c r="A1875" s="21"/>
      <c r="B1875" s="21"/>
      <c r="C1875" s="21"/>
      <c r="D1875" s="21"/>
      <c r="E1875" s="21"/>
    </row>
    <row r="1876" spans="1:5" x14ac:dyDescent="0.25">
      <c r="A1876" s="21"/>
      <c r="B1876" s="21"/>
      <c r="C1876" s="21"/>
      <c r="D1876" s="21"/>
      <c r="E1876" s="21"/>
    </row>
    <row r="1877" spans="1:5" x14ac:dyDescent="0.25">
      <c r="A1877" s="21"/>
      <c r="B1877" s="21"/>
      <c r="C1877" s="21"/>
      <c r="D1877" s="21"/>
      <c r="E1877" s="21"/>
    </row>
    <row r="1878" spans="1:5" x14ac:dyDescent="0.25">
      <c r="A1878" s="21"/>
      <c r="B1878" s="21"/>
      <c r="C1878" s="21"/>
      <c r="D1878" s="21"/>
      <c r="E1878" s="21"/>
    </row>
    <row r="1879" spans="1:5" x14ac:dyDescent="0.25">
      <c r="A1879" s="21"/>
      <c r="B1879" s="21"/>
      <c r="C1879" s="21"/>
      <c r="D1879" s="21"/>
      <c r="E1879" s="21"/>
    </row>
    <row r="1880" spans="1:5" x14ac:dyDescent="0.25">
      <c r="A1880" s="21"/>
      <c r="B1880" s="21"/>
      <c r="C1880" s="21"/>
      <c r="D1880" s="21"/>
      <c r="E1880" s="21"/>
    </row>
    <row r="1881" spans="1:5" x14ac:dyDescent="0.25">
      <c r="A1881" s="21"/>
      <c r="B1881" s="21"/>
      <c r="C1881" s="21"/>
      <c r="D1881" s="21"/>
      <c r="E1881" s="21"/>
    </row>
    <row r="1882" spans="1:5" x14ac:dyDescent="0.25">
      <c r="A1882" s="21"/>
      <c r="B1882" s="21"/>
      <c r="C1882" s="21"/>
      <c r="D1882" s="21"/>
      <c r="E1882" s="21"/>
    </row>
    <row r="1883" spans="1:5" x14ac:dyDescent="0.25">
      <c r="A1883" s="21"/>
      <c r="B1883" s="21"/>
      <c r="C1883" s="21"/>
      <c r="D1883" s="21"/>
      <c r="E1883" s="21"/>
    </row>
    <row r="1884" spans="1:5" x14ac:dyDescent="0.25">
      <c r="A1884" s="21"/>
      <c r="B1884" s="21"/>
      <c r="C1884" s="21"/>
      <c r="D1884" s="21"/>
      <c r="E1884" s="21"/>
    </row>
    <row r="1885" spans="1:5" x14ac:dyDescent="0.25">
      <c r="A1885" s="21"/>
      <c r="B1885" s="21"/>
      <c r="C1885" s="21"/>
      <c r="D1885" s="21"/>
      <c r="E1885" s="21"/>
    </row>
    <row r="1886" spans="1:5" x14ac:dyDescent="0.25">
      <c r="A1886" s="21"/>
      <c r="B1886" s="21"/>
      <c r="C1886" s="21"/>
      <c r="D1886" s="21"/>
      <c r="E1886" s="21"/>
    </row>
    <row r="1887" spans="1:5" x14ac:dyDescent="0.25">
      <c r="A1887" s="21"/>
      <c r="B1887" s="21"/>
      <c r="C1887" s="21"/>
      <c r="D1887" s="21"/>
      <c r="E1887" s="21"/>
    </row>
    <row r="1888" spans="1:5" x14ac:dyDescent="0.25">
      <c r="A1888" s="21"/>
      <c r="B1888" s="21"/>
      <c r="C1888" s="21"/>
      <c r="D1888" s="21"/>
      <c r="E1888" s="21"/>
    </row>
    <row r="1889" spans="1:5" x14ac:dyDescent="0.25">
      <c r="A1889" s="21"/>
      <c r="B1889" s="21"/>
      <c r="C1889" s="21"/>
      <c r="D1889" s="21"/>
      <c r="E1889" s="21"/>
    </row>
    <row r="1890" spans="1:5" x14ac:dyDescent="0.25">
      <c r="A1890" s="21"/>
      <c r="B1890" s="21"/>
      <c r="C1890" s="21"/>
      <c r="D1890" s="21"/>
      <c r="E1890" s="21"/>
    </row>
    <row r="1891" spans="1:5" x14ac:dyDescent="0.25">
      <c r="A1891" s="21"/>
      <c r="B1891" s="21"/>
      <c r="C1891" s="21"/>
      <c r="D1891" s="21"/>
      <c r="E1891" s="21"/>
    </row>
    <row r="1892" spans="1:5" x14ac:dyDescent="0.25">
      <c r="A1892" s="21"/>
      <c r="B1892" s="21"/>
      <c r="C1892" s="21"/>
      <c r="D1892" s="21"/>
      <c r="E1892" s="21"/>
    </row>
    <row r="1893" spans="1:5" x14ac:dyDescent="0.25">
      <c r="A1893" s="21"/>
      <c r="B1893" s="21"/>
      <c r="C1893" s="21"/>
      <c r="D1893" s="21"/>
      <c r="E1893" s="21"/>
    </row>
    <row r="1894" spans="1:5" x14ac:dyDescent="0.25">
      <c r="A1894" s="21"/>
      <c r="B1894" s="21"/>
      <c r="C1894" s="21"/>
      <c r="D1894" s="21"/>
      <c r="E1894" s="21"/>
    </row>
    <row r="1895" spans="1:5" x14ac:dyDescent="0.25">
      <c r="A1895" s="21"/>
      <c r="B1895" s="21"/>
      <c r="C1895" s="21"/>
      <c r="D1895" s="21"/>
      <c r="E1895" s="21"/>
    </row>
    <row r="1896" spans="1:5" x14ac:dyDescent="0.25">
      <c r="A1896" s="21"/>
      <c r="B1896" s="21"/>
      <c r="C1896" s="21"/>
      <c r="D1896" s="21"/>
      <c r="E1896" s="21"/>
    </row>
    <row r="1897" spans="1:5" x14ac:dyDescent="0.25">
      <c r="A1897" s="21"/>
      <c r="B1897" s="21"/>
      <c r="C1897" s="21"/>
      <c r="D1897" s="21"/>
      <c r="E1897" s="21"/>
    </row>
    <row r="1898" spans="1:5" x14ac:dyDescent="0.25">
      <c r="A1898" s="21"/>
      <c r="B1898" s="21"/>
      <c r="C1898" s="21"/>
      <c r="D1898" s="21"/>
      <c r="E1898" s="21"/>
    </row>
    <row r="1899" spans="1:5" x14ac:dyDescent="0.25">
      <c r="A1899" s="21"/>
      <c r="B1899" s="21"/>
      <c r="C1899" s="21"/>
      <c r="D1899" s="21"/>
      <c r="E1899" s="21"/>
    </row>
    <row r="1900" spans="1:5" x14ac:dyDescent="0.25">
      <c r="A1900" s="21"/>
      <c r="B1900" s="21"/>
      <c r="C1900" s="21"/>
      <c r="D1900" s="21"/>
      <c r="E1900" s="21"/>
    </row>
    <row r="1901" spans="1:5" x14ac:dyDescent="0.25">
      <c r="A1901" s="21"/>
      <c r="B1901" s="21"/>
      <c r="C1901" s="21"/>
      <c r="D1901" s="21"/>
      <c r="E1901" s="21"/>
    </row>
    <row r="1902" spans="1:5" x14ac:dyDescent="0.25">
      <c r="A1902" s="21"/>
      <c r="B1902" s="21"/>
      <c r="C1902" s="21"/>
      <c r="D1902" s="21"/>
      <c r="E1902" s="21"/>
    </row>
    <row r="1903" spans="1:5" x14ac:dyDescent="0.25">
      <c r="A1903" s="21"/>
      <c r="B1903" s="21"/>
      <c r="C1903" s="21"/>
      <c r="D1903" s="21"/>
      <c r="E1903" s="21"/>
    </row>
    <row r="1904" spans="1:5" x14ac:dyDescent="0.25">
      <c r="A1904" s="21"/>
      <c r="B1904" s="21"/>
      <c r="C1904" s="21"/>
      <c r="D1904" s="21"/>
      <c r="E1904" s="21"/>
    </row>
    <row r="1905" spans="1:5" x14ac:dyDescent="0.25">
      <c r="A1905" s="21"/>
      <c r="B1905" s="21"/>
      <c r="C1905" s="21"/>
      <c r="D1905" s="21"/>
      <c r="E1905" s="21"/>
    </row>
    <row r="1906" spans="1:5" x14ac:dyDescent="0.25">
      <c r="A1906" s="21"/>
      <c r="B1906" s="21"/>
      <c r="C1906" s="21"/>
      <c r="D1906" s="21"/>
      <c r="E1906" s="21"/>
    </row>
    <row r="1907" spans="1:5" x14ac:dyDescent="0.25">
      <c r="A1907" s="21"/>
      <c r="B1907" s="21"/>
      <c r="C1907" s="21"/>
      <c r="D1907" s="21"/>
      <c r="E1907" s="21"/>
    </row>
    <row r="1908" spans="1:5" x14ac:dyDescent="0.25">
      <c r="A1908" s="21"/>
      <c r="B1908" s="21"/>
      <c r="C1908" s="21"/>
      <c r="D1908" s="21"/>
      <c r="E1908" s="21"/>
    </row>
    <row r="1909" spans="1:5" x14ac:dyDescent="0.25">
      <c r="A1909" s="21"/>
      <c r="B1909" s="21"/>
      <c r="C1909" s="21"/>
      <c r="D1909" s="21"/>
      <c r="E1909" s="21"/>
    </row>
    <row r="1910" spans="1:5" x14ac:dyDescent="0.25">
      <c r="A1910" s="21"/>
      <c r="B1910" s="21"/>
      <c r="C1910" s="21"/>
      <c r="D1910" s="21"/>
      <c r="E1910" s="21"/>
    </row>
    <row r="1911" spans="1:5" x14ac:dyDescent="0.25">
      <c r="A1911" s="21"/>
      <c r="B1911" s="21"/>
      <c r="C1911" s="21"/>
      <c r="D1911" s="21"/>
      <c r="E1911" s="21"/>
    </row>
    <row r="1912" spans="1:5" x14ac:dyDescent="0.25">
      <c r="A1912" s="21"/>
      <c r="B1912" s="21"/>
      <c r="C1912" s="21"/>
      <c r="D1912" s="21"/>
      <c r="E1912" s="21"/>
    </row>
    <row r="1913" spans="1:5" x14ac:dyDescent="0.25">
      <c r="A1913" s="21"/>
      <c r="B1913" s="21"/>
      <c r="C1913" s="21"/>
      <c r="D1913" s="21"/>
      <c r="E1913" s="21"/>
    </row>
    <row r="1914" spans="1:5" x14ac:dyDescent="0.25">
      <c r="A1914" s="21"/>
      <c r="B1914" s="21"/>
      <c r="C1914" s="21"/>
      <c r="D1914" s="21"/>
      <c r="E1914" s="21"/>
    </row>
    <row r="1915" spans="1:5" x14ac:dyDescent="0.25">
      <c r="A1915" s="21"/>
      <c r="B1915" s="21"/>
      <c r="C1915" s="21"/>
      <c r="D1915" s="21"/>
      <c r="E1915" s="21"/>
    </row>
    <row r="1916" spans="1:5" x14ac:dyDescent="0.25">
      <c r="A1916" s="21"/>
      <c r="B1916" s="21"/>
      <c r="C1916" s="21"/>
      <c r="D1916" s="21"/>
      <c r="E1916" s="21"/>
    </row>
    <row r="1917" spans="1:5" x14ac:dyDescent="0.25">
      <c r="A1917" s="21"/>
      <c r="B1917" s="21"/>
      <c r="C1917" s="21"/>
      <c r="D1917" s="21"/>
      <c r="E1917" s="21"/>
    </row>
    <row r="1918" spans="1:5" x14ac:dyDescent="0.25">
      <c r="A1918" s="21"/>
      <c r="B1918" s="21"/>
      <c r="C1918" s="21"/>
      <c r="D1918" s="21"/>
      <c r="E1918" s="21"/>
    </row>
    <row r="1919" spans="1:5" x14ac:dyDescent="0.25">
      <c r="A1919" s="21"/>
      <c r="B1919" s="21"/>
      <c r="C1919" s="21"/>
      <c r="D1919" s="21"/>
      <c r="E1919" s="21"/>
    </row>
    <row r="1920" spans="1:5" x14ac:dyDescent="0.25">
      <c r="A1920" s="21"/>
      <c r="B1920" s="21"/>
      <c r="C1920" s="21"/>
      <c r="D1920" s="21"/>
      <c r="E1920" s="21"/>
    </row>
    <row r="1921" spans="1:5" x14ac:dyDescent="0.25">
      <c r="A1921" s="21"/>
      <c r="B1921" s="21"/>
      <c r="C1921" s="21"/>
      <c r="D1921" s="21"/>
      <c r="E1921" s="21"/>
    </row>
    <row r="1922" spans="1:5" x14ac:dyDescent="0.25">
      <c r="A1922" s="21"/>
      <c r="B1922" s="21"/>
      <c r="C1922" s="21"/>
      <c r="D1922" s="21"/>
      <c r="E1922" s="21"/>
    </row>
    <row r="1923" spans="1:5" x14ac:dyDescent="0.25">
      <c r="A1923" s="21"/>
      <c r="B1923" s="21"/>
      <c r="C1923" s="21"/>
      <c r="D1923" s="21"/>
      <c r="E1923" s="21"/>
    </row>
    <row r="1924" spans="1:5" x14ac:dyDescent="0.25">
      <c r="A1924" s="21"/>
      <c r="B1924" s="21"/>
      <c r="C1924" s="21"/>
      <c r="D1924" s="21"/>
      <c r="E1924" s="21"/>
    </row>
    <row r="1925" spans="1:5" x14ac:dyDescent="0.25">
      <c r="A1925" s="21"/>
      <c r="B1925" s="21"/>
      <c r="C1925" s="21"/>
      <c r="D1925" s="21"/>
      <c r="E1925" s="21"/>
    </row>
    <row r="1926" spans="1:5" x14ac:dyDescent="0.25">
      <c r="A1926" s="21"/>
      <c r="B1926" s="21"/>
      <c r="C1926" s="21"/>
      <c r="D1926" s="21"/>
      <c r="E1926" s="21"/>
    </row>
    <row r="1927" spans="1:5" x14ac:dyDescent="0.25">
      <c r="A1927" s="21"/>
      <c r="B1927" s="21"/>
      <c r="C1927" s="21"/>
      <c r="D1927" s="21"/>
      <c r="E1927" s="21"/>
    </row>
    <row r="1928" spans="1:5" x14ac:dyDescent="0.25">
      <c r="A1928" s="21"/>
      <c r="B1928" s="21"/>
      <c r="C1928" s="21"/>
      <c r="D1928" s="21"/>
      <c r="E1928" s="21"/>
    </row>
    <row r="1929" spans="1:5" x14ac:dyDescent="0.25">
      <c r="A1929" s="21"/>
      <c r="B1929" s="21"/>
      <c r="C1929" s="21"/>
      <c r="D1929" s="21"/>
      <c r="E1929" s="21"/>
    </row>
    <row r="1930" spans="1:5" x14ac:dyDescent="0.25">
      <c r="A1930" s="21"/>
      <c r="B1930" s="21"/>
      <c r="C1930" s="21"/>
      <c r="D1930" s="21"/>
      <c r="E1930" s="21"/>
    </row>
    <row r="1931" spans="1:5" x14ac:dyDescent="0.25">
      <c r="A1931" s="21"/>
      <c r="B1931" s="21"/>
      <c r="C1931" s="21"/>
      <c r="D1931" s="21"/>
      <c r="E1931" s="21"/>
    </row>
    <row r="1932" spans="1:5" x14ac:dyDescent="0.25">
      <c r="A1932" s="21"/>
      <c r="B1932" s="21"/>
      <c r="C1932" s="21"/>
      <c r="D1932" s="21"/>
      <c r="E1932" s="21"/>
    </row>
    <row r="1933" spans="1:5" x14ac:dyDescent="0.25">
      <c r="A1933" s="21"/>
      <c r="B1933" s="21"/>
      <c r="C1933" s="21"/>
      <c r="D1933" s="21"/>
      <c r="E1933" s="21"/>
    </row>
    <row r="1934" spans="1:5" x14ac:dyDescent="0.25">
      <c r="A1934" s="21"/>
      <c r="B1934" s="21"/>
      <c r="C1934" s="21"/>
      <c r="D1934" s="21"/>
      <c r="E1934" s="21"/>
    </row>
    <row r="1935" spans="1:5" x14ac:dyDescent="0.25">
      <c r="A1935" s="21"/>
      <c r="B1935" s="21"/>
      <c r="C1935" s="21"/>
      <c r="D1935" s="21"/>
      <c r="E1935" s="21"/>
    </row>
    <row r="1936" spans="1:5" x14ac:dyDescent="0.25">
      <c r="A1936" s="21"/>
      <c r="B1936" s="21"/>
      <c r="C1936" s="21"/>
      <c r="D1936" s="21"/>
      <c r="E1936" s="21"/>
    </row>
    <row r="1937" spans="1:5" x14ac:dyDescent="0.25">
      <c r="A1937" s="21"/>
      <c r="B1937" s="21"/>
      <c r="C1937" s="21"/>
      <c r="D1937" s="21"/>
      <c r="E1937" s="21"/>
    </row>
    <row r="1938" spans="1:5" x14ac:dyDescent="0.25">
      <c r="A1938" s="21"/>
      <c r="B1938" s="21"/>
      <c r="C1938" s="21"/>
      <c r="D1938" s="21"/>
      <c r="E1938" s="21"/>
    </row>
    <row r="1939" spans="1:5" x14ac:dyDescent="0.25">
      <c r="A1939" s="21"/>
      <c r="B1939" s="21"/>
      <c r="C1939" s="21"/>
      <c r="D1939" s="21"/>
      <c r="E1939" s="21"/>
    </row>
    <row r="1940" spans="1:5" x14ac:dyDescent="0.25">
      <c r="A1940" s="21"/>
      <c r="B1940" s="21"/>
      <c r="C1940" s="21"/>
      <c r="D1940" s="21"/>
      <c r="E1940" s="21"/>
    </row>
    <row r="1941" spans="1:5" x14ac:dyDescent="0.25">
      <c r="A1941" s="21"/>
      <c r="B1941" s="21"/>
      <c r="C1941" s="21"/>
      <c r="D1941" s="21"/>
      <c r="E1941" s="21"/>
    </row>
    <row r="1942" spans="1:5" x14ac:dyDescent="0.25">
      <c r="A1942" s="21"/>
      <c r="B1942" s="21"/>
      <c r="C1942" s="21"/>
      <c r="D1942" s="21"/>
      <c r="E1942" s="21"/>
    </row>
    <row r="1943" spans="1:5" x14ac:dyDescent="0.25">
      <c r="A1943" s="21"/>
      <c r="B1943" s="21"/>
      <c r="C1943" s="21"/>
      <c r="D1943" s="21"/>
      <c r="E1943" s="21"/>
    </row>
    <row r="1944" spans="1:5" x14ac:dyDescent="0.25">
      <c r="A1944" s="21"/>
      <c r="B1944" s="21"/>
      <c r="C1944" s="21"/>
      <c r="D1944" s="21"/>
      <c r="E1944" s="21"/>
    </row>
    <row r="1945" spans="1:5" x14ac:dyDescent="0.25">
      <c r="A1945" s="21"/>
      <c r="B1945" s="21"/>
      <c r="C1945" s="21"/>
      <c r="D1945" s="21"/>
      <c r="E1945" s="21"/>
    </row>
    <row r="1946" spans="1:5" x14ac:dyDescent="0.25">
      <c r="A1946" s="21"/>
      <c r="B1946" s="21"/>
      <c r="C1946" s="21"/>
      <c r="D1946" s="21"/>
      <c r="E1946" s="21"/>
    </row>
    <row r="1947" spans="1:5" x14ac:dyDescent="0.25">
      <c r="A1947" s="21"/>
      <c r="B1947" s="21"/>
      <c r="C1947" s="21"/>
      <c r="D1947" s="21"/>
      <c r="E1947" s="21"/>
    </row>
    <row r="1948" spans="1:5" x14ac:dyDescent="0.25">
      <c r="A1948" s="21"/>
      <c r="B1948" s="21"/>
      <c r="C1948" s="21"/>
      <c r="D1948" s="21"/>
      <c r="E1948" s="21"/>
    </row>
    <row r="1949" spans="1:5" x14ac:dyDescent="0.25">
      <c r="A1949" s="21"/>
      <c r="B1949" s="21"/>
      <c r="C1949" s="21"/>
      <c r="D1949" s="21"/>
      <c r="E1949" s="21"/>
    </row>
    <row r="1950" spans="1:5" x14ac:dyDescent="0.25">
      <c r="A1950" s="21"/>
      <c r="B1950" s="21"/>
      <c r="C1950" s="21"/>
      <c r="D1950" s="21"/>
      <c r="E1950" s="21"/>
    </row>
    <row r="1951" spans="1:5" x14ac:dyDescent="0.25">
      <c r="A1951" s="21"/>
      <c r="B1951" s="21"/>
      <c r="C1951" s="21"/>
      <c r="D1951" s="21"/>
      <c r="E1951" s="21"/>
    </row>
    <row r="1952" spans="1:5" x14ac:dyDescent="0.25">
      <c r="A1952" s="21"/>
      <c r="B1952" s="21"/>
      <c r="C1952" s="21"/>
      <c r="D1952" s="21"/>
      <c r="E1952" s="21"/>
    </row>
    <row r="1953" spans="1:5" x14ac:dyDescent="0.25">
      <c r="A1953" s="21"/>
      <c r="B1953" s="21"/>
      <c r="C1953" s="21"/>
      <c r="D1953" s="21"/>
      <c r="E1953" s="21"/>
    </row>
    <row r="1954" spans="1:5" x14ac:dyDescent="0.25">
      <c r="A1954" s="21"/>
      <c r="B1954" s="21"/>
      <c r="C1954" s="21"/>
      <c r="D1954" s="21"/>
      <c r="E1954" s="21"/>
    </row>
    <row r="1955" spans="1:5" x14ac:dyDescent="0.25">
      <c r="A1955" s="21"/>
      <c r="B1955" s="21"/>
      <c r="C1955" s="21"/>
      <c r="D1955" s="21"/>
      <c r="E1955" s="21"/>
    </row>
    <row r="1956" spans="1:5" x14ac:dyDescent="0.25">
      <c r="A1956" s="21"/>
      <c r="B1956" s="21"/>
      <c r="C1956" s="21"/>
      <c r="D1956" s="21"/>
      <c r="E1956" s="21"/>
    </row>
    <row r="1957" spans="1:5" x14ac:dyDescent="0.25">
      <c r="A1957" s="21"/>
      <c r="B1957" s="21"/>
      <c r="C1957" s="21"/>
      <c r="D1957" s="21"/>
      <c r="E1957" s="21"/>
    </row>
    <row r="1958" spans="1:5" x14ac:dyDescent="0.25">
      <c r="A1958" s="21"/>
      <c r="B1958" s="21"/>
      <c r="C1958" s="21"/>
      <c r="D1958" s="21"/>
      <c r="E1958" s="21"/>
    </row>
    <row r="1959" spans="1:5" x14ac:dyDescent="0.25">
      <c r="A1959" s="21"/>
      <c r="B1959" s="21"/>
      <c r="C1959" s="21"/>
      <c r="D1959" s="21"/>
      <c r="E1959" s="21"/>
    </row>
    <row r="1960" spans="1:5" x14ac:dyDescent="0.25">
      <c r="A1960" s="21"/>
      <c r="B1960" s="21"/>
      <c r="C1960" s="21"/>
      <c r="D1960" s="21"/>
      <c r="E1960" s="21"/>
    </row>
    <row r="1961" spans="1:5" x14ac:dyDescent="0.25">
      <c r="A1961" s="21"/>
      <c r="B1961" s="21"/>
      <c r="C1961" s="21"/>
      <c r="D1961" s="21"/>
      <c r="E1961" s="21"/>
    </row>
    <row r="1962" spans="1:5" x14ac:dyDescent="0.25">
      <c r="A1962" s="21"/>
      <c r="B1962" s="21"/>
      <c r="C1962" s="21"/>
      <c r="D1962" s="21"/>
      <c r="E1962" s="21"/>
    </row>
    <row r="1963" spans="1:5" x14ac:dyDescent="0.25">
      <c r="A1963" s="21"/>
      <c r="B1963" s="21"/>
      <c r="C1963" s="21"/>
      <c r="D1963" s="21"/>
      <c r="E1963" s="21"/>
    </row>
    <row r="1964" spans="1:5" x14ac:dyDescent="0.25">
      <c r="A1964" s="21"/>
      <c r="B1964" s="21"/>
      <c r="C1964" s="21"/>
      <c r="D1964" s="21"/>
      <c r="E1964" s="21"/>
    </row>
    <row r="1965" spans="1:5" x14ac:dyDescent="0.25">
      <c r="A1965" s="21"/>
      <c r="B1965" s="21"/>
      <c r="C1965" s="21"/>
      <c r="D1965" s="21"/>
      <c r="E1965" s="21"/>
    </row>
    <row r="1966" spans="1:5" x14ac:dyDescent="0.25">
      <c r="A1966" s="21"/>
      <c r="B1966" s="21"/>
      <c r="C1966" s="21"/>
      <c r="D1966" s="21"/>
      <c r="E1966" s="21"/>
    </row>
    <row r="1967" spans="1:5" x14ac:dyDescent="0.25">
      <c r="A1967" s="21"/>
      <c r="B1967" s="21"/>
      <c r="C1967" s="21"/>
      <c r="D1967" s="21"/>
      <c r="E1967" s="21"/>
    </row>
    <row r="1968" spans="1:5" x14ac:dyDescent="0.25">
      <c r="A1968" s="21"/>
      <c r="B1968" s="21"/>
      <c r="C1968" s="21"/>
      <c r="D1968" s="21"/>
      <c r="E1968" s="21"/>
    </row>
    <row r="1969" spans="1:5" x14ac:dyDescent="0.25">
      <c r="A1969" s="21"/>
      <c r="B1969" s="21"/>
      <c r="C1969" s="21"/>
      <c r="D1969" s="21"/>
      <c r="E1969" s="21"/>
    </row>
    <row r="1970" spans="1:5" x14ac:dyDescent="0.25">
      <c r="A1970" s="21"/>
      <c r="B1970" s="21"/>
      <c r="C1970" s="21"/>
      <c r="D1970" s="21"/>
      <c r="E1970" s="21"/>
    </row>
    <row r="1971" spans="1:5" x14ac:dyDescent="0.25">
      <c r="A1971" s="21"/>
      <c r="B1971" s="21"/>
      <c r="C1971" s="21"/>
      <c r="D1971" s="21"/>
      <c r="E1971" s="21"/>
    </row>
    <row r="1972" spans="1:5" x14ac:dyDescent="0.25">
      <c r="A1972" s="21"/>
      <c r="B1972" s="21"/>
      <c r="C1972" s="21"/>
      <c r="D1972" s="21"/>
      <c r="E1972" s="21"/>
    </row>
    <row r="1973" spans="1:5" x14ac:dyDescent="0.25">
      <c r="A1973" s="21"/>
      <c r="B1973" s="21"/>
      <c r="C1973" s="21"/>
      <c r="D1973" s="21"/>
      <c r="E1973" s="21"/>
    </row>
    <row r="1974" spans="1:5" x14ac:dyDescent="0.25">
      <c r="A1974" s="21"/>
      <c r="B1974" s="21"/>
      <c r="C1974" s="21"/>
      <c r="D1974" s="21"/>
      <c r="E1974" s="21"/>
    </row>
    <row r="1975" spans="1:5" x14ac:dyDescent="0.25">
      <c r="A1975" s="21"/>
      <c r="B1975" s="21"/>
      <c r="C1975" s="21"/>
      <c r="D1975" s="21"/>
      <c r="E1975" s="21"/>
    </row>
    <row r="1976" spans="1:5" x14ac:dyDescent="0.25">
      <c r="A1976" s="21"/>
      <c r="B1976" s="21"/>
      <c r="C1976" s="21"/>
      <c r="D1976" s="21"/>
      <c r="E1976" s="21"/>
    </row>
    <row r="1977" spans="1:5" x14ac:dyDescent="0.25">
      <c r="A1977" s="21"/>
      <c r="B1977" s="21"/>
      <c r="C1977" s="21"/>
      <c r="D1977" s="21"/>
      <c r="E1977" s="21"/>
    </row>
    <row r="1978" spans="1:5" x14ac:dyDescent="0.25">
      <c r="A1978" s="21"/>
      <c r="B1978" s="21"/>
      <c r="C1978" s="21"/>
      <c r="D1978" s="21"/>
      <c r="E1978" s="21"/>
    </row>
    <row r="1979" spans="1:5" x14ac:dyDescent="0.25">
      <c r="A1979" s="21"/>
      <c r="B1979" s="21"/>
      <c r="C1979" s="21"/>
      <c r="D1979" s="21"/>
      <c r="E1979" s="21"/>
    </row>
    <row r="1980" spans="1:5" x14ac:dyDescent="0.25">
      <c r="A1980" s="21"/>
      <c r="B1980" s="21"/>
      <c r="C1980" s="21"/>
      <c r="D1980" s="21"/>
      <c r="E1980" s="21"/>
    </row>
    <row r="1981" spans="1:5" x14ac:dyDescent="0.25">
      <c r="A1981" s="21"/>
      <c r="B1981" s="21"/>
      <c r="C1981" s="21"/>
      <c r="D1981" s="21"/>
      <c r="E1981" s="21"/>
    </row>
    <row r="1982" spans="1:5" x14ac:dyDescent="0.25">
      <c r="A1982" s="21"/>
      <c r="B1982" s="21"/>
      <c r="C1982" s="21"/>
      <c r="D1982" s="21"/>
      <c r="E1982" s="21"/>
    </row>
    <row r="1983" spans="1:5" x14ac:dyDescent="0.25">
      <c r="A1983" s="21"/>
      <c r="B1983" s="21"/>
      <c r="C1983" s="21"/>
      <c r="D1983" s="21"/>
      <c r="E1983" s="21"/>
    </row>
    <row r="1984" spans="1:5" x14ac:dyDescent="0.25">
      <c r="A1984" s="21"/>
      <c r="B1984" s="21"/>
      <c r="C1984" s="21"/>
      <c r="D1984" s="21"/>
      <c r="E1984" s="21"/>
    </row>
    <row r="1985" spans="1:5" x14ac:dyDescent="0.25">
      <c r="A1985" s="21"/>
      <c r="B1985" s="21"/>
      <c r="C1985" s="21"/>
      <c r="D1985" s="21"/>
      <c r="E1985" s="21"/>
    </row>
    <row r="1986" spans="1:5" x14ac:dyDescent="0.25">
      <c r="A1986" s="21"/>
      <c r="B1986" s="21"/>
      <c r="C1986" s="21"/>
      <c r="D1986" s="21"/>
      <c r="E1986" s="21"/>
    </row>
    <row r="1987" spans="1:5" x14ac:dyDescent="0.25">
      <c r="A1987" s="21"/>
      <c r="B1987" s="21"/>
      <c r="C1987" s="21"/>
      <c r="D1987" s="21"/>
      <c r="E1987" s="21"/>
    </row>
    <row r="1988" spans="1:5" x14ac:dyDescent="0.25">
      <c r="A1988" s="21"/>
      <c r="B1988" s="21"/>
      <c r="C1988" s="21"/>
      <c r="D1988" s="21"/>
      <c r="E1988" s="21"/>
    </row>
    <row r="1989" spans="1:5" x14ac:dyDescent="0.25">
      <c r="A1989" s="21"/>
      <c r="B1989" s="21"/>
      <c r="C1989" s="21"/>
      <c r="D1989" s="21"/>
      <c r="E1989" s="21"/>
    </row>
    <row r="1990" spans="1:5" x14ac:dyDescent="0.25">
      <c r="A1990" s="21"/>
      <c r="B1990" s="21"/>
      <c r="C1990" s="21"/>
      <c r="D1990" s="21"/>
      <c r="E1990" s="21"/>
    </row>
    <row r="1991" spans="1:5" x14ac:dyDescent="0.25">
      <c r="A1991" s="21"/>
      <c r="B1991" s="21"/>
      <c r="C1991" s="21"/>
      <c r="D1991" s="21"/>
      <c r="E1991" s="21"/>
    </row>
    <row r="1992" spans="1:5" x14ac:dyDescent="0.25">
      <c r="A1992" s="21"/>
      <c r="B1992" s="21"/>
      <c r="C1992" s="21"/>
      <c r="D1992" s="21"/>
      <c r="E1992" s="21"/>
    </row>
    <row r="1993" spans="1:5" x14ac:dyDescent="0.25">
      <c r="A1993" s="21"/>
      <c r="B1993" s="21"/>
      <c r="C1993" s="21"/>
      <c r="D1993" s="21"/>
      <c r="E1993" s="21"/>
    </row>
    <row r="1994" spans="1:5" x14ac:dyDescent="0.25">
      <c r="A1994" s="21"/>
      <c r="B1994" s="21"/>
      <c r="C1994" s="21"/>
      <c r="D1994" s="21"/>
      <c r="E1994" s="21"/>
    </row>
    <row r="1995" spans="1:5" x14ac:dyDescent="0.25">
      <c r="A1995" s="21"/>
      <c r="B1995" s="21"/>
      <c r="C1995" s="21"/>
      <c r="D1995" s="21"/>
      <c r="E1995" s="21"/>
    </row>
    <row r="1996" spans="1:5" x14ac:dyDescent="0.25">
      <c r="A1996" s="21"/>
      <c r="B1996" s="21"/>
      <c r="C1996" s="21"/>
      <c r="D1996" s="21"/>
      <c r="E1996" s="21"/>
    </row>
    <row r="1997" spans="1:5" x14ac:dyDescent="0.25">
      <c r="A1997" s="21"/>
      <c r="B1997" s="21"/>
      <c r="C1997" s="21"/>
      <c r="D1997" s="21"/>
      <c r="E1997" s="21"/>
    </row>
    <row r="1998" spans="1:5" x14ac:dyDescent="0.25">
      <c r="A1998" s="21"/>
      <c r="B1998" s="21"/>
      <c r="C1998" s="21"/>
      <c r="D1998" s="21"/>
      <c r="E1998" s="21"/>
    </row>
    <row r="1999" spans="1:5" x14ac:dyDescent="0.25">
      <c r="A1999" s="21"/>
      <c r="B1999" s="21"/>
      <c r="C1999" s="21"/>
      <c r="D1999" s="21"/>
      <c r="E1999" s="21"/>
    </row>
    <row r="2000" spans="1:5" x14ac:dyDescent="0.25">
      <c r="A2000" s="21"/>
      <c r="B2000" s="21"/>
      <c r="C2000" s="21"/>
      <c r="D2000" s="21"/>
      <c r="E2000" s="21"/>
    </row>
    <row r="2001" spans="1:5" x14ac:dyDescent="0.25">
      <c r="A2001" s="21"/>
      <c r="B2001" s="21"/>
      <c r="C2001" s="21"/>
      <c r="D2001" s="21"/>
      <c r="E2001" s="21"/>
    </row>
    <row r="2002" spans="1:5" x14ac:dyDescent="0.25">
      <c r="A2002" s="21"/>
      <c r="B2002" s="21"/>
      <c r="C2002" s="21"/>
      <c r="D2002" s="21"/>
      <c r="E2002" s="21"/>
    </row>
    <row r="2003" spans="1:5" x14ac:dyDescent="0.25">
      <c r="A2003" s="21"/>
      <c r="B2003" s="21"/>
      <c r="C2003" s="21"/>
      <c r="D2003" s="21"/>
      <c r="E2003" s="21"/>
    </row>
    <row r="2004" spans="1:5" x14ac:dyDescent="0.25">
      <c r="A2004" s="21"/>
      <c r="B2004" s="21"/>
      <c r="C2004" s="21"/>
      <c r="D2004" s="21"/>
      <c r="E2004" s="21"/>
    </row>
    <row r="2005" spans="1:5" x14ac:dyDescent="0.25">
      <c r="A2005" s="21"/>
      <c r="B2005" s="21"/>
      <c r="C2005" s="21"/>
      <c r="D2005" s="21"/>
      <c r="E2005" s="21"/>
    </row>
    <row r="2006" spans="1:5" x14ac:dyDescent="0.25">
      <c r="A2006" s="21"/>
      <c r="B2006" s="21"/>
      <c r="C2006" s="21"/>
      <c r="D2006" s="21"/>
      <c r="E2006" s="21"/>
    </row>
    <row r="2007" spans="1:5" x14ac:dyDescent="0.25">
      <c r="A2007" s="21"/>
      <c r="B2007" s="21"/>
      <c r="C2007" s="21"/>
      <c r="D2007" s="21"/>
      <c r="E2007" s="21"/>
    </row>
    <row r="2008" spans="1:5" x14ac:dyDescent="0.25">
      <c r="A2008" s="21"/>
      <c r="B2008" s="21"/>
      <c r="C2008" s="21"/>
      <c r="D2008" s="21"/>
      <c r="E2008" s="21"/>
    </row>
    <row r="2009" spans="1:5" x14ac:dyDescent="0.25">
      <c r="A2009" s="21"/>
      <c r="B2009" s="21"/>
      <c r="C2009" s="21"/>
      <c r="D2009" s="21"/>
      <c r="E2009" s="21"/>
    </row>
    <row r="2010" spans="1:5" x14ac:dyDescent="0.25">
      <c r="A2010" s="21"/>
      <c r="B2010" s="21"/>
      <c r="C2010" s="21"/>
      <c r="D2010" s="21"/>
      <c r="E2010" s="21"/>
    </row>
    <row r="2011" spans="1:5" x14ac:dyDescent="0.25">
      <c r="A2011" s="21"/>
      <c r="B2011" s="21"/>
      <c r="C2011" s="21"/>
      <c r="D2011" s="21"/>
      <c r="E2011" s="21"/>
    </row>
    <row r="2012" spans="1:5" x14ac:dyDescent="0.25">
      <c r="A2012" s="21"/>
      <c r="B2012" s="21"/>
      <c r="C2012" s="21"/>
      <c r="D2012" s="21"/>
      <c r="E2012" s="21"/>
    </row>
    <row r="2013" spans="1:5" x14ac:dyDescent="0.25">
      <c r="A2013" s="21"/>
      <c r="B2013" s="21"/>
      <c r="C2013" s="21"/>
      <c r="D2013" s="21"/>
      <c r="E2013" s="21"/>
    </row>
    <row r="2014" spans="1:5" x14ac:dyDescent="0.25">
      <c r="A2014" s="21"/>
      <c r="B2014" s="21"/>
      <c r="C2014" s="21"/>
      <c r="D2014" s="21"/>
      <c r="E2014" s="21"/>
    </row>
    <row r="2015" spans="1:5" x14ac:dyDescent="0.25">
      <c r="A2015" s="21"/>
      <c r="B2015" s="21"/>
      <c r="C2015" s="21"/>
      <c r="D2015" s="21"/>
      <c r="E2015" s="21"/>
    </row>
    <row r="2016" spans="1:5" x14ac:dyDescent="0.25">
      <c r="A2016" s="21"/>
      <c r="B2016" s="21"/>
      <c r="C2016" s="21"/>
      <c r="D2016" s="21"/>
      <c r="E2016" s="21"/>
    </row>
    <row r="2017" spans="1:5" x14ac:dyDescent="0.25">
      <c r="A2017" s="21"/>
      <c r="B2017" s="21"/>
      <c r="C2017" s="21"/>
      <c r="D2017" s="21"/>
      <c r="E2017" s="21"/>
    </row>
    <row r="2018" spans="1:5" x14ac:dyDescent="0.25">
      <c r="A2018" s="21"/>
      <c r="B2018" s="21"/>
      <c r="C2018" s="21"/>
      <c r="D2018" s="21"/>
      <c r="E2018" s="21"/>
    </row>
    <row r="2019" spans="1:5" x14ac:dyDescent="0.25">
      <c r="A2019" s="21"/>
      <c r="B2019" s="21"/>
      <c r="C2019" s="21"/>
      <c r="D2019" s="21"/>
      <c r="E2019" s="21"/>
    </row>
    <row r="2020" spans="1:5" x14ac:dyDescent="0.25">
      <c r="A2020" s="21"/>
      <c r="B2020" s="21"/>
      <c r="C2020" s="21"/>
      <c r="D2020" s="21"/>
      <c r="E2020" s="21"/>
    </row>
    <row r="2021" spans="1:5" x14ac:dyDescent="0.25">
      <c r="A2021" s="21"/>
      <c r="B2021" s="21"/>
      <c r="C2021" s="21"/>
      <c r="D2021" s="21"/>
      <c r="E2021" s="21"/>
    </row>
    <row r="2022" spans="1:5" x14ac:dyDescent="0.25">
      <c r="A2022" s="21"/>
      <c r="B2022" s="21"/>
      <c r="C2022" s="21"/>
      <c r="D2022" s="21"/>
      <c r="E2022" s="21"/>
    </row>
    <row r="2023" spans="1:5" x14ac:dyDescent="0.25">
      <c r="A2023" s="21"/>
      <c r="B2023" s="21"/>
      <c r="C2023" s="21"/>
      <c r="D2023" s="21"/>
      <c r="E2023" s="21"/>
    </row>
    <row r="2024" spans="1:5" x14ac:dyDescent="0.25">
      <c r="A2024" s="21"/>
      <c r="B2024" s="21"/>
      <c r="C2024" s="21"/>
      <c r="D2024" s="21"/>
      <c r="E2024" s="21"/>
    </row>
    <row r="2025" spans="1:5" x14ac:dyDescent="0.25">
      <c r="A2025" s="21"/>
      <c r="B2025" s="21"/>
      <c r="C2025" s="21"/>
      <c r="D2025" s="21"/>
      <c r="E2025" s="21"/>
    </row>
    <row r="2026" spans="1:5" x14ac:dyDescent="0.25">
      <c r="A2026" s="21"/>
      <c r="B2026" s="21"/>
      <c r="C2026" s="21"/>
      <c r="D2026" s="21"/>
      <c r="E2026" s="21"/>
    </row>
    <row r="2027" spans="1:5" x14ac:dyDescent="0.25">
      <c r="A2027" s="21"/>
      <c r="B2027" s="21"/>
      <c r="C2027" s="21"/>
      <c r="D2027" s="21"/>
      <c r="E2027" s="21"/>
    </row>
    <row r="2028" spans="1:5" x14ac:dyDescent="0.25">
      <c r="A2028" s="21"/>
      <c r="B2028" s="21"/>
      <c r="C2028" s="21"/>
      <c r="D2028" s="21"/>
      <c r="E2028" s="21"/>
    </row>
    <row r="2029" spans="1:5" x14ac:dyDescent="0.25">
      <c r="A2029" s="21"/>
      <c r="B2029" s="21"/>
      <c r="C2029" s="21"/>
      <c r="D2029" s="21"/>
      <c r="E2029" s="21"/>
    </row>
    <row r="2030" spans="1:5" x14ac:dyDescent="0.25">
      <c r="A2030" s="21"/>
      <c r="B2030" s="21"/>
      <c r="C2030" s="21"/>
      <c r="D2030" s="21"/>
      <c r="E2030" s="21"/>
    </row>
    <row r="2031" spans="1:5" x14ac:dyDescent="0.25">
      <c r="A2031" s="21"/>
      <c r="B2031" s="21"/>
      <c r="C2031" s="21"/>
      <c r="D2031" s="21"/>
      <c r="E2031" s="21"/>
    </row>
    <row r="2032" spans="1:5" x14ac:dyDescent="0.25">
      <c r="A2032" s="21"/>
      <c r="B2032" s="21"/>
      <c r="C2032" s="21"/>
      <c r="D2032" s="21"/>
      <c r="E2032" s="21"/>
    </row>
    <row r="2033" spans="1:5" x14ac:dyDescent="0.25">
      <c r="A2033" s="21"/>
      <c r="B2033" s="21"/>
      <c r="C2033" s="21"/>
      <c r="D2033" s="21"/>
      <c r="E2033" s="21"/>
    </row>
    <row r="2034" spans="1:5" x14ac:dyDescent="0.25">
      <c r="A2034" s="21"/>
      <c r="B2034" s="21"/>
      <c r="C2034" s="21"/>
      <c r="D2034" s="21"/>
      <c r="E2034" s="21"/>
    </row>
    <row r="2035" spans="1:5" x14ac:dyDescent="0.25">
      <c r="A2035" s="21"/>
      <c r="B2035" s="21"/>
      <c r="C2035" s="21"/>
      <c r="D2035" s="21"/>
      <c r="E2035" s="21"/>
    </row>
    <row r="2036" spans="1:5" x14ac:dyDescent="0.25">
      <c r="A2036" s="21"/>
      <c r="B2036" s="21"/>
      <c r="C2036" s="21"/>
      <c r="D2036" s="21"/>
      <c r="E2036" s="21"/>
    </row>
    <row r="2037" spans="1:5" x14ac:dyDescent="0.25">
      <c r="A2037" s="21"/>
      <c r="B2037" s="21"/>
      <c r="C2037" s="21"/>
      <c r="D2037" s="21"/>
      <c r="E2037" s="21"/>
    </row>
    <row r="2038" spans="1:5" x14ac:dyDescent="0.25">
      <c r="A2038" s="21"/>
      <c r="B2038" s="21"/>
      <c r="C2038" s="21"/>
      <c r="D2038" s="21"/>
      <c r="E2038" s="21"/>
    </row>
    <row r="2039" spans="1:5" x14ac:dyDescent="0.25">
      <c r="A2039" s="21"/>
      <c r="B2039" s="21"/>
      <c r="C2039" s="21"/>
      <c r="D2039" s="21"/>
      <c r="E2039" s="21"/>
    </row>
    <row r="2040" spans="1:5" x14ac:dyDescent="0.25">
      <c r="A2040" s="21"/>
      <c r="B2040" s="21"/>
      <c r="C2040" s="21"/>
      <c r="D2040" s="21"/>
      <c r="E2040" s="21"/>
    </row>
    <row r="2041" spans="1:5" x14ac:dyDescent="0.25">
      <c r="A2041" s="21"/>
      <c r="B2041" s="21"/>
      <c r="C2041" s="21"/>
      <c r="D2041" s="21"/>
      <c r="E2041" s="21"/>
    </row>
    <row r="2042" spans="1:5" x14ac:dyDescent="0.25">
      <c r="A2042" s="21"/>
      <c r="B2042" s="21"/>
      <c r="C2042" s="21"/>
      <c r="D2042" s="21"/>
      <c r="E2042" s="21"/>
    </row>
    <row r="2043" spans="1:5" x14ac:dyDescent="0.25">
      <c r="A2043" s="21"/>
      <c r="B2043" s="21"/>
      <c r="C2043" s="21"/>
      <c r="D2043" s="21"/>
      <c r="E2043" s="21"/>
    </row>
    <row r="2044" spans="1:5" x14ac:dyDescent="0.25">
      <c r="A2044" s="21"/>
      <c r="B2044" s="21"/>
      <c r="C2044" s="21"/>
      <c r="D2044" s="21"/>
      <c r="E2044" s="21"/>
    </row>
    <row r="2045" spans="1:5" x14ac:dyDescent="0.25">
      <c r="A2045" s="21"/>
      <c r="B2045" s="21"/>
      <c r="C2045" s="21"/>
      <c r="D2045" s="21"/>
      <c r="E2045" s="21"/>
    </row>
    <row r="2046" spans="1:5" x14ac:dyDescent="0.25">
      <c r="A2046" s="21"/>
      <c r="B2046" s="21"/>
      <c r="C2046" s="21"/>
      <c r="D2046" s="21"/>
      <c r="E2046" s="21"/>
    </row>
    <row r="2047" spans="1:5" x14ac:dyDescent="0.25">
      <c r="A2047" s="21"/>
      <c r="B2047" s="21"/>
      <c r="C2047" s="21"/>
      <c r="D2047" s="21"/>
      <c r="E2047" s="21"/>
    </row>
    <row r="2048" spans="1:5" x14ac:dyDescent="0.25">
      <c r="A2048" s="21"/>
      <c r="B2048" s="21"/>
      <c r="C2048" s="21"/>
      <c r="D2048" s="21"/>
      <c r="E2048" s="21"/>
    </row>
    <row r="2049" spans="1:5" x14ac:dyDescent="0.25">
      <c r="A2049" s="21"/>
      <c r="B2049" s="21"/>
      <c r="C2049" s="21"/>
      <c r="D2049" s="21"/>
      <c r="E2049" s="21"/>
    </row>
    <row r="2050" spans="1:5" x14ac:dyDescent="0.25">
      <c r="A2050" s="21"/>
      <c r="B2050" s="21"/>
      <c r="C2050" s="21"/>
      <c r="D2050" s="21"/>
      <c r="E2050" s="21"/>
    </row>
    <row r="2051" spans="1:5" x14ac:dyDescent="0.25">
      <c r="A2051" s="21"/>
      <c r="B2051" s="21"/>
      <c r="C2051" s="21"/>
      <c r="D2051" s="21"/>
      <c r="E2051" s="21"/>
    </row>
    <row r="2052" spans="1:5" x14ac:dyDescent="0.25">
      <c r="A2052" s="21"/>
      <c r="B2052" s="21"/>
      <c r="C2052" s="21"/>
      <c r="D2052" s="21"/>
      <c r="E2052" s="21"/>
    </row>
    <row r="2053" spans="1:5" x14ac:dyDescent="0.25">
      <c r="A2053" s="21"/>
      <c r="B2053" s="21"/>
      <c r="C2053" s="21"/>
      <c r="D2053" s="21"/>
      <c r="E2053" s="21"/>
    </row>
    <row r="2054" spans="1:5" x14ac:dyDescent="0.25">
      <c r="A2054" s="21"/>
      <c r="B2054" s="21"/>
      <c r="C2054" s="21"/>
      <c r="D2054" s="21"/>
      <c r="E2054" s="21"/>
    </row>
    <row r="2055" spans="1:5" x14ac:dyDescent="0.25">
      <c r="A2055" s="21"/>
      <c r="B2055" s="21"/>
      <c r="C2055" s="21"/>
      <c r="D2055" s="21"/>
      <c r="E2055" s="21"/>
    </row>
    <row r="2056" spans="1:5" x14ac:dyDescent="0.25">
      <c r="A2056" s="21"/>
      <c r="B2056" s="21"/>
      <c r="C2056" s="21"/>
      <c r="D2056" s="21"/>
      <c r="E2056" s="21"/>
    </row>
    <row r="2057" spans="1:5" x14ac:dyDescent="0.25">
      <c r="A2057" s="21"/>
      <c r="B2057" s="21"/>
      <c r="C2057" s="21"/>
      <c r="D2057" s="21"/>
      <c r="E2057" s="21"/>
    </row>
    <row r="2058" spans="1:5" x14ac:dyDescent="0.25">
      <c r="A2058" s="21"/>
      <c r="B2058" s="21"/>
      <c r="C2058" s="21"/>
      <c r="D2058" s="21"/>
      <c r="E2058" s="21"/>
    </row>
    <row r="2059" spans="1:5" x14ac:dyDescent="0.25">
      <c r="A2059" s="21"/>
      <c r="B2059" s="21"/>
      <c r="C2059" s="21"/>
      <c r="D2059" s="21"/>
      <c r="E2059" s="21"/>
    </row>
    <row r="2060" spans="1:5" x14ac:dyDescent="0.25">
      <c r="A2060" s="21"/>
      <c r="B2060" s="21"/>
      <c r="C2060" s="21"/>
      <c r="D2060" s="21"/>
      <c r="E2060" s="21"/>
    </row>
    <row r="2061" spans="1:5" x14ac:dyDescent="0.25">
      <c r="A2061" s="21"/>
      <c r="B2061" s="21"/>
      <c r="C2061" s="21"/>
      <c r="D2061" s="21"/>
      <c r="E2061" s="21"/>
    </row>
    <row r="2062" spans="1:5" x14ac:dyDescent="0.25">
      <c r="A2062" s="21"/>
      <c r="B2062" s="21"/>
      <c r="C2062" s="21"/>
      <c r="D2062" s="21"/>
      <c r="E2062" s="21"/>
    </row>
    <row r="2063" spans="1:5" x14ac:dyDescent="0.25">
      <c r="A2063" s="21"/>
      <c r="B2063" s="21"/>
      <c r="C2063" s="21"/>
      <c r="D2063" s="21"/>
      <c r="E2063" s="21"/>
    </row>
    <row r="2064" spans="1:5" x14ac:dyDescent="0.25">
      <c r="A2064" s="21"/>
      <c r="B2064" s="21"/>
      <c r="C2064" s="21"/>
      <c r="D2064" s="21"/>
      <c r="E2064" s="21"/>
    </row>
    <row r="2065" spans="1:5" x14ac:dyDescent="0.25">
      <c r="A2065" s="21"/>
      <c r="B2065" s="21"/>
      <c r="C2065" s="21"/>
      <c r="D2065" s="21"/>
      <c r="E2065" s="21"/>
    </row>
    <row r="2066" spans="1:5" x14ac:dyDescent="0.25">
      <c r="A2066" s="21"/>
      <c r="B2066" s="21"/>
      <c r="C2066" s="21"/>
      <c r="D2066" s="21"/>
      <c r="E2066" s="21"/>
    </row>
    <row r="2067" spans="1:5" x14ac:dyDescent="0.25">
      <c r="A2067" s="21"/>
      <c r="B2067" s="21"/>
      <c r="C2067" s="21"/>
      <c r="D2067" s="21"/>
      <c r="E2067" s="21"/>
    </row>
    <row r="2068" spans="1:5" x14ac:dyDescent="0.25">
      <c r="A2068" s="21"/>
      <c r="B2068" s="21"/>
      <c r="C2068" s="21"/>
      <c r="D2068" s="21"/>
      <c r="E2068" s="21"/>
    </row>
    <row r="2069" spans="1:5" x14ac:dyDescent="0.25">
      <c r="A2069" s="21"/>
      <c r="B2069" s="21"/>
      <c r="C2069" s="21"/>
      <c r="D2069" s="21"/>
      <c r="E2069" s="21"/>
    </row>
    <row r="2070" spans="1:5" x14ac:dyDescent="0.25">
      <c r="A2070" s="21"/>
      <c r="B2070" s="21"/>
      <c r="C2070" s="21"/>
      <c r="D2070" s="21"/>
      <c r="E2070" s="21"/>
    </row>
    <row r="2071" spans="1:5" x14ac:dyDescent="0.25">
      <c r="A2071" s="21"/>
      <c r="B2071" s="21"/>
      <c r="C2071" s="21"/>
      <c r="D2071" s="21"/>
      <c r="E2071" s="21"/>
    </row>
    <row r="2072" spans="1:5" x14ac:dyDescent="0.25">
      <c r="A2072" s="21"/>
      <c r="B2072" s="21"/>
      <c r="C2072" s="21"/>
      <c r="D2072" s="21"/>
      <c r="E2072" s="21"/>
    </row>
    <row r="2073" spans="1:5" x14ac:dyDescent="0.25">
      <c r="A2073" s="21"/>
      <c r="B2073" s="21"/>
      <c r="C2073" s="21"/>
      <c r="D2073" s="21"/>
      <c r="E2073" s="21"/>
    </row>
    <row r="2074" spans="1:5" x14ac:dyDescent="0.25">
      <c r="A2074" s="21"/>
      <c r="B2074" s="21"/>
      <c r="C2074" s="21"/>
      <c r="D2074" s="21"/>
      <c r="E2074" s="21"/>
    </row>
    <row r="2075" spans="1:5" x14ac:dyDescent="0.25">
      <c r="A2075" s="21"/>
      <c r="B2075" s="21"/>
      <c r="C2075" s="21"/>
      <c r="D2075" s="21"/>
      <c r="E2075" s="21"/>
    </row>
    <row r="2076" spans="1:5" x14ac:dyDescent="0.25">
      <c r="A2076" s="21"/>
      <c r="B2076" s="21"/>
      <c r="C2076" s="21"/>
      <c r="D2076" s="21"/>
      <c r="E2076" s="21"/>
    </row>
    <row r="2077" spans="1:5" x14ac:dyDescent="0.25">
      <c r="A2077" s="21"/>
      <c r="B2077" s="21"/>
      <c r="C2077" s="21"/>
      <c r="D2077" s="21"/>
      <c r="E2077" s="21"/>
    </row>
    <row r="2078" spans="1:5" x14ac:dyDescent="0.25">
      <c r="A2078" s="21"/>
      <c r="B2078" s="21"/>
      <c r="C2078" s="21"/>
      <c r="D2078" s="21"/>
      <c r="E2078" s="21"/>
    </row>
    <row r="2079" spans="1:5" x14ac:dyDescent="0.25">
      <c r="A2079" s="21"/>
      <c r="B2079" s="21"/>
      <c r="C2079" s="21"/>
      <c r="D2079" s="21"/>
      <c r="E2079" s="21"/>
    </row>
    <row r="2080" spans="1:5" x14ac:dyDescent="0.25">
      <c r="A2080" s="21"/>
      <c r="B2080" s="21"/>
      <c r="C2080" s="21"/>
      <c r="D2080" s="21"/>
      <c r="E2080" s="21"/>
    </row>
    <row r="2081" spans="1:5" x14ac:dyDescent="0.25">
      <c r="A2081" s="21"/>
      <c r="B2081" s="21"/>
      <c r="C2081" s="21"/>
      <c r="D2081" s="21"/>
      <c r="E2081" s="21"/>
    </row>
    <row r="2082" spans="1:5" x14ac:dyDescent="0.25">
      <c r="A2082" s="21"/>
      <c r="B2082" s="21"/>
      <c r="C2082" s="21"/>
      <c r="D2082" s="21"/>
      <c r="E2082" s="21"/>
    </row>
    <row r="2083" spans="1:5" x14ac:dyDescent="0.25">
      <c r="A2083" s="21"/>
      <c r="B2083" s="21"/>
      <c r="C2083" s="21"/>
      <c r="D2083" s="21"/>
      <c r="E2083" s="21"/>
    </row>
    <row r="2084" spans="1:5" x14ac:dyDescent="0.25">
      <c r="A2084" s="21"/>
      <c r="B2084" s="21"/>
      <c r="C2084" s="21"/>
      <c r="D2084" s="21"/>
      <c r="E2084" s="21"/>
    </row>
    <row r="2085" spans="1:5" x14ac:dyDescent="0.25">
      <c r="A2085" s="21"/>
      <c r="B2085" s="21"/>
      <c r="C2085" s="21"/>
      <c r="D2085" s="21"/>
      <c r="E2085" s="21"/>
    </row>
    <row r="2086" spans="1:5" x14ac:dyDescent="0.25">
      <c r="A2086" s="21"/>
      <c r="B2086" s="21"/>
      <c r="C2086" s="21"/>
      <c r="D2086" s="21"/>
      <c r="E2086" s="21"/>
    </row>
    <row r="2087" spans="1:5" x14ac:dyDescent="0.25">
      <c r="A2087" s="21"/>
      <c r="B2087" s="21"/>
      <c r="C2087" s="21"/>
      <c r="D2087" s="21"/>
      <c r="E2087" s="21"/>
    </row>
    <row r="2088" spans="1:5" x14ac:dyDescent="0.25">
      <c r="A2088" s="21"/>
      <c r="B2088" s="21"/>
      <c r="C2088" s="21"/>
      <c r="D2088" s="21"/>
      <c r="E2088" s="21"/>
    </row>
    <row r="2089" spans="1:5" x14ac:dyDescent="0.25">
      <c r="A2089" s="21"/>
      <c r="B2089" s="21"/>
      <c r="C2089" s="21"/>
      <c r="D2089" s="21"/>
      <c r="E2089" s="21"/>
    </row>
    <row r="2090" spans="1:5" x14ac:dyDescent="0.25">
      <c r="A2090" s="21"/>
      <c r="B2090" s="21"/>
      <c r="C2090" s="21"/>
      <c r="D2090" s="21"/>
      <c r="E2090" s="21"/>
    </row>
    <row r="2091" spans="1:5" x14ac:dyDescent="0.25">
      <c r="A2091" s="21"/>
      <c r="B2091" s="21"/>
      <c r="C2091" s="21"/>
      <c r="D2091" s="21"/>
      <c r="E2091" s="21"/>
    </row>
    <row r="2092" spans="1:5" x14ac:dyDescent="0.25">
      <c r="A2092" s="21"/>
      <c r="B2092" s="21"/>
      <c r="C2092" s="21"/>
      <c r="D2092" s="21"/>
      <c r="E2092" s="21"/>
    </row>
    <row r="2093" spans="1:5" x14ac:dyDescent="0.25">
      <c r="A2093" s="21"/>
      <c r="B2093" s="21"/>
      <c r="C2093" s="21"/>
      <c r="D2093" s="21"/>
      <c r="E2093" s="21"/>
    </row>
    <row r="2094" spans="1:5" x14ac:dyDescent="0.25">
      <c r="A2094" s="21"/>
      <c r="B2094" s="21"/>
      <c r="C2094" s="21"/>
      <c r="D2094" s="21"/>
      <c r="E2094" s="21"/>
    </row>
    <row r="2095" spans="1:5" x14ac:dyDescent="0.25">
      <c r="A2095" s="21"/>
      <c r="B2095" s="21"/>
      <c r="C2095" s="21"/>
      <c r="D2095" s="21"/>
      <c r="E2095" s="21"/>
    </row>
    <row r="2096" spans="1:5" x14ac:dyDescent="0.25">
      <c r="A2096" s="21"/>
      <c r="B2096" s="21"/>
      <c r="C2096" s="21"/>
      <c r="D2096" s="21"/>
      <c r="E2096" s="21"/>
    </row>
    <row r="2097" spans="1:5" x14ac:dyDescent="0.25">
      <c r="A2097" s="21"/>
      <c r="B2097" s="21"/>
      <c r="C2097" s="21"/>
      <c r="D2097" s="21"/>
      <c r="E2097" s="21"/>
    </row>
    <row r="2098" spans="1:5" x14ac:dyDescent="0.25">
      <c r="A2098" s="21"/>
      <c r="B2098" s="21"/>
      <c r="C2098" s="21"/>
      <c r="D2098" s="21"/>
      <c r="E2098" s="21"/>
    </row>
    <row r="2099" spans="1:5" x14ac:dyDescent="0.25">
      <c r="A2099" s="21"/>
      <c r="B2099" s="21"/>
      <c r="C2099" s="21"/>
      <c r="D2099" s="21"/>
      <c r="E2099" s="21"/>
    </row>
    <row r="2100" spans="1:5" x14ac:dyDescent="0.25">
      <c r="A2100" s="21"/>
      <c r="B2100" s="21"/>
      <c r="C2100" s="21"/>
      <c r="D2100" s="21"/>
      <c r="E2100" s="21"/>
    </row>
    <row r="2101" spans="1:5" x14ac:dyDescent="0.25">
      <c r="A2101" s="21"/>
      <c r="B2101" s="21"/>
      <c r="C2101" s="21"/>
      <c r="D2101" s="21"/>
      <c r="E2101" s="21"/>
    </row>
    <row r="2102" spans="1:5" x14ac:dyDescent="0.25">
      <c r="A2102" s="21"/>
      <c r="B2102" s="21"/>
      <c r="C2102" s="21"/>
      <c r="D2102" s="21"/>
      <c r="E2102" s="21"/>
    </row>
    <row r="2103" spans="1:5" x14ac:dyDescent="0.25">
      <c r="A2103" s="21"/>
      <c r="B2103" s="21"/>
      <c r="C2103" s="21"/>
      <c r="D2103" s="21"/>
      <c r="E2103" s="21"/>
    </row>
    <row r="2104" spans="1:5" x14ac:dyDescent="0.25">
      <c r="A2104" s="21"/>
      <c r="B2104" s="21"/>
      <c r="C2104" s="21"/>
      <c r="D2104" s="21"/>
      <c r="E2104" s="21"/>
    </row>
    <row r="2105" spans="1:5" x14ac:dyDescent="0.25">
      <c r="A2105" s="21"/>
      <c r="B2105" s="21"/>
      <c r="C2105" s="21"/>
      <c r="D2105" s="21"/>
      <c r="E2105" s="21"/>
    </row>
    <row r="2106" spans="1:5" x14ac:dyDescent="0.25">
      <c r="A2106" s="21"/>
      <c r="B2106" s="21"/>
      <c r="C2106" s="21"/>
      <c r="D2106" s="21"/>
      <c r="E2106" s="21"/>
    </row>
    <row r="2107" spans="1:5" x14ac:dyDescent="0.25">
      <c r="A2107" s="21"/>
      <c r="B2107" s="21"/>
      <c r="C2107" s="21"/>
      <c r="D2107" s="21"/>
      <c r="E2107" s="21"/>
    </row>
    <row r="2108" spans="1:5" x14ac:dyDescent="0.25">
      <c r="A2108" s="21"/>
      <c r="B2108" s="21"/>
      <c r="C2108" s="21"/>
      <c r="D2108" s="21"/>
      <c r="E2108" s="21"/>
    </row>
    <row r="2109" spans="1:5" x14ac:dyDescent="0.25">
      <c r="A2109" s="21"/>
      <c r="B2109" s="21"/>
      <c r="C2109" s="21"/>
      <c r="D2109" s="21"/>
      <c r="E2109" s="21"/>
    </row>
    <row r="2110" spans="1:5" x14ac:dyDescent="0.25">
      <c r="A2110" s="21"/>
      <c r="B2110" s="21"/>
      <c r="C2110" s="21"/>
      <c r="D2110" s="21"/>
      <c r="E2110" s="21"/>
    </row>
    <row r="2111" spans="1:5" x14ac:dyDescent="0.25">
      <c r="A2111" s="21"/>
      <c r="B2111" s="21"/>
      <c r="C2111" s="21"/>
      <c r="D2111" s="21"/>
      <c r="E2111" s="21"/>
    </row>
    <row r="2112" spans="1:5" x14ac:dyDescent="0.25">
      <c r="A2112" s="21"/>
      <c r="B2112" s="21"/>
      <c r="C2112" s="21"/>
      <c r="D2112" s="21"/>
      <c r="E2112" s="21"/>
    </row>
    <row r="2113" spans="1:5" x14ac:dyDescent="0.25">
      <c r="A2113" s="21"/>
      <c r="B2113" s="21"/>
      <c r="C2113" s="21"/>
      <c r="D2113" s="21"/>
      <c r="E2113" s="21"/>
    </row>
    <row r="2114" spans="1:5" x14ac:dyDescent="0.25">
      <c r="A2114" s="21"/>
      <c r="B2114" s="21"/>
      <c r="C2114" s="21"/>
      <c r="D2114" s="21"/>
      <c r="E2114" s="21"/>
    </row>
    <row r="2115" spans="1:5" x14ac:dyDescent="0.25">
      <c r="A2115" s="21"/>
      <c r="B2115" s="21"/>
      <c r="C2115" s="21"/>
      <c r="D2115" s="21"/>
      <c r="E2115" s="21"/>
    </row>
    <row r="2116" spans="1:5" x14ac:dyDescent="0.25">
      <c r="A2116" s="21"/>
      <c r="B2116" s="21"/>
      <c r="C2116" s="21"/>
      <c r="D2116" s="21"/>
      <c r="E2116" s="21"/>
    </row>
    <row r="2117" spans="1:5" x14ac:dyDescent="0.25">
      <c r="A2117" s="21"/>
      <c r="B2117" s="21"/>
      <c r="C2117" s="21"/>
      <c r="D2117" s="21"/>
      <c r="E2117" s="21"/>
    </row>
    <row r="2118" spans="1:5" x14ac:dyDescent="0.25">
      <c r="A2118" s="21"/>
      <c r="B2118" s="21"/>
      <c r="C2118" s="21"/>
      <c r="D2118" s="21"/>
      <c r="E2118" s="21"/>
    </row>
    <row r="2119" spans="1:5" x14ac:dyDescent="0.25">
      <c r="A2119" s="21"/>
      <c r="B2119" s="21"/>
      <c r="C2119" s="21"/>
      <c r="D2119" s="21"/>
      <c r="E2119" s="21"/>
    </row>
    <row r="2120" spans="1:5" x14ac:dyDescent="0.25">
      <c r="A2120" s="21"/>
      <c r="B2120" s="21"/>
      <c r="C2120" s="21"/>
      <c r="D2120" s="21"/>
      <c r="E2120" s="21"/>
    </row>
    <row r="2121" spans="1:5" x14ac:dyDescent="0.25">
      <c r="A2121" s="21"/>
      <c r="B2121" s="21"/>
      <c r="C2121" s="21"/>
      <c r="D2121" s="21"/>
      <c r="E2121" s="21"/>
    </row>
    <row r="2122" spans="1:5" x14ac:dyDescent="0.25">
      <c r="A2122" s="21"/>
      <c r="B2122" s="21"/>
      <c r="C2122" s="21"/>
      <c r="D2122" s="21"/>
      <c r="E2122" s="21"/>
    </row>
    <row r="2123" spans="1:5" x14ac:dyDescent="0.25">
      <c r="A2123" s="21"/>
      <c r="B2123" s="21"/>
      <c r="C2123" s="21"/>
      <c r="D2123" s="21"/>
      <c r="E2123" s="21"/>
    </row>
    <row r="2124" spans="1:5" x14ac:dyDescent="0.25">
      <c r="A2124" s="21"/>
      <c r="B2124" s="21"/>
      <c r="C2124" s="21"/>
      <c r="D2124" s="21"/>
      <c r="E2124" s="21"/>
    </row>
    <row r="2125" spans="1:5" x14ac:dyDescent="0.25">
      <c r="A2125" s="21"/>
      <c r="B2125" s="21"/>
      <c r="C2125" s="21"/>
      <c r="D2125" s="21"/>
      <c r="E2125" s="21"/>
    </row>
    <row r="2126" spans="1:5" x14ac:dyDescent="0.25">
      <c r="A2126" s="21"/>
      <c r="B2126" s="21"/>
      <c r="C2126" s="21"/>
      <c r="D2126" s="21"/>
      <c r="E2126" s="21"/>
    </row>
    <row r="2127" spans="1:5" x14ac:dyDescent="0.25">
      <c r="A2127" s="21"/>
      <c r="B2127" s="21"/>
      <c r="C2127" s="21"/>
      <c r="D2127" s="21"/>
      <c r="E2127" s="21"/>
    </row>
    <row r="2128" spans="1:5" x14ac:dyDescent="0.25">
      <c r="A2128" s="21"/>
      <c r="B2128" s="21"/>
      <c r="C2128" s="21"/>
      <c r="D2128" s="21"/>
      <c r="E2128" s="21"/>
    </row>
    <row r="2129" spans="1:5" x14ac:dyDescent="0.25">
      <c r="A2129" s="21"/>
      <c r="B2129" s="21"/>
      <c r="C2129" s="21"/>
      <c r="D2129" s="21"/>
      <c r="E2129" s="21"/>
    </row>
    <row r="2130" spans="1:5" x14ac:dyDescent="0.25">
      <c r="A2130" s="21"/>
      <c r="B2130" s="21"/>
      <c r="C2130" s="21"/>
      <c r="D2130" s="21"/>
      <c r="E2130" s="21"/>
    </row>
    <row r="2131" spans="1:5" x14ac:dyDescent="0.25">
      <c r="A2131" s="21"/>
      <c r="B2131" s="21"/>
      <c r="C2131" s="21"/>
      <c r="D2131" s="21"/>
      <c r="E2131" s="21"/>
    </row>
    <row r="2132" spans="1:5" x14ac:dyDescent="0.25">
      <c r="A2132" s="21"/>
      <c r="B2132" s="21"/>
      <c r="C2132" s="21"/>
      <c r="D2132" s="21"/>
      <c r="E2132" s="21"/>
    </row>
    <row r="2133" spans="1:5" x14ac:dyDescent="0.25">
      <c r="A2133" s="21"/>
      <c r="B2133" s="21"/>
      <c r="C2133" s="21"/>
      <c r="D2133" s="21"/>
      <c r="E2133" s="21"/>
    </row>
    <row r="2134" spans="1:5" x14ac:dyDescent="0.25">
      <c r="A2134" s="21"/>
      <c r="B2134" s="21"/>
      <c r="C2134" s="21"/>
      <c r="D2134" s="21"/>
      <c r="E2134" s="21"/>
    </row>
    <row r="2135" spans="1:5" x14ac:dyDescent="0.25">
      <c r="A2135" s="21"/>
      <c r="B2135" s="21"/>
      <c r="C2135" s="21"/>
      <c r="D2135" s="21"/>
      <c r="E2135" s="21"/>
    </row>
    <row r="2136" spans="1:5" x14ac:dyDescent="0.25">
      <c r="A2136" s="21"/>
      <c r="B2136" s="21"/>
      <c r="C2136" s="21"/>
      <c r="D2136" s="21"/>
      <c r="E2136" s="21"/>
    </row>
    <row r="2137" spans="1:5" x14ac:dyDescent="0.25">
      <c r="A2137" s="21"/>
      <c r="B2137" s="21"/>
      <c r="C2137" s="21"/>
      <c r="D2137" s="21"/>
      <c r="E2137" s="21"/>
    </row>
    <row r="2138" spans="1:5" x14ac:dyDescent="0.25">
      <c r="A2138" s="21"/>
      <c r="B2138" s="21"/>
      <c r="C2138" s="21"/>
      <c r="D2138" s="21"/>
      <c r="E2138" s="21"/>
    </row>
    <row r="2139" spans="1:5" x14ac:dyDescent="0.25">
      <c r="A2139" s="21"/>
      <c r="B2139" s="21"/>
      <c r="C2139" s="21"/>
      <c r="D2139" s="21"/>
      <c r="E2139" s="21"/>
    </row>
    <row r="2140" spans="1:5" x14ac:dyDescent="0.25">
      <c r="A2140" s="21"/>
      <c r="B2140" s="21"/>
      <c r="C2140" s="21"/>
      <c r="D2140" s="21"/>
      <c r="E2140" s="21"/>
    </row>
    <row r="2141" spans="1:5" x14ac:dyDescent="0.25">
      <c r="A2141" s="21"/>
      <c r="B2141" s="21"/>
      <c r="C2141" s="21"/>
      <c r="D2141" s="21"/>
      <c r="E2141" s="21"/>
    </row>
    <row r="2142" spans="1:5" x14ac:dyDescent="0.25">
      <c r="A2142" s="21"/>
      <c r="B2142" s="21"/>
      <c r="C2142" s="21"/>
      <c r="D2142" s="21"/>
      <c r="E2142" s="21"/>
    </row>
    <row r="2143" spans="1:5" x14ac:dyDescent="0.25">
      <c r="A2143" s="21"/>
      <c r="B2143" s="21"/>
      <c r="C2143" s="21"/>
      <c r="D2143" s="21"/>
      <c r="E2143" s="21"/>
    </row>
    <row r="2144" spans="1:5" x14ac:dyDescent="0.25">
      <c r="A2144" s="21"/>
      <c r="B2144" s="21"/>
      <c r="C2144" s="21"/>
      <c r="D2144" s="21"/>
      <c r="E2144" s="21"/>
    </row>
    <row r="2145" spans="1:5" x14ac:dyDescent="0.25">
      <c r="A2145" s="21"/>
      <c r="B2145" s="21"/>
      <c r="C2145" s="21"/>
      <c r="D2145" s="21"/>
      <c r="E2145" s="21"/>
    </row>
    <row r="2146" spans="1:5" x14ac:dyDescent="0.25">
      <c r="A2146" s="21"/>
      <c r="B2146" s="21"/>
      <c r="C2146" s="21"/>
      <c r="D2146" s="21"/>
      <c r="E2146" s="21"/>
    </row>
    <row r="2147" spans="1:5" x14ac:dyDescent="0.25">
      <c r="A2147" s="21"/>
      <c r="B2147" s="21"/>
      <c r="C2147" s="21"/>
      <c r="D2147" s="21"/>
      <c r="E2147" s="21"/>
    </row>
    <row r="2148" spans="1:5" x14ac:dyDescent="0.25">
      <c r="A2148" s="21"/>
      <c r="B2148" s="21"/>
      <c r="C2148" s="21"/>
      <c r="D2148" s="21"/>
      <c r="E2148" s="21"/>
    </row>
    <row r="2149" spans="1:5" x14ac:dyDescent="0.25">
      <c r="A2149" s="21"/>
      <c r="B2149" s="21"/>
      <c r="C2149" s="21"/>
      <c r="D2149" s="21"/>
      <c r="E2149" s="21"/>
    </row>
    <row r="2150" spans="1:5" x14ac:dyDescent="0.25">
      <c r="A2150" s="21"/>
      <c r="B2150" s="21"/>
      <c r="C2150" s="21"/>
      <c r="D2150" s="21"/>
      <c r="E2150" s="21"/>
    </row>
    <row r="2151" spans="1:5" x14ac:dyDescent="0.25">
      <c r="A2151" s="21"/>
      <c r="B2151" s="21"/>
      <c r="C2151" s="21"/>
      <c r="D2151" s="21"/>
      <c r="E2151" s="21"/>
    </row>
    <row r="2152" spans="1:5" x14ac:dyDescent="0.25">
      <c r="A2152" s="21"/>
      <c r="B2152" s="21"/>
      <c r="C2152" s="21"/>
      <c r="D2152" s="21"/>
      <c r="E2152" s="21"/>
    </row>
    <row r="2153" spans="1:5" x14ac:dyDescent="0.25">
      <c r="A2153" s="21"/>
      <c r="B2153" s="21"/>
      <c r="C2153" s="21"/>
      <c r="D2153" s="21"/>
      <c r="E2153" s="21"/>
    </row>
    <row r="2154" spans="1:5" x14ac:dyDescent="0.25">
      <c r="A2154" s="21"/>
      <c r="B2154" s="21"/>
      <c r="C2154" s="21"/>
      <c r="D2154" s="21"/>
      <c r="E2154" s="21"/>
    </row>
    <row r="2155" spans="1:5" x14ac:dyDescent="0.25">
      <c r="A2155" s="21"/>
      <c r="B2155" s="21"/>
      <c r="C2155" s="21"/>
      <c r="D2155" s="21"/>
      <c r="E2155" s="21"/>
    </row>
    <row r="2156" spans="1:5" x14ac:dyDescent="0.25">
      <c r="A2156" s="21"/>
      <c r="B2156" s="21"/>
      <c r="C2156" s="21"/>
      <c r="D2156" s="21"/>
      <c r="E2156" s="21"/>
    </row>
    <row r="2157" spans="1:5" x14ac:dyDescent="0.25">
      <c r="A2157" s="21"/>
      <c r="B2157" s="21"/>
      <c r="C2157" s="21"/>
      <c r="D2157" s="21"/>
      <c r="E2157" s="21"/>
    </row>
    <row r="2158" spans="1:5" x14ac:dyDescent="0.25">
      <c r="A2158" s="21"/>
      <c r="B2158" s="21"/>
      <c r="C2158" s="21"/>
      <c r="D2158" s="21"/>
      <c r="E2158" s="21"/>
    </row>
    <row r="2159" spans="1:5" x14ac:dyDescent="0.25">
      <c r="A2159" s="21"/>
      <c r="B2159" s="21"/>
      <c r="C2159" s="21"/>
      <c r="D2159" s="21"/>
      <c r="E2159" s="21"/>
    </row>
    <row r="2160" spans="1:5" x14ac:dyDescent="0.25">
      <c r="A2160" s="21"/>
      <c r="B2160" s="21"/>
      <c r="C2160" s="21"/>
      <c r="D2160" s="21"/>
      <c r="E2160" s="21"/>
    </row>
    <row r="2161" spans="1:5" x14ac:dyDescent="0.25">
      <c r="A2161" s="21"/>
      <c r="B2161" s="21"/>
      <c r="C2161" s="21"/>
      <c r="D2161" s="21"/>
      <c r="E2161" s="21"/>
    </row>
    <row r="2162" spans="1:5" x14ac:dyDescent="0.25">
      <c r="A2162" s="21"/>
      <c r="B2162" s="21"/>
      <c r="C2162" s="21"/>
      <c r="D2162" s="21"/>
      <c r="E2162" s="21"/>
    </row>
    <row r="2163" spans="1:5" x14ac:dyDescent="0.25">
      <c r="A2163" s="21"/>
      <c r="B2163" s="21"/>
      <c r="C2163" s="21"/>
      <c r="D2163" s="21"/>
      <c r="E2163" s="21"/>
    </row>
    <row r="2164" spans="1:5" x14ac:dyDescent="0.25">
      <c r="A2164" s="21"/>
      <c r="B2164" s="21"/>
      <c r="C2164" s="21"/>
      <c r="D2164" s="21"/>
      <c r="E2164" s="21"/>
    </row>
    <row r="2165" spans="1:5" x14ac:dyDescent="0.25">
      <c r="A2165" s="21"/>
      <c r="B2165" s="21"/>
      <c r="C2165" s="21"/>
      <c r="D2165" s="21"/>
      <c r="E2165" s="21"/>
    </row>
    <row r="2166" spans="1:5" x14ac:dyDescent="0.25">
      <c r="A2166" s="21"/>
      <c r="B2166" s="21"/>
      <c r="C2166" s="21"/>
      <c r="D2166" s="21"/>
      <c r="E2166" s="21"/>
    </row>
    <row r="2167" spans="1:5" x14ac:dyDescent="0.25">
      <c r="A2167" s="21"/>
      <c r="B2167" s="21"/>
      <c r="C2167" s="21"/>
      <c r="D2167" s="21"/>
      <c r="E2167" s="21"/>
    </row>
    <row r="2168" spans="1:5" x14ac:dyDescent="0.25">
      <c r="A2168" s="21"/>
      <c r="B2168" s="21"/>
      <c r="C2168" s="21"/>
      <c r="D2168" s="21"/>
      <c r="E2168" s="21"/>
    </row>
    <row r="2169" spans="1:5" x14ac:dyDescent="0.25">
      <c r="A2169" s="21"/>
      <c r="B2169" s="21"/>
      <c r="C2169" s="21"/>
      <c r="D2169" s="21"/>
      <c r="E2169" s="21"/>
    </row>
    <row r="2170" spans="1:5" x14ac:dyDescent="0.25">
      <c r="A2170" s="21"/>
      <c r="B2170" s="21"/>
      <c r="C2170" s="21"/>
      <c r="D2170" s="21"/>
      <c r="E2170" s="21"/>
    </row>
    <row r="2171" spans="1:5" x14ac:dyDescent="0.25">
      <c r="A2171" s="21"/>
      <c r="B2171" s="21"/>
      <c r="C2171" s="21"/>
      <c r="D2171" s="21"/>
      <c r="E2171" s="21"/>
    </row>
    <row r="2172" spans="1:5" x14ac:dyDescent="0.25">
      <c r="A2172" s="21"/>
      <c r="B2172" s="21"/>
      <c r="C2172" s="21"/>
      <c r="D2172" s="21"/>
      <c r="E2172" s="21"/>
    </row>
    <row r="2173" spans="1:5" x14ac:dyDescent="0.25">
      <c r="A2173" s="21"/>
      <c r="B2173" s="21"/>
      <c r="C2173" s="21"/>
      <c r="D2173" s="21"/>
      <c r="E2173" s="21"/>
    </row>
    <row r="2174" spans="1:5" x14ac:dyDescent="0.25">
      <c r="A2174" s="21"/>
      <c r="B2174" s="21"/>
      <c r="C2174" s="21"/>
      <c r="D2174" s="21"/>
      <c r="E2174" s="21"/>
    </row>
    <row r="2175" spans="1:5" x14ac:dyDescent="0.25">
      <c r="A2175" s="21"/>
      <c r="B2175" s="21"/>
      <c r="C2175" s="21"/>
      <c r="D2175" s="21"/>
      <c r="E2175" s="21"/>
    </row>
    <row r="2176" spans="1:5" x14ac:dyDescent="0.25">
      <c r="A2176" s="21"/>
      <c r="B2176" s="21"/>
      <c r="C2176" s="21"/>
      <c r="D2176" s="21"/>
      <c r="E2176" s="21"/>
    </row>
    <row r="2177" spans="1:5" x14ac:dyDescent="0.25">
      <c r="A2177" s="21"/>
      <c r="B2177" s="21"/>
      <c r="C2177" s="21"/>
      <c r="D2177" s="21"/>
      <c r="E2177" s="21"/>
    </row>
    <row r="2178" spans="1:5" x14ac:dyDescent="0.25">
      <c r="A2178" s="21"/>
      <c r="B2178" s="21"/>
      <c r="C2178" s="21"/>
      <c r="D2178" s="21"/>
      <c r="E2178" s="21"/>
    </row>
    <row r="2179" spans="1:5" x14ac:dyDescent="0.25">
      <c r="A2179" s="21"/>
      <c r="B2179" s="21"/>
      <c r="C2179" s="21"/>
      <c r="D2179" s="21"/>
      <c r="E2179" s="21"/>
    </row>
    <row r="2180" spans="1:5" x14ac:dyDescent="0.25">
      <c r="A2180" s="21"/>
      <c r="B2180" s="21"/>
      <c r="C2180" s="21"/>
      <c r="D2180" s="21"/>
      <c r="E2180" s="21"/>
    </row>
    <row r="2181" spans="1:5" x14ac:dyDescent="0.25">
      <c r="A2181" s="21"/>
      <c r="B2181" s="21"/>
      <c r="C2181" s="21"/>
      <c r="D2181" s="21"/>
      <c r="E2181" s="21"/>
    </row>
    <row r="2182" spans="1:5" x14ac:dyDescent="0.25">
      <c r="A2182" s="21"/>
      <c r="B2182" s="21"/>
      <c r="C2182" s="21"/>
      <c r="D2182" s="21"/>
      <c r="E2182" s="21"/>
    </row>
    <row r="2183" spans="1:5" x14ac:dyDescent="0.25">
      <c r="A2183" s="21"/>
      <c r="B2183" s="21"/>
      <c r="C2183" s="21"/>
      <c r="D2183" s="21"/>
      <c r="E2183" s="21"/>
    </row>
    <row r="2184" spans="1:5" x14ac:dyDescent="0.25">
      <c r="A2184" s="21"/>
      <c r="B2184" s="21"/>
      <c r="C2184" s="21"/>
      <c r="D2184" s="21"/>
      <c r="E2184" s="21"/>
    </row>
    <row r="2185" spans="1:5" x14ac:dyDescent="0.25">
      <c r="A2185" s="21"/>
      <c r="B2185" s="21"/>
      <c r="C2185" s="21"/>
      <c r="D2185" s="21"/>
      <c r="E2185" s="21"/>
    </row>
    <row r="2186" spans="1:5" x14ac:dyDescent="0.25">
      <c r="A2186" s="21"/>
      <c r="B2186" s="21"/>
      <c r="C2186" s="21"/>
      <c r="D2186" s="21"/>
      <c r="E2186" s="21"/>
    </row>
    <row r="2187" spans="1:5" x14ac:dyDescent="0.25">
      <c r="A2187" s="21"/>
      <c r="B2187" s="21"/>
      <c r="C2187" s="21"/>
      <c r="D2187" s="21"/>
      <c r="E2187" s="21"/>
    </row>
    <row r="2188" spans="1:5" x14ac:dyDescent="0.25">
      <c r="A2188" s="21"/>
      <c r="B2188" s="21"/>
      <c r="C2188" s="21"/>
      <c r="D2188" s="21"/>
      <c r="E2188" s="21"/>
    </row>
    <row r="2189" spans="1:5" x14ac:dyDescent="0.25">
      <c r="A2189" s="21"/>
      <c r="B2189" s="21"/>
      <c r="C2189" s="21"/>
      <c r="D2189" s="21"/>
      <c r="E2189" s="21"/>
    </row>
    <row r="2190" spans="1:5" x14ac:dyDescent="0.25">
      <c r="A2190" s="21"/>
      <c r="B2190" s="21"/>
      <c r="C2190" s="21"/>
      <c r="D2190" s="21"/>
      <c r="E2190" s="21"/>
    </row>
    <row r="2191" spans="1:5" x14ac:dyDescent="0.25">
      <c r="A2191" s="21"/>
      <c r="B2191" s="21"/>
      <c r="C2191" s="21"/>
      <c r="D2191" s="21"/>
      <c r="E2191" s="21"/>
    </row>
    <row r="2192" spans="1:5" x14ac:dyDescent="0.25">
      <c r="A2192" s="21"/>
      <c r="B2192" s="21"/>
      <c r="C2192" s="21"/>
      <c r="D2192" s="21"/>
      <c r="E2192" s="21"/>
    </row>
    <row r="2193" spans="1:5" x14ac:dyDescent="0.25">
      <c r="A2193" s="21"/>
      <c r="B2193" s="21"/>
      <c r="C2193" s="21"/>
      <c r="D2193" s="21"/>
      <c r="E2193" s="21"/>
    </row>
    <row r="2194" spans="1:5" x14ac:dyDescent="0.25">
      <c r="A2194" s="21"/>
      <c r="B2194" s="21"/>
      <c r="C2194" s="21"/>
      <c r="D2194" s="21"/>
      <c r="E2194" s="21"/>
    </row>
    <row r="2195" spans="1:5" x14ac:dyDescent="0.25">
      <c r="A2195" s="21"/>
      <c r="B2195" s="21"/>
      <c r="C2195" s="21"/>
      <c r="D2195" s="21"/>
      <c r="E2195" s="21"/>
    </row>
    <row r="2196" spans="1:5" x14ac:dyDescent="0.25">
      <c r="A2196" s="21"/>
      <c r="B2196" s="21"/>
      <c r="C2196" s="21"/>
      <c r="D2196" s="21"/>
      <c r="E2196" s="21"/>
    </row>
    <row r="2197" spans="1:5" x14ac:dyDescent="0.25">
      <c r="A2197" s="21"/>
      <c r="B2197" s="21"/>
      <c r="C2197" s="21"/>
      <c r="D2197" s="21"/>
      <c r="E2197" s="21"/>
    </row>
    <row r="2198" spans="1:5" x14ac:dyDescent="0.25">
      <c r="A2198" s="21"/>
      <c r="B2198" s="21"/>
      <c r="C2198" s="21"/>
      <c r="D2198" s="21"/>
      <c r="E2198" s="21"/>
    </row>
    <row r="2199" spans="1:5" x14ac:dyDescent="0.25">
      <c r="A2199" s="21"/>
      <c r="B2199" s="21"/>
      <c r="C2199" s="21"/>
      <c r="D2199" s="21"/>
      <c r="E2199" s="21"/>
    </row>
    <row r="2200" spans="1:5" x14ac:dyDescent="0.25">
      <c r="A2200" s="21"/>
      <c r="B2200" s="21"/>
      <c r="C2200" s="21"/>
      <c r="D2200" s="21"/>
      <c r="E2200" s="21"/>
    </row>
    <row r="2201" spans="1:5" x14ac:dyDescent="0.25">
      <c r="A2201" s="21"/>
      <c r="B2201" s="21"/>
      <c r="C2201" s="21"/>
      <c r="D2201" s="21"/>
      <c r="E2201" s="21"/>
    </row>
    <row r="2202" spans="1:5" x14ac:dyDescent="0.25">
      <c r="A2202" s="21"/>
      <c r="B2202" s="21"/>
      <c r="C2202" s="21"/>
      <c r="D2202" s="21"/>
      <c r="E2202" s="21"/>
    </row>
    <row r="2203" spans="1:5" x14ac:dyDescent="0.25">
      <c r="A2203" s="21"/>
      <c r="B2203" s="21"/>
      <c r="C2203" s="21"/>
      <c r="D2203" s="21"/>
      <c r="E2203" s="21"/>
    </row>
    <row r="2204" spans="1:5" x14ac:dyDescent="0.25">
      <c r="A2204" s="21"/>
      <c r="B2204" s="21"/>
      <c r="C2204" s="21"/>
      <c r="D2204" s="21"/>
      <c r="E2204" s="21"/>
    </row>
    <row r="2205" spans="1:5" x14ac:dyDescent="0.25">
      <c r="A2205" s="21"/>
      <c r="B2205" s="21"/>
      <c r="C2205" s="21"/>
      <c r="D2205" s="21"/>
      <c r="E2205" s="21"/>
    </row>
    <row r="2206" spans="1:5" x14ac:dyDescent="0.25">
      <c r="A2206" s="21"/>
      <c r="B2206" s="21"/>
      <c r="C2206" s="21"/>
      <c r="D2206" s="21"/>
      <c r="E2206" s="21"/>
    </row>
    <row r="2207" spans="1:5" x14ac:dyDescent="0.25">
      <c r="A2207" s="21"/>
      <c r="B2207" s="21"/>
      <c r="C2207" s="21"/>
      <c r="D2207" s="21"/>
      <c r="E2207" s="21"/>
    </row>
    <row r="2208" spans="1:5" x14ac:dyDescent="0.25">
      <c r="A2208" s="21"/>
      <c r="B2208" s="21"/>
      <c r="C2208" s="21"/>
      <c r="D2208" s="21"/>
      <c r="E2208" s="21"/>
    </row>
    <row r="2209" spans="1:5" x14ac:dyDescent="0.25">
      <c r="A2209" s="21"/>
      <c r="B2209" s="21"/>
      <c r="C2209" s="21"/>
      <c r="D2209" s="21"/>
      <c r="E2209" s="21"/>
    </row>
    <row r="2210" spans="1:5" x14ac:dyDescent="0.25">
      <c r="A2210" s="21"/>
      <c r="B2210" s="21"/>
      <c r="C2210" s="21"/>
      <c r="D2210" s="21"/>
      <c r="E2210" s="21"/>
    </row>
    <row r="2211" spans="1:5" x14ac:dyDescent="0.25">
      <c r="A2211" s="21"/>
      <c r="B2211" s="21"/>
      <c r="C2211" s="21"/>
      <c r="D2211" s="21"/>
      <c r="E2211" s="21"/>
    </row>
    <row r="2212" spans="1:5" x14ac:dyDescent="0.25">
      <c r="A2212" s="21"/>
      <c r="B2212" s="21"/>
      <c r="C2212" s="21"/>
      <c r="D2212" s="21"/>
      <c r="E2212" s="21"/>
    </row>
    <row r="2213" spans="1:5" x14ac:dyDescent="0.25">
      <c r="A2213" s="21"/>
      <c r="B2213" s="21"/>
      <c r="C2213" s="21"/>
      <c r="D2213" s="21"/>
      <c r="E2213" s="21"/>
    </row>
    <row r="2214" spans="1:5" x14ac:dyDescent="0.25">
      <c r="A2214" s="21"/>
      <c r="B2214" s="21"/>
      <c r="C2214" s="21"/>
      <c r="D2214" s="21"/>
      <c r="E2214" s="21"/>
    </row>
    <row r="2215" spans="1:5" x14ac:dyDescent="0.25">
      <c r="A2215" s="21"/>
      <c r="B2215" s="21"/>
      <c r="C2215" s="21"/>
      <c r="D2215" s="21"/>
      <c r="E2215" s="21"/>
    </row>
    <row r="2216" spans="1:5" x14ac:dyDescent="0.25">
      <c r="A2216" s="21"/>
      <c r="B2216" s="21"/>
      <c r="C2216" s="21"/>
      <c r="D2216" s="21"/>
      <c r="E2216" s="21"/>
    </row>
    <row r="2217" spans="1:5" x14ac:dyDescent="0.25">
      <c r="A2217" s="21"/>
      <c r="B2217" s="21"/>
      <c r="C2217" s="21"/>
      <c r="D2217" s="21"/>
      <c r="E2217" s="21"/>
    </row>
    <row r="2218" spans="1:5" x14ac:dyDescent="0.25">
      <c r="A2218" s="21"/>
      <c r="B2218" s="21"/>
      <c r="C2218" s="21"/>
      <c r="D2218" s="21"/>
      <c r="E2218" s="21"/>
    </row>
    <row r="2219" spans="1:5" x14ac:dyDescent="0.25">
      <c r="A2219" s="21"/>
      <c r="B2219" s="21"/>
      <c r="C2219" s="21"/>
      <c r="D2219" s="21"/>
      <c r="E2219" s="21"/>
    </row>
    <row r="2220" spans="1:5" x14ac:dyDescent="0.25">
      <c r="A2220" s="21"/>
      <c r="B2220" s="21"/>
      <c r="C2220" s="21"/>
      <c r="D2220" s="21"/>
      <c r="E2220" s="21"/>
    </row>
    <row r="2221" spans="1:5" x14ac:dyDescent="0.25">
      <c r="A2221" s="21"/>
      <c r="B2221" s="21"/>
      <c r="C2221" s="21"/>
      <c r="D2221" s="21"/>
      <c r="E2221" s="21"/>
    </row>
    <row r="2222" spans="1:5" x14ac:dyDescent="0.25">
      <c r="A2222" s="21"/>
      <c r="B2222" s="21"/>
      <c r="C2222" s="21"/>
      <c r="D2222" s="21"/>
      <c r="E2222" s="21"/>
    </row>
    <row r="2223" spans="1:5" x14ac:dyDescent="0.25">
      <c r="A2223" s="21"/>
      <c r="B2223" s="21"/>
      <c r="C2223" s="21"/>
      <c r="D2223" s="21"/>
      <c r="E2223" s="21"/>
    </row>
    <row r="2224" spans="1:5" x14ac:dyDescent="0.25">
      <c r="A2224" s="21"/>
      <c r="B2224" s="21"/>
      <c r="C2224" s="21"/>
      <c r="D2224" s="21"/>
      <c r="E2224" s="21"/>
    </row>
    <row r="2225" spans="1:5" x14ac:dyDescent="0.25">
      <c r="A2225" s="21"/>
      <c r="B2225" s="21"/>
      <c r="C2225" s="21"/>
      <c r="D2225" s="21"/>
      <c r="E2225" s="21"/>
    </row>
    <row r="2226" spans="1:5" x14ac:dyDescent="0.25">
      <c r="A2226" s="21"/>
      <c r="B2226" s="21"/>
      <c r="C2226" s="21"/>
      <c r="D2226" s="21"/>
      <c r="E2226" s="21"/>
    </row>
    <row r="2227" spans="1:5" x14ac:dyDescent="0.25">
      <c r="A2227" s="21"/>
      <c r="B2227" s="21"/>
      <c r="C2227" s="21"/>
      <c r="D2227" s="21"/>
      <c r="E2227" s="21"/>
    </row>
    <row r="2228" spans="1:5" x14ac:dyDescent="0.25">
      <c r="A2228" s="21"/>
      <c r="B2228" s="21"/>
      <c r="C2228" s="21"/>
      <c r="D2228" s="21"/>
      <c r="E2228" s="21"/>
    </row>
    <row r="2229" spans="1:5" x14ac:dyDescent="0.25">
      <c r="A2229" s="21"/>
      <c r="B2229" s="21"/>
      <c r="C2229" s="21"/>
      <c r="D2229" s="21"/>
      <c r="E2229" s="21"/>
    </row>
    <row r="2230" spans="1:5" x14ac:dyDescent="0.25">
      <c r="A2230" s="21"/>
      <c r="B2230" s="21"/>
      <c r="C2230" s="21"/>
      <c r="D2230" s="21"/>
      <c r="E2230" s="21"/>
    </row>
    <row r="2231" spans="1:5" x14ac:dyDescent="0.25">
      <c r="A2231" s="21"/>
      <c r="B2231" s="21"/>
      <c r="C2231" s="21"/>
      <c r="D2231" s="21"/>
      <c r="E2231" s="21"/>
    </row>
    <row r="2232" spans="1:5" x14ac:dyDescent="0.25">
      <c r="A2232" s="21"/>
      <c r="B2232" s="21"/>
      <c r="C2232" s="21"/>
      <c r="D2232" s="21"/>
      <c r="E2232" s="21"/>
    </row>
    <row r="2233" spans="1:5" x14ac:dyDescent="0.25">
      <c r="A2233" s="21"/>
      <c r="B2233" s="21"/>
      <c r="C2233" s="21"/>
      <c r="D2233" s="21"/>
      <c r="E2233" s="21"/>
    </row>
    <row r="2234" spans="1:5" x14ac:dyDescent="0.25">
      <c r="A2234" s="21"/>
      <c r="B2234" s="21"/>
      <c r="C2234" s="21"/>
      <c r="D2234" s="21"/>
      <c r="E2234" s="21"/>
    </row>
    <row r="2235" spans="1:5" x14ac:dyDescent="0.25">
      <c r="A2235" s="21"/>
      <c r="B2235" s="21"/>
      <c r="C2235" s="21"/>
      <c r="D2235" s="21"/>
      <c r="E2235" s="21"/>
    </row>
    <row r="2236" spans="1:5" x14ac:dyDescent="0.25">
      <c r="A2236" s="21"/>
      <c r="B2236" s="21"/>
      <c r="C2236" s="21"/>
      <c r="D2236" s="21"/>
      <c r="E2236" s="21"/>
    </row>
    <row r="2237" spans="1:5" x14ac:dyDescent="0.25">
      <c r="A2237" s="21"/>
      <c r="B2237" s="21"/>
      <c r="C2237" s="21"/>
      <c r="D2237" s="21"/>
      <c r="E2237" s="21"/>
    </row>
    <row r="2238" spans="1:5" x14ac:dyDescent="0.25">
      <c r="A2238" s="21"/>
      <c r="B2238" s="21"/>
      <c r="C2238" s="21"/>
      <c r="D2238" s="21"/>
      <c r="E2238" s="21"/>
    </row>
    <row r="2239" spans="1:5" x14ac:dyDescent="0.25">
      <c r="A2239" s="21"/>
      <c r="B2239" s="21"/>
      <c r="C2239" s="21"/>
      <c r="D2239" s="21"/>
      <c r="E2239" s="21"/>
    </row>
    <row r="2240" spans="1:5" x14ac:dyDescent="0.25">
      <c r="A2240" s="21"/>
      <c r="B2240" s="21"/>
      <c r="C2240" s="21"/>
      <c r="D2240" s="21"/>
      <c r="E2240" s="21"/>
    </row>
    <row r="2241" spans="1:5" x14ac:dyDescent="0.25">
      <c r="A2241" s="21"/>
      <c r="B2241" s="21"/>
      <c r="C2241" s="21"/>
      <c r="D2241" s="21"/>
      <c r="E2241" s="21"/>
    </row>
    <row r="2242" spans="1:5" x14ac:dyDescent="0.25">
      <c r="A2242" s="21"/>
      <c r="B2242" s="21"/>
      <c r="C2242" s="21"/>
      <c r="D2242" s="21"/>
      <c r="E2242" s="21"/>
    </row>
    <row r="2243" spans="1:5" x14ac:dyDescent="0.25">
      <c r="A2243" s="21"/>
      <c r="B2243" s="21"/>
      <c r="C2243" s="21"/>
      <c r="D2243" s="21"/>
      <c r="E2243" s="21"/>
    </row>
    <row r="2244" spans="1:5" x14ac:dyDescent="0.25">
      <c r="A2244" s="21"/>
      <c r="B2244" s="21"/>
      <c r="C2244" s="21"/>
      <c r="D2244" s="21"/>
      <c r="E2244" s="21"/>
    </row>
    <row r="2245" spans="1:5" x14ac:dyDescent="0.25">
      <c r="A2245" s="21"/>
      <c r="B2245" s="21"/>
      <c r="C2245" s="21"/>
      <c r="D2245" s="21"/>
      <c r="E2245" s="21"/>
    </row>
    <row r="2246" spans="1:5" x14ac:dyDescent="0.25">
      <c r="A2246" s="21"/>
      <c r="B2246" s="21"/>
      <c r="C2246" s="21"/>
      <c r="D2246" s="21"/>
      <c r="E2246" s="21"/>
    </row>
    <row r="2247" spans="1:5" x14ac:dyDescent="0.25">
      <c r="A2247" s="21"/>
      <c r="B2247" s="21"/>
      <c r="C2247" s="21"/>
      <c r="D2247" s="21"/>
      <c r="E2247" s="21"/>
    </row>
    <row r="2248" spans="1:5" x14ac:dyDescent="0.25">
      <c r="A2248" s="21"/>
      <c r="B2248" s="21"/>
      <c r="C2248" s="21"/>
      <c r="D2248" s="21"/>
      <c r="E2248" s="21"/>
    </row>
    <row r="2249" spans="1:5" x14ac:dyDescent="0.25">
      <c r="A2249" s="21"/>
      <c r="B2249" s="21"/>
      <c r="C2249" s="21"/>
      <c r="D2249" s="21"/>
      <c r="E2249" s="21"/>
    </row>
    <row r="2250" spans="1:5" x14ac:dyDescent="0.25">
      <c r="A2250" s="21"/>
      <c r="B2250" s="21"/>
      <c r="C2250" s="21"/>
      <c r="D2250" s="21"/>
      <c r="E2250" s="21"/>
    </row>
    <row r="2251" spans="1:5" x14ac:dyDescent="0.25">
      <c r="A2251" s="21"/>
      <c r="B2251" s="21"/>
      <c r="C2251" s="21"/>
      <c r="D2251" s="21"/>
      <c r="E2251" s="21"/>
    </row>
    <row r="2252" spans="1:5" x14ac:dyDescent="0.25">
      <c r="A2252" s="21"/>
      <c r="B2252" s="21"/>
      <c r="C2252" s="21"/>
      <c r="D2252" s="21"/>
      <c r="E2252" s="21"/>
    </row>
    <row r="2253" spans="1:5" x14ac:dyDescent="0.25">
      <c r="A2253" s="21"/>
      <c r="B2253" s="21"/>
      <c r="C2253" s="21"/>
      <c r="D2253" s="21"/>
      <c r="E2253" s="21"/>
    </row>
    <row r="2254" spans="1:5" x14ac:dyDescent="0.25">
      <c r="A2254" s="21"/>
      <c r="B2254" s="21"/>
      <c r="C2254" s="21"/>
      <c r="D2254" s="21"/>
      <c r="E2254" s="21"/>
    </row>
    <row r="2255" spans="1:5" x14ac:dyDescent="0.25">
      <c r="A2255" s="21"/>
      <c r="B2255" s="21"/>
      <c r="C2255" s="21"/>
      <c r="D2255" s="21"/>
      <c r="E2255" s="21"/>
    </row>
    <row r="2256" spans="1:5" x14ac:dyDescent="0.25">
      <c r="A2256" s="21"/>
      <c r="B2256" s="21"/>
      <c r="C2256" s="21"/>
      <c r="D2256" s="21"/>
      <c r="E2256" s="21"/>
    </row>
    <row r="2257" spans="1:5" x14ac:dyDescent="0.25">
      <c r="A2257" s="21"/>
      <c r="B2257" s="21"/>
      <c r="C2257" s="21"/>
      <c r="D2257" s="21"/>
      <c r="E2257" s="21"/>
    </row>
    <row r="2258" spans="1:5" x14ac:dyDescent="0.25">
      <c r="A2258" s="21"/>
      <c r="B2258" s="21"/>
      <c r="C2258" s="21"/>
      <c r="D2258" s="21"/>
      <c r="E2258" s="21"/>
    </row>
    <row r="2259" spans="1:5" x14ac:dyDescent="0.25">
      <c r="A2259" s="21"/>
      <c r="B2259" s="21"/>
      <c r="C2259" s="21"/>
      <c r="D2259" s="21"/>
      <c r="E2259" s="21"/>
    </row>
    <row r="2260" spans="1:5" x14ac:dyDescent="0.25">
      <c r="A2260" s="21"/>
      <c r="B2260" s="21"/>
      <c r="C2260" s="21"/>
      <c r="D2260" s="21"/>
      <c r="E2260" s="21"/>
    </row>
    <row r="2261" spans="1:5" x14ac:dyDescent="0.25">
      <c r="A2261" s="21"/>
      <c r="B2261" s="21"/>
      <c r="C2261" s="21"/>
      <c r="D2261" s="21"/>
      <c r="E2261" s="21"/>
    </row>
    <row r="2262" spans="1:5" x14ac:dyDescent="0.25">
      <c r="A2262" s="21"/>
      <c r="B2262" s="21"/>
      <c r="C2262" s="21"/>
      <c r="D2262" s="21"/>
      <c r="E2262" s="21"/>
    </row>
    <row r="2263" spans="1:5" x14ac:dyDescent="0.25">
      <c r="A2263" s="21"/>
      <c r="B2263" s="21"/>
      <c r="C2263" s="21"/>
      <c r="D2263" s="21"/>
      <c r="E2263" s="21"/>
    </row>
    <row r="2264" spans="1:5" x14ac:dyDescent="0.25">
      <c r="A2264" s="21"/>
      <c r="B2264" s="21"/>
      <c r="C2264" s="21"/>
      <c r="D2264" s="21"/>
      <c r="E2264" s="21"/>
    </row>
    <row r="2265" spans="1:5" x14ac:dyDescent="0.25">
      <c r="A2265" s="21"/>
      <c r="B2265" s="21"/>
      <c r="C2265" s="21"/>
      <c r="D2265" s="21"/>
      <c r="E2265" s="21"/>
    </row>
    <row r="2266" spans="1:5" x14ac:dyDescent="0.25">
      <c r="A2266" s="21"/>
      <c r="B2266" s="21"/>
      <c r="C2266" s="21"/>
      <c r="D2266" s="21"/>
      <c r="E2266" s="21"/>
    </row>
    <row r="2267" spans="1:5" x14ac:dyDescent="0.25">
      <c r="A2267" s="21"/>
      <c r="B2267" s="21"/>
      <c r="C2267" s="21"/>
      <c r="D2267" s="21"/>
      <c r="E2267" s="21"/>
    </row>
    <row r="2268" spans="1:5" x14ac:dyDescent="0.25">
      <c r="A2268" s="21"/>
      <c r="B2268" s="21"/>
      <c r="C2268" s="21"/>
      <c r="D2268" s="21"/>
      <c r="E2268" s="21"/>
    </row>
    <row r="2269" spans="1:5" x14ac:dyDescent="0.25">
      <c r="A2269" s="21"/>
      <c r="B2269" s="21"/>
      <c r="C2269" s="21"/>
      <c r="D2269" s="21"/>
      <c r="E2269" s="21"/>
    </row>
    <row r="2270" spans="1:5" x14ac:dyDescent="0.25">
      <c r="A2270" s="21"/>
      <c r="B2270" s="21"/>
      <c r="C2270" s="21"/>
      <c r="D2270" s="21"/>
      <c r="E2270" s="21"/>
    </row>
    <row r="2271" spans="1:5" x14ac:dyDescent="0.25">
      <c r="A2271" s="21"/>
      <c r="B2271" s="21"/>
      <c r="C2271" s="21"/>
      <c r="D2271" s="21"/>
      <c r="E2271" s="21"/>
    </row>
    <row r="2272" spans="1:5" x14ac:dyDescent="0.25">
      <c r="A2272" s="21"/>
      <c r="B2272" s="21"/>
      <c r="C2272" s="21"/>
      <c r="D2272" s="21"/>
      <c r="E2272" s="21"/>
    </row>
    <row r="2273" spans="1:5" x14ac:dyDescent="0.25">
      <c r="A2273" s="21"/>
      <c r="B2273" s="21"/>
      <c r="C2273" s="21"/>
      <c r="D2273" s="21"/>
      <c r="E2273" s="21"/>
    </row>
    <row r="2274" spans="1:5" x14ac:dyDescent="0.25">
      <c r="A2274" s="21"/>
      <c r="B2274" s="21"/>
      <c r="C2274" s="21"/>
      <c r="D2274" s="21"/>
      <c r="E2274" s="21"/>
    </row>
    <row r="2275" spans="1:5" x14ac:dyDescent="0.25">
      <c r="A2275" s="21"/>
      <c r="B2275" s="21"/>
      <c r="C2275" s="21"/>
      <c r="D2275" s="21"/>
      <c r="E2275" s="21"/>
    </row>
    <row r="2276" spans="1:5" x14ac:dyDescent="0.25">
      <c r="A2276" s="21"/>
      <c r="B2276" s="21"/>
      <c r="C2276" s="21"/>
      <c r="D2276" s="21"/>
      <c r="E2276" s="21"/>
    </row>
    <row r="2277" spans="1:5" x14ac:dyDescent="0.25">
      <c r="A2277" s="21"/>
      <c r="B2277" s="21"/>
      <c r="C2277" s="21"/>
      <c r="D2277" s="21"/>
      <c r="E2277" s="21"/>
    </row>
    <row r="2278" spans="1:5" x14ac:dyDescent="0.25">
      <c r="A2278" s="21"/>
      <c r="B2278" s="21"/>
      <c r="C2278" s="21"/>
      <c r="D2278" s="21"/>
      <c r="E2278" s="21"/>
    </row>
    <row r="2279" spans="1:5" x14ac:dyDescent="0.25">
      <c r="A2279" s="21"/>
      <c r="B2279" s="21"/>
      <c r="C2279" s="21"/>
      <c r="D2279" s="21"/>
      <c r="E2279" s="21"/>
    </row>
    <row r="2280" spans="1:5" x14ac:dyDescent="0.25">
      <c r="A2280" s="21"/>
      <c r="B2280" s="21"/>
      <c r="C2280" s="21"/>
      <c r="D2280" s="21"/>
      <c r="E2280" s="21"/>
    </row>
    <row r="2281" spans="1:5" x14ac:dyDescent="0.25">
      <c r="A2281" s="21"/>
      <c r="B2281" s="21"/>
      <c r="C2281" s="21"/>
      <c r="D2281" s="21"/>
      <c r="E2281" s="21"/>
    </row>
    <row r="2282" spans="1:5" x14ac:dyDescent="0.25">
      <c r="A2282" s="21"/>
      <c r="B2282" s="21"/>
      <c r="C2282" s="21"/>
      <c r="D2282" s="21"/>
      <c r="E2282" s="21"/>
    </row>
    <row r="2283" spans="1:5" x14ac:dyDescent="0.25">
      <c r="A2283" s="21"/>
      <c r="B2283" s="21"/>
      <c r="C2283" s="21"/>
      <c r="D2283" s="21"/>
      <c r="E2283" s="21"/>
    </row>
    <row r="2284" spans="1:5" x14ac:dyDescent="0.25">
      <c r="A2284" s="21"/>
      <c r="B2284" s="21"/>
      <c r="C2284" s="21"/>
      <c r="D2284" s="21"/>
      <c r="E2284" s="21"/>
    </row>
    <row r="2285" spans="1:5" x14ac:dyDescent="0.25">
      <c r="A2285" s="21"/>
      <c r="B2285" s="21"/>
      <c r="C2285" s="21"/>
      <c r="D2285" s="21"/>
      <c r="E2285" s="21"/>
    </row>
    <row r="2286" spans="1:5" x14ac:dyDescent="0.25">
      <c r="A2286" s="21"/>
      <c r="B2286" s="21"/>
      <c r="C2286" s="21"/>
      <c r="D2286" s="21"/>
      <c r="E2286" s="21"/>
    </row>
    <row r="2287" spans="1:5" x14ac:dyDescent="0.25">
      <c r="A2287" s="21"/>
      <c r="B2287" s="21"/>
      <c r="C2287" s="21"/>
      <c r="D2287" s="21"/>
      <c r="E2287" s="21"/>
    </row>
    <row r="2288" spans="1:5" x14ac:dyDescent="0.25">
      <c r="A2288" s="21"/>
      <c r="B2288" s="21"/>
      <c r="C2288" s="21"/>
      <c r="D2288" s="21"/>
      <c r="E2288" s="21"/>
    </row>
    <row r="2289" spans="1:5" x14ac:dyDescent="0.25">
      <c r="A2289" s="21"/>
      <c r="B2289" s="21"/>
      <c r="C2289" s="21"/>
      <c r="D2289" s="21"/>
      <c r="E2289" s="21"/>
    </row>
    <row r="2290" spans="1:5" x14ac:dyDescent="0.25">
      <c r="A2290" s="21"/>
      <c r="B2290" s="21"/>
      <c r="C2290" s="21"/>
      <c r="D2290" s="21"/>
      <c r="E2290" s="21"/>
    </row>
    <row r="2291" spans="1:5" x14ac:dyDescent="0.25">
      <c r="A2291" s="21"/>
      <c r="B2291" s="21"/>
      <c r="C2291" s="21"/>
      <c r="D2291" s="21"/>
      <c r="E2291" s="21"/>
    </row>
    <row r="2292" spans="1:5" x14ac:dyDescent="0.25">
      <c r="A2292" s="21"/>
      <c r="B2292" s="21"/>
      <c r="C2292" s="21"/>
      <c r="D2292" s="21"/>
      <c r="E2292" s="21"/>
    </row>
    <row r="2293" spans="1:5" x14ac:dyDescent="0.25">
      <c r="A2293" s="21"/>
      <c r="B2293" s="21"/>
      <c r="C2293" s="21"/>
      <c r="D2293" s="21"/>
      <c r="E2293" s="21"/>
    </row>
    <row r="2294" spans="1:5" x14ac:dyDescent="0.25">
      <c r="A2294" s="21"/>
      <c r="B2294" s="21"/>
      <c r="C2294" s="21"/>
      <c r="D2294" s="21"/>
      <c r="E2294" s="21"/>
    </row>
    <row r="2295" spans="1:5" x14ac:dyDescent="0.25">
      <c r="A2295" s="21"/>
      <c r="B2295" s="21"/>
      <c r="C2295" s="21"/>
      <c r="D2295" s="21"/>
      <c r="E2295" s="21"/>
    </row>
    <row r="2296" spans="1:5" x14ac:dyDescent="0.25">
      <c r="A2296" s="21"/>
      <c r="B2296" s="21"/>
      <c r="C2296" s="21"/>
      <c r="D2296" s="21"/>
      <c r="E2296" s="21"/>
    </row>
    <row r="2297" spans="1:5" x14ac:dyDescent="0.25">
      <c r="A2297" s="21"/>
      <c r="B2297" s="21"/>
      <c r="C2297" s="21"/>
      <c r="D2297" s="21"/>
      <c r="E2297" s="21"/>
    </row>
    <row r="2298" spans="1:5" x14ac:dyDescent="0.25">
      <c r="A2298" s="21"/>
      <c r="B2298" s="21"/>
      <c r="C2298" s="21"/>
      <c r="D2298" s="21"/>
      <c r="E2298" s="21"/>
    </row>
    <row r="2299" spans="1:5" x14ac:dyDescent="0.25">
      <c r="A2299" s="21"/>
      <c r="B2299" s="21"/>
      <c r="C2299" s="21"/>
      <c r="D2299" s="21"/>
      <c r="E2299" s="21"/>
    </row>
    <row r="2300" spans="1:5" x14ac:dyDescent="0.25">
      <c r="A2300" s="21"/>
      <c r="B2300" s="21"/>
      <c r="C2300" s="21"/>
      <c r="D2300" s="21"/>
      <c r="E2300" s="21"/>
    </row>
    <row r="2301" spans="1:5" x14ac:dyDescent="0.25">
      <c r="A2301" s="21"/>
      <c r="B2301" s="21"/>
      <c r="C2301" s="21"/>
      <c r="D2301" s="21"/>
      <c r="E2301" s="21"/>
    </row>
    <row r="2302" spans="1:5" x14ac:dyDescent="0.25">
      <c r="A2302" s="21"/>
      <c r="B2302" s="21"/>
      <c r="C2302" s="21"/>
      <c r="D2302" s="21"/>
      <c r="E2302" s="21"/>
    </row>
    <row r="2303" spans="1:5" x14ac:dyDescent="0.25">
      <c r="A2303" s="21"/>
      <c r="B2303" s="21"/>
      <c r="C2303" s="21"/>
      <c r="D2303" s="21"/>
      <c r="E2303" s="21"/>
    </row>
    <row r="2304" spans="1:5" x14ac:dyDescent="0.25">
      <c r="A2304" s="21"/>
      <c r="B2304" s="21"/>
      <c r="C2304" s="21"/>
      <c r="D2304" s="21"/>
      <c r="E2304" s="21"/>
    </row>
    <row r="2305" spans="1:5" x14ac:dyDescent="0.25">
      <c r="A2305" s="21"/>
      <c r="B2305" s="21"/>
      <c r="C2305" s="21"/>
      <c r="D2305" s="21"/>
      <c r="E2305" s="21"/>
    </row>
    <row r="2306" spans="1:5" x14ac:dyDescent="0.25">
      <c r="A2306" s="21"/>
      <c r="B2306" s="21"/>
      <c r="C2306" s="21"/>
      <c r="D2306" s="21"/>
      <c r="E2306" s="21"/>
    </row>
    <row r="2307" spans="1:5" x14ac:dyDescent="0.25">
      <c r="A2307" s="21"/>
      <c r="B2307" s="21"/>
      <c r="C2307" s="21"/>
      <c r="D2307" s="21"/>
      <c r="E2307" s="21"/>
    </row>
    <row r="2308" spans="1:5" x14ac:dyDescent="0.25">
      <c r="A2308" s="21"/>
      <c r="B2308" s="21"/>
      <c r="C2308" s="21"/>
      <c r="D2308" s="21"/>
      <c r="E2308" s="21"/>
    </row>
    <row r="2309" spans="1:5" x14ac:dyDescent="0.25">
      <c r="A2309" s="21"/>
      <c r="B2309" s="21"/>
      <c r="C2309" s="21"/>
      <c r="D2309" s="21"/>
      <c r="E2309" s="21"/>
    </row>
    <row r="2310" spans="1:5" x14ac:dyDescent="0.25">
      <c r="A2310" s="21"/>
      <c r="B2310" s="21"/>
      <c r="C2310" s="21"/>
      <c r="D2310" s="21"/>
      <c r="E2310" s="21"/>
    </row>
    <row r="2311" spans="1:5" x14ac:dyDescent="0.25">
      <c r="A2311" s="21"/>
      <c r="B2311" s="21"/>
      <c r="C2311" s="21"/>
      <c r="D2311" s="21"/>
      <c r="E2311" s="21"/>
    </row>
    <row r="2312" spans="1:5" x14ac:dyDescent="0.25">
      <c r="A2312" s="21"/>
      <c r="B2312" s="21"/>
      <c r="C2312" s="21"/>
      <c r="D2312" s="21"/>
      <c r="E2312" s="21"/>
    </row>
    <row r="2313" spans="1:5" x14ac:dyDescent="0.25">
      <c r="A2313" s="21"/>
      <c r="B2313" s="21"/>
      <c r="C2313" s="21"/>
      <c r="D2313" s="21"/>
      <c r="E2313" s="21"/>
    </row>
    <row r="2314" spans="1:5" x14ac:dyDescent="0.25">
      <c r="A2314" s="21"/>
      <c r="B2314" s="21"/>
      <c r="C2314" s="21"/>
      <c r="D2314" s="21"/>
      <c r="E2314" s="21"/>
    </row>
    <row r="2315" spans="1:5" x14ac:dyDescent="0.25">
      <c r="A2315" s="21"/>
      <c r="B2315" s="21"/>
      <c r="C2315" s="21"/>
      <c r="D2315" s="21"/>
      <c r="E2315" s="21"/>
    </row>
    <row r="2316" spans="1:5" x14ac:dyDescent="0.25">
      <c r="A2316" s="21"/>
      <c r="B2316" s="21"/>
      <c r="C2316" s="21"/>
      <c r="D2316" s="21"/>
      <c r="E2316" s="21"/>
    </row>
    <row r="2317" spans="1:5" x14ac:dyDescent="0.25">
      <c r="A2317" s="21"/>
      <c r="B2317" s="21"/>
      <c r="C2317" s="21"/>
      <c r="D2317" s="21"/>
      <c r="E2317" s="21"/>
    </row>
    <row r="2318" spans="1:5" x14ac:dyDescent="0.25">
      <c r="A2318" s="21"/>
      <c r="B2318" s="21"/>
      <c r="C2318" s="21"/>
      <c r="D2318" s="21"/>
      <c r="E2318" s="21"/>
    </row>
    <row r="2319" spans="1:5" x14ac:dyDescent="0.25">
      <c r="A2319" s="21"/>
      <c r="B2319" s="21"/>
      <c r="C2319" s="21"/>
      <c r="D2319" s="21"/>
      <c r="E2319" s="21"/>
    </row>
    <row r="2320" spans="1:5" x14ac:dyDescent="0.25">
      <c r="A2320" s="21"/>
      <c r="B2320" s="21"/>
      <c r="C2320" s="21"/>
      <c r="D2320" s="21"/>
      <c r="E2320" s="21"/>
    </row>
    <row r="2321" spans="1:5" x14ac:dyDescent="0.25">
      <c r="A2321" s="21"/>
      <c r="B2321" s="21"/>
      <c r="C2321" s="21"/>
      <c r="D2321" s="21"/>
      <c r="E2321" s="21"/>
    </row>
    <row r="2322" spans="1:5" x14ac:dyDescent="0.25">
      <c r="A2322" s="21"/>
      <c r="B2322" s="21"/>
      <c r="C2322" s="21"/>
      <c r="D2322" s="21"/>
      <c r="E2322" s="21"/>
    </row>
    <row r="2323" spans="1:5" x14ac:dyDescent="0.25">
      <c r="A2323" s="21"/>
      <c r="B2323" s="21"/>
      <c r="C2323" s="21"/>
      <c r="D2323" s="21"/>
      <c r="E2323" s="21"/>
    </row>
    <row r="2324" spans="1:5" x14ac:dyDescent="0.25">
      <c r="A2324" s="21"/>
      <c r="B2324" s="21"/>
      <c r="C2324" s="21"/>
      <c r="D2324" s="21"/>
      <c r="E2324" s="21"/>
    </row>
    <row r="2325" spans="1:5" x14ac:dyDescent="0.25">
      <c r="A2325" s="21"/>
      <c r="B2325" s="21"/>
      <c r="C2325" s="21"/>
      <c r="D2325" s="21"/>
      <c r="E2325" s="21"/>
    </row>
    <row r="2326" spans="1:5" x14ac:dyDescent="0.25">
      <c r="A2326" s="21"/>
      <c r="B2326" s="21"/>
      <c r="C2326" s="21"/>
      <c r="D2326" s="21"/>
      <c r="E2326" s="21"/>
    </row>
    <row r="2327" spans="1:5" x14ac:dyDescent="0.25">
      <c r="A2327" s="21"/>
      <c r="B2327" s="21"/>
      <c r="C2327" s="21"/>
      <c r="D2327" s="21"/>
      <c r="E2327" s="21"/>
    </row>
    <row r="2328" spans="1:5" x14ac:dyDescent="0.25">
      <c r="A2328" s="21"/>
      <c r="B2328" s="21"/>
      <c r="C2328" s="21"/>
      <c r="D2328" s="21"/>
      <c r="E2328" s="21"/>
    </row>
    <row r="2329" spans="1:5" x14ac:dyDescent="0.25">
      <c r="A2329" s="21"/>
      <c r="B2329" s="21"/>
      <c r="C2329" s="21"/>
      <c r="D2329" s="21"/>
      <c r="E2329" s="21"/>
    </row>
    <row r="2330" spans="1:5" x14ac:dyDescent="0.25">
      <c r="A2330" s="21"/>
      <c r="B2330" s="21"/>
      <c r="C2330" s="21"/>
      <c r="D2330" s="21"/>
      <c r="E2330" s="21"/>
    </row>
    <row r="2331" spans="1:5" x14ac:dyDescent="0.25">
      <c r="A2331" s="21"/>
      <c r="B2331" s="21"/>
      <c r="C2331" s="21"/>
      <c r="D2331" s="21"/>
      <c r="E2331" s="21"/>
    </row>
    <row r="2332" spans="1:5" x14ac:dyDescent="0.25">
      <c r="A2332" s="21"/>
      <c r="B2332" s="21"/>
      <c r="C2332" s="21"/>
      <c r="D2332" s="21"/>
      <c r="E2332" s="21"/>
    </row>
  </sheetData>
  <mergeCells count="4">
    <mergeCell ref="B2:C2"/>
    <mergeCell ref="B3:C3"/>
    <mergeCell ref="A1:E1"/>
    <mergeCell ref="A4:E4"/>
  </mergeCells>
  <phoneticPr fontId="0" type="noConversion"/>
  <printOptions horizontalCentered="1"/>
  <pageMargins left="0.5" right="0.25" top="0.25" bottom="0.25" header="0.25" footer="0.25"/>
  <pageSetup orientation="portrait" r:id="rId1"/>
  <headerFooter alignWithMargins="0">
    <oddHeader>&amp;Rt</oddHeader>
    <oddFooter>&amp;L&amp;10 470-0030 (Rev. 02/23)&amp;C&amp;10&amp;P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6"/>
  <dimension ref="A1:F1743"/>
  <sheetViews>
    <sheetView showZeros="0" workbookViewId="0">
      <selection activeCell="O11" sqref="O11"/>
    </sheetView>
  </sheetViews>
  <sheetFormatPr defaultColWidth="8.90625" defaultRowHeight="15" x14ac:dyDescent="0.25"/>
  <cols>
    <col min="1" max="1" width="18.1796875" style="8" customWidth="1"/>
    <col min="2" max="9" width="15.6328125" style="8" customWidth="1"/>
    <col min="10" max="16384" width="8.90625" style="8"/>
  </cols>
  <sheetData>
    <row r="1" spans="1:6" s="75" customFormat="1" ht="16.2" customHeight="1" x14ac:dyDescent="0.3">
      <c r="A1" s="1879" t="s">
        <v>7</v>
      </c>
      <c r="B1" s="1879"/>
      <c r="C1" s="1879"/>
      <c r="D1" s="1879"/>
      <c r="E1" s="1879"/>
      <c r="F1" s="7"/>
    </row>
    <row r="2" spans="1:6" s="74" customFormat="1" ht="10.95" customHeight="1" x14ac:dyDescent="0.2">
      <c r="A2" s="17" t="s">
        <v>194</v>
      </c>
      <c r="B2" s="1742">
        <f>Certification!A5</f>
        <v>0</v>
      </c>
      <c r="C2" s="1748"/>
      <c r="D2" s="18" t="s">
        <v>578</v>
      </c>
      <c r="E2" s="30" t="str">
        <f>CONCATENATE(Certification!$H$27," ",Certification!$H$28)</f>
        <v xml:space="preserve"> </v>
      </c>
    </row>
    <row r="3" spans="1:6" s="74" customFormat="1" ht="10.95" customHeight="1" x14ac:dyDescent="0.2">
      <c r="A3" s="19" t="s">
        <v>61</v>
      </c>
      <c r="B3" s="1744">
        <f>Certification!C11</f>
        <v>0</v>
      </c>
      <c r="C3" s="1878"/>
      <c r="D3" s="19" t="s">
        <v>88</v>
      </c>
      <c r="E3" s="20">
        <f>Certification!H11</f>
        <v>0</v>
      </c>
    </row>
    <row r="4" spans="1:6" s="31" customFormat="1" x14ac:dyDescent="0.25">
      <c r="A4" s="1880" t="s">
        <v>41</v>
      </c>
      <c r="B4" s="1880"/>
      <c r="C4" s="1880"/>
      <c r="D4" s="1880"/>
      <c r="E4" s="1880"/>
    </row>
    <row r="5" spans="1:6" x14ac:dyDescent="0.25">
      <c r="A5" s="413"/>
      <c r="B5" s="413"/>
      <c r="C5" s="413"/>
      <c r="D5" s="413"/>
      <c r="E5" s="413"/>
    </row>
    <row r="6" spans="1:6" x14ac:dyDescent="0.25">
      <c r="A6" s="413"/>
      <c r="B6" s="413"/>
      <c r="C6" s="413"/>
      <c r="D6" s="413"/>
      <c r="E6" s="413"/>
    </row>
    <row r="7" spans="1:6" x14ac:dyDescent="0.25">
      <c r="A7" s="413"/>
      <c r="B7" s="413"/>
      <c r="C7" s="413"/>
      <c r="D7" s="413"/>
      <c r="E7" s="413"/>
    </row>
    <row r="8" spans="1:6" x14ac:dyDescent="0.25">
      <c r="A8" s="413"/>
      <c r="B8" s="413"/>
      <c r="C8" s="413"/>
      <c r="D8" s="413"/>
      <c r="E8" s="413"/>
    </row>
    <row r="9" spans="1:6" x14ac:dyDescent="0.25">
      <c r="A9" s="413"/>
      <c r="B9" s="413"/>
      <c r="C9" s="413"/>
      <c r="D9" s="413"/>
      <c r="E9" s="413"/>
    </row>
    <row r="10" spans="1:6" x14ac:dyDescent="0.25">
      <c r="A10" s="413"/>
      <c r="B10" s="413"/>
      <c r="C10" s="413"/>
      <c r="D10" s="413"/>
      <c r="E10" s="413"/>
    </row>
    <row r="11" spans="1:6" x14ac:dyDescent="0.25">
      <c r="A11" s="413"/>
      <c r="B11" s="413"/>
      <c r="C11" s="413"/>
      <c r="D11" s="413"/>
      <c r="E11" s="413"/>
    </row>
    <row r="12" spans="1:6" x14ac:dyDescent="0.25">
      <c r="A12" s="413"/>
      <c r="B12" s="413"/>
      <c r="C12" s="413"/>
      <c r="D12" s="413"/>
      <c r="E12" s="413"/>
    </row>
    <row r="13" spans="1:6" x14ac:dyDescent="0.25">
      <c r="A13" s="413"/>
      <c r="B13" s="413"/>
      <c r="C13" s="413"/>
      <c r="D13" s="413"/>
      <c r="E13" s="413"/>
    </row>
    <row r="14" spans="1:6" x14ac:dyDescent="0.25">
      <c r="A14" s="413"/>
      <c r="B14" s="413"/>
      <c r="C14" s="413"/>
      <c r="D14" s="413"/>
      <c r="E14" s="413"/>
    </row>
    <row r="15" spans="1:6" x14ac:dyDescent="0.25">
      <c r="A15" s="413"/>
      <c r="B15" s="413"/>
      <c r="C15" s="413"/>
      <c r="D15" s="413"/>
      <c r="E15" s="413"/>
    </row>
    <row r="16" spans="1:6" x14ac:dyDescent="0.25">
      <c r="A16" s="413"/>
      <c r="B16" s="413"/>
      <c r="C16" s="413"/>
      <c r="D16" s="413"/>
      <c r="E16" s="413"/>
    </row>
    <row r="17" spans="1:5" x14ac:dyDescent="0.25">
      <c r="A17" s="413"/>
      <c r="B17" s="413"/>
      <c r="C17" s="413"/>
      <c r="D17" s="413"/>
      <c r="E17" s="413"/>
    </row>
    <row r="18" spans="1:5" x14ac:dyDescent="0.25">
      <c r="A18" s="413"/>
      <c r="B18" s="413"/>
      <c r="C18" s="413"/>
      <c r="D18" s="413"/>
      <c r="E18" s="413"/>
    </row>
    <row r="19" spans="1:5" x14ac:dyDescent="0.25">
      <c r="A19" s="413"/>
      <c r="B19" s="413"/>
      <c r="C19" s="413"/>
      <c r="D19" s="413"/>
      <c r="E19" s="413"/>
    </row>
    <row r="20" spans="1:5" x14ac:dyDescent="0.25">
      <c r="A20" s="413"/>
      <c r="B20" s="413"/>
      <c r="C20" s="413"/>
      <c r="D20" s="413"/>
      <c r="E20" s="413"/>
    </row>
    <row r="21" spans="1:5" x14ac:dyDescent="0.25">
      <c r="A21" s="413"/>
      <c r="B21" s="413"/>
      <c r="C21" s="413"/>
      <c r="D21" s="413"/>
      <c r="E21" s="413"/>
    </row>
    <row r="22" spans="1:5" x14ac:dyDescent="0.25">
      <c r="A22" s="413"/>
      <c r="B22" s="413"/>
      <c r="C22" s="413"/>
      <c r="D22" s="413"/>
      <c r="E22" s="413"/>
    </row>
    <row r="23" spans="1:5" x14ac:dyDescent="0.25">
      <c r="A23" s="413"/>
      <c r="B23" s="413"/>
      <c r="C23" s="413"/>
      <c r="D23" s="413"/>
      <c r="E23" s="413"/>
    </row>
    <row r="24" spans="1:5" x14ac:dyDescent="0.25">
      <c r="A24" s="413"/>
      <c r="B24" s="413"/>
      <c r="C24" s="413"/>
      <c r="D24" s="413"/>
      <c r="E24" s="413"/>
    </row>
    <row r="25" spans="1:5" x14ac:dyDescent="0.25">
      <c r="A25" s="413"/>
      <c r="B25" s="413"/>
      <c r="C25" s="413"/>
      <c r="D25" s="413"/>
      <c r="E25" s="413"/>
    </row>
    <row r="26" spans="1:5" x14ac:dyDescent="0.25">
      <c r="A26" s="413"/>
      <c r="B26" s="413"/>
      <c r="C26" s="413"/>
      <c r="D26" s="413"/>
      <c r="E26" s="413"/>
    </row>
    <row r="27" spans="1:5" x14ac:dyDescent="0.25">
      <c r="A27" s="413"/>
      <c r="B27" s="413"/>
      <c r="C27" s="413"/>
      <c r="D27" s="413"/>
      <c r="E27" s="413"/>
    </row>
    <row r="28" spans="1:5" x14ac:dyDescent="0.25">
      <c r="A28" s="413"/>
      <c r="B28" s="413"/>
      <c r="C28" s="413"/>
      <c r="D28" s="413"/>
      <c r="E28" s="413"/>
    </row>
    <row r="29" spans="1:5" x14ac:dyDescent="0.25">
      <c r="A29" s="413"/>
      <c r="B29" s="413"/>
      <c r="C29" s="413"/>
      <c r="D29" s="413"/>
      <c r="E29" s="413"/>
    </row>
    <row r="30" spans="1:5" x14ac:dyDescent="0.25">
      <c r="A30" s="413"/>
      <c r="B30" s="413"/>
      <c r="C30" s="413"/>
      <c r="D30" s="413"/>
      <c r="E30" s="413"/>
    </row>
    <row r="31" spans="1:5" x14ac:dyDescent="0.25">
      <c r="A31" s="413"/>
      <c r="B31" s="413"/>
      <c r="C31" s="413"/>
      <c r="D31" s="413"/>
      <c r="E31" s="413"/>
    </row>
    <row r="32" spans="1:5" x14ac:dyDescent="0.25">
      <c r="A32" s="413"/>
      <c r="B32" s="413"/>
      <c r="C32" s="413"/>
      <c r="D32" s="413"/>
      <c r="E32" s="413"/>
    </row>
    <row r="33" spans="1:5" x14ac:dyDescent="0.25">
      <c r="A33" s="413"/>
      <c r="B33" s="413"/>
      <c r="C33" s="413"/>
      <c r="D33" s="413"/>
      <c r="E33" s="413"/>
    </row>
    <row r="34" spans="1:5" x14ac:dyDescent="0.25">
      <c r="A34" s="413"/>
      <c r="B34" s="413"/>
      <c r="C34" s="413"/>
      <c r="D34" s="413"/>
      <c r="E34" s="413"/>
    </row>
    <row r="35" spans="1:5" x14ac:dyDescent="0.25">
      <c r="A35" s="413"/>
      <c r="B35" s="413"/>
      <c r="C35" s="413"/>
      <c r="D35" s="413"/>
      <c r="E35" s="413"/>
    </row>
    <row r="36" spans="1:5" x14ac:dyDescent="0.25">
      <c r="A36" s="413"/>
      <c r="B36" s="413"/>
      <c r="C36" s="413"/>
      <c r="D36" s="413"/>
      <c r="E36" s="413"/>
    </row>
    <row r="37" spans="1:5" x14ac:dyDescent="0.25">
      <c r="A37" s="413"/>
      <c r="B37" s="413"/>
      <c r="C37" s="413"/>
      <c r="D37" s="413"/>
      <c r="E37" s="413"/>
    </row>
    <row r="38" spans="1:5" x14ac:dyDescent="0.25">
      <c r="A38" s="413"/>
      <c r="B38" s="413"/>
      <c r="C38" s="413"/>
      <c r="D38" s="413"/>
      <c r="E38" s="413"/>
    </row>
    <row r="39" spans="1:5" x14ac:dyDescent="0.25">
      <c r="A39" s="413"/>
      <c r="B39" s="413"/>
      <c r="C39" s="413"/>
      <c r="D39" s="413"/>
      <c r="E39" s="413"/>
    </row>
    <row r="40" spans="1:5" x14ac:dyDescent="0.25">
      <c r="A40" s="413"/>
      <c r="B40" s="413"/>
      <c r="C40" s="413"/>
      <c r="D40" s="413"/>
      <c r="E40" s="413"/>
    </row>
    <row r="41" spans="1:5" x14ac:dyDescent="0.25">
      <c r="A41" s="413"/>
      <c r="B41" s="413"/>
      <c r="C41" s="413"/>
      <c r="D41" s="413"/>
      <c r="E41" s="413"/>
    </row>
    <row r="42" spans="1:5" x14ac:dyDescent="0.25">
      <c r="A42" s="413"/>
      <c r="B42" s="413"/>
      <c r="C42" s="413"/>
      <c r="D42" s="413"/>
      <c r="E42" s="413"/>
    </row>
    <row r="43" spans="1:5" x14ac:dyDescent="0.25">
      <c r="A43" s="413"/>
      <c r="B43" s="413"/>
      <c r="C43" s="413"/>
      <c r="D43" s="413"/>
      <c r="E43" s="413"/>
    </row>
    <row r="44" spans="1:5" x14ac:dyDescent="0.25">
      <c r="A44" s="413"/>
      <c r="B44" s="413"/>
      <c r="C44" s="413"/>
      <c r="D44" s="413"/>
      <c r="E44" s="413"/>
    </row>
    <row r="45" spans="1:5" x14ac:dyDescent="0.25">
      <c r="A45" s="413"/>
      <c r="B45" s="413"/>
      <c r="C45" s="413"/>
      <c r="D45" s="413"/>
      <c r="E45" s="413"/>
    </row>
    <row r="46" spans="1:5" x14ac:dyDescent="0.25">
      <c r="A46" s="413"/>
      <c r="B46" s="413"/>
      <c r="C46" s="413"/>
      <c r="D46" s="413"/>
      <c r="E46" s="413"/>
    </row>
    <row r="47" spans="1:5" x14ac:dyDescent="0.25">
      <c r="A47" s="413"/>
      <c r="B47" s="413"/>
      <c r="C47" s="413"/>
      <c r="D47" s="413"/>
      <c r="E47" s="413"/>
    </row>
    <row r="48" spans="1:5" x14ac:dyDescent="0.25">
      <c r="A48" s="413"/>
      <c r="B48" s="413"/>
      <c r="C48" s="413"/>
      <c r="D48" s="413"/>
      <c r="E48" s="413"/>
    </row>
    <row r="49" spans="1:5" x14ac:dyDescent="0.25">
      <c r="A49" s="413"/>
      <c r="B49" s="413"/>
      <c r="C49" s="413"/>
      <c r="D49" s="413"/>
      <c r="E49" s="413"/>
    </row>
    <row r="50" spans="1:5" x14ac:dyDescent="0.25">
      <c r="A50" s="413"/>
      <c r="B50" s="413"/>
      <c r="C50" s="413"/>
      <c r="D50" s="413"/>
      <c r="E50" s="413"/>
    </row>
    <row r="51" spans="1:5" x14ac:dyDescent="0.25">
      <c r="A51" s="413"/>
      <c r="B51" s="413"/>
      <c r="C51" s="413"/>
      <c r="D51" s="413"/>
      <c r="E51" s="413"/>
    </row>
    <row r="52" spans="1:5" x14ac:dyDescent="0.25">
      <c r="A52" s="21"/>
      <c r="B52" s="21"/>
      <c r="C52" s="21"/>
      <c r="D52" s="21"/>
      <c r="E52" s="21"/>
    </row>
    <row r="53" spans="1:5" x14ac:dyDescent="0.25">
      <c r="A53" s="21"/>
      <c r="B53" s="21"/>
      <c r="C53" s="21"/>
      <c r="D53" s="21"/>
      <c r="E53" s="21"/>
    </row>
    <row r="54" spans="1:5" x14ac:dyDescent="0.25">
      <c r="A54" s="21"/>
      <c r="B54" s="21"/>
      <c r="C54" s="21"/>
      <c r="D54" s="21"/>
      <c r="E54" s="21"/>
    </row>
    <row r="55" spans="1:5" x14ac:dyDescent="0.25">
      <c r="A55" s="21"/>
      <c r="B55" s="21"/>
      <c r="C55" s="21"/>
      <c r="D55" s="21"/>
      <c r="E55" s="21"/>
    </row>
    <row r="56" spans="1:5" x14ac:dyDescent="0.25">
      <c r="A56" s="21"/>
      <c r="B56" s="21"/>
      <c r="C56" s="21"/>
      <c r="D56" s="21"/>
      <c r="E56" s="21"/>
    </row>
    <row r="57" spans="1:5" x14ac:dyDescent="0.25">
      <c r="A57" s="21"/>
      <c r="B57" s="21"/>
      <c r="C57" s="21"/>
      <c r="D57" s="21"/>
      <c r="E57" s="21"/>
    </row>
    <row r="58" spans="1:5" x14ac:dyDescent="0.25">
      <c r="A58" s="21"/>
      <c r="B58" s="21"/>
      <c r="C58" s="21"/>
      <c r="D58" s="21"/>
      <c r="E58" s="21"/>
    </row>
    <row r="59" spans="1:5" x14ac:dyDescent="0.25">
      <c r="A59" s="21"/>
      <c r="B59" s="21"/>
      <c r="C59" s="21"/>
      <c r="D59" s="21"/>
      <c r="E59" s="21"/>
    </row>
    <row r="60" spans="1:5" x14ac:dyDescent="0.25">
      <c r="A60" s="21"/>
      <c r="B60" s="21"/>
      <c r="C60" s="21"/>
      <c r="D60" s="21"/>
      <c r="E60" s="21"/>
    </row>
    <row r="61" spans="1:5" x14ac:dyDescent="0.25">
      <c r="A61" s="21"/>
      <c r="B61" s="21"/>
      <c r="C61" s="21"/>
      <c r="D61" s="21"/>
      <c r="E61" s="21"/>
    </row>
    <row r="62" spans="1:5" x14ac:dyDescent="0.25">
      <c r="A62" s="21"/>
      <c r="B62" s="21"/>
      <c r="C62" s="21"/>
      <c r="D62" s="21"/>
      <c r="E62" s="21"/>
    </row>
    <row r="63" spans="1:5" x14ac:dyDescent="0.25">
      <c r="A63" s="21"/>
      <c r="B63" s="21"/>
      <c r="C63" s="21"/>
      <c r="D63" s="21"/>
      <c r="E63" s="21"/>
    </row>
    <row r="64" spans="1:5" x14ac:dyDescent="0.25">
      <c r="A64" s="21"/>
      <c r="B64" s="21"/>
      <c r="C64" s="21"/>
      <c r="D64" s="21"/>
      <c r="E64" s="21"/>
    </row>
    <row r="65" spans="1:5" x14ac:dyDescent="0.25">
      <c r="A65" s="21"/>
      <c r="B65" s="21"/>
      <c r="C65" s="21"/>
      <c r="D65" s="21"/>
      <c r="E65" s="21"/>
    </row>
    <row r="66" spans="1:5" x14ac:dyDescent="0.25">
      <c r="A66" s="21"/>
      <c r="B66" s="21"/>
      <c r="C66" s="21"/>
      <c r="D66" s="21"/>
      <c r="E66" s="21"/>
    </row>
    <row r="67" spans="1:5" x14ac:dyDescent="0.25">
      <c r="A67" s="21"/>
      <c r="B67" s="21"/>
      <c r="C67" s="21"/>
      <c r="D67" s="21"/>
      <c r="E67" s="21"/>
    </row>
    <row r="68" spans="1:5" x14ac:dyDescent="0.25">
      <c r="A68" s="21"/>
      <c r="B68" s="21"/>
      <c r="C68" s="21"/>
      <c r="D68" s="21"/>
      <c r="E68" s="21"/>
    </row>
    <row r="69" spans="1:5" x14ac:dyDescent="0.25">
      <c r="A69" s="21"/>
      <c r="B69" s="21"/>
      <c r="C69" s="21"/>
      <c r="D69" s="21"/>
      <c r="E69" s="21"/>
    </row>
    <row r="70" spans="1:5" x14ac:dyDescent="0.25">
      <c r="A70" s="21"/>
      <c r="B70" s="21"/>
      <c r="C70" s="21"/>
      <c r="D70" s="21"/>
      <c r="E70" s="21"/>
    </row>
    <row r="71" spans="1:5" x14ac:dyDescent="0.25">
      <c r="A71" s="21"/>
      <c r="B71" s="21"/>
      <c r="C71" s="21"/>
      <c r="D71" s="21"/>
      <c r="E71" s="21"/>
    </row>
    <row r="72" spans="1:5" x14ac:dyDescent="0.25">
      <c r="A72" s="21"/>
      <c r="B72" s="21"/>
      <c r="C72" s="21"/>
      <c r="D72" s="21"/>
      <c r="E72" s="21"/>
    </row>
    <row r="73" spans="1:5" x14ac:dyDescent="0.25">
      <c r="A73" s="21"/>
      <c r="B73" s="21"/>
      <c r="C73" s="21"/>
      <c r="D73" s="21"/>
      <c r="E73" s="21"/>
    </row>
    <row r="74" spans="1:5" x14ac:dyDescent="0.25">
      <c r="A74" s="21"/>
      <c r="B74" s="21"/>
      <c r="C74" s="21"/>
      <c r="D74" s="21"/>
      <c r="E74" s="21"/>
    </row>
    <row r="75" spans="1:5" x14ac:dyDescent="0.25">
      <c r="A75" s="21"/>
      <c r="B75" s="21"/>
      <c r="C75" s="21"/>
      <c r="D75" s="21"/>
      <c r="E75" s="21"/>
    </row>
    <row r="76" spans="1:5" x14ac:dyDescent="0.25">
      <c r="A76" s="21"/>
      <c r="B76" s="21"/>
      <c r="C76" s="21"/>
      <c r="D76" s="21"/>
      <c r="E76" s="21"/>
    </row>
    <row r="77" spans="1:5" x14ac:dyDescent="0.25">
      <c r="A77" s="21"/>
      <c r="B77" s="21"/>
      <c r="C77" s="21"/>
      <c r="D77" s="21"/>
      <c r="E77" s="21"/>
    </row>
    <row r="78" spans="1:5" x14ac:dyDescent="0.25">
      <c r="A78" s="21"/>
      <c r="B78" s="21"/>
      <c r="C78" s="21"/>
      <c r="D78" s="21"/>
      <c r="E78" s="21"/>
    </row>
    <row r="79" spans="1:5" x14ac:dyDescent="0.25">
      <c r="A79" s="21"/>
      <c r="B79" s="21"/>
      <c r="C79" s="21"/>
      <c r="D79" s="21"/>
      <c r="E79" s="21"/>
    </row>
    <row r="80" spans="1:5" x14ac:dyDescent="0.25">
      <c r="A80" s="21"/>
      <c r="B80" s="21"/>
      <c r="C80" s="21"/>
      <c r="D80" s="21"/>
      <c r="E80" s="21"/>
    </row>
    <row r="81" spans="1:5" x14ac:dyDescent="0.25">
      <c r="A81" s="21"/>
      <c r="B81" s="21"/>
      <c r="C81" s="21"/>
      <c r="D81" s="21"/>
      <c r="E81" s="21"/>
    </row>
    <row r="82" spans="1:5" x14ac:dyDescent="0.25">
      <c r="A82" s="21"/>
      <c r="B82" s="21"/>
      <c r="C82" s="21"/>
      <c r="D82" s="21"/>
      <c r="E82" s="21"/>
    </row>
    <row r="83" spans="1:5" x14ac:dyDescent="0.25">
      <c r="A83" s="21"/>
      <c r="B83" s="21"/>
      <c r="C83" s="21"/>
      <c r="D83" s="21"/>
      <c r="E83" s="21"/>
    </row>
    <row r="84" spans="1:5" x14ac:dyDescent="0.25">
      <c r="A84" s="21"/>
      <c r="B84" s="21"/>
      <c r="C84" s="21"/>
      <c r="D84" s="21"/>
      <c r="E84" s="21"/>
    </row>
    <row r="85" spans="1:5" x14ac:dyDescent="0.25">
      <c r="A85" s="21"/>
      <c r="B85" s="21"/>
      <c r="C85" s="21"/>
      <c r="D85" s="21"/>
      <c r="E85" s="21"/>
    </row>
    <row r="86" spans="1:5" x14ac:dyDescent="0.25">
      <c r="A86" s="21"/>
      <c r="B86" s="21"/>
      <c r="C86" s="21"/>
      <c r="D86" s="21"/>
      <c r="E86" s="21"/>
    </row>
    <row r="87" spans="1:5" x14ac:dyDescent="0.25">
      <c r="A87" s="21"/>
      <c r="B87" s="21"/>
      <c r="C87" s="21"/>
      <c r="D87" s="21"/>
      <c r="E87" s="21"/>
    </row>
    <row r="88" spans="1:5" x14ac:dyDescent="0.25">
      <c r="A88" s="21"/>
      <c r="B88" s="21"/>
      <c r="C88" s="21"/>
      <c r="D88" s="21"/>
      <c r="E88" s="21"/>
    </row>
    <row r="89" spans="1:5" x14ac:dyDescent="0.25">
      <c r="A89" s="21"/>
      <c r="B89" s="21"/>
      <c r="C89" s="21"/>
      <c r="D89" s="21"/>
      <c r="E89" s="21"/>
    </row>
    <row r="90" spans="1:5" x14ac:dyDescent="0.25">
      <c r="A90" s="21"/>
      <c r="B90" s="21"/>
      <c r="C90" s="21"/>
      <c r="D90" s="21"/>
      <c r="E90" s="21"/>
    </row>
    <row r="91" spans="1:5" x14ac:dyDescent="0.25">
      <c r="A91" s="21"/>
      <c r="B91" s="21"/>
      <c r="C91" s="21"/>
      <c r="D91" s="21"/>
      <c r="E91" s="21"/>
    </row>
    <row r="92" spans="1:5" x14ac:dyDescent="0.25">
      <c r="A92" s="21"/>
      <c r="B92" s="21"/>
      <c r="C92" s="21"/>
      <c r="D92" s="21"/>
      <c r="E92" s="21"/>
    </row>
    <row r="93" spans="1:5" x14ac:dyDescent="0.25">
      <c r="A93" s="21"/>
      <c r="B93" s="21"/>
      <c r="C93" s="21"/>
      <c r="D93" s="21"/>
      <c r="E93" s="21"/>
    </row>
    <row r="94" spans="1:5" x14ac:dyDescent="0.25">
      <c r="A94" s="21"/>
      <c r="B94" s="21"/>
      <c r="C94" s="21"/>
      <c r="D94" s="21"/>
      <c r="E94" s="21"/>
    </row>
    <row r="95" spans="1:5" x14ac:dyDescent="0.25">
      <c r="A95" s="21"/>
      <c r="B95" s="21"/>
      <c r="C95" s="21"/>
      <c r="D95" s="21"/>
      <c r="E95" s="21"/>
    </row>
    <row r="96" spans="1:5" x14ac:dyDescent="0.25">
      <c r="A96" s="21"/>
      <c r="B96" s="21"/>
      <c r="C96" s="21"/>
      <c r="D96" s="21"/>
      <c r="E96" s="21"/>
    </row>
    <row r="97" spans="1:5" x14ac:dyDescent="0.25">
      <c r="A97" s="21"/>
      <c r="B97" s="21"/>
      <c r="C97" s="21"/>
      <c r="D97" s="21"/>
      <c r="E97" s="21"/>
    </row>
    <row r="98" spans="1:5" x14ac:dyDescent="0.25">
      <c r="A98" s="21"/>
      <c r="B98" s="21"/>
      <c r="C98" s="21"/>
      <c r="D98" s="21"/>
      <c r="E98" s="21"/>
    </row>
    <row r="99" spans="1:5" x14ac:dyDescent="0.25">
      <c r="A99" s="21"/>
      <c r="B99" s="21"/>
      <c r="C99" s="21"/>
      <c r="D99" s="21"/>
      <c r="E99" s="21"/>
    </row>
    <row r="100" spans="1:5" x14ac:dyDescent="0.25">
      <c r="A100" s="21"/>
      <c r="B100" s="21"/>
      <c r="C100" s="21"/>
      <c r="D100" s="21"/>
      <c r="E100" s="21"/>
    </row>
    <row r="101" spans="1:5" x14ac:dyDescent="0.25">
      <c r="A101" s="21"/>
      <c r="B101" s="21"/>
      <c r="C101" s="21"/>
      <c r="D101" s="21"/>
      <c r="E101" s="21"/>
    </row>
    <row r="102" spans="1:5" x14ac:dyDescent="0.25">
      <c r="A102" s="21"/>
      <c r="B102" s="21"/>
      <c r="C102" s="21"/>
      <c r="D102" s="21"/>
      <c r="E102" s="21"/>
    </row>
    <row r="103" spans="1:5" x14ac:dyDescent="0.25">
      <c r="A103" s="21"/>
      <c r="B103" s="21"/>
      <c r="C103" s="21"/>
      <c r="D103" s="21"/>
      <c r="E103" s="21"/>
    </row>
    <row r="104" spans="1:5" x14ac:dyDescent="0.25">
      <c r="A104" s="21"/>
      <c r="B104" s="21"/>
      <c r="C104" s="21"/>
      <c r="D104" s="21"/>
      <c r="E104" s="21"/>
    </row>
    <row r="105" spans="1:5" x14ac:dyDescent="0.25">
      <c r="A105" s="21"/>
      <c r="B105" s="21"/>
      <c r="C105" s="21"/>
      <c r="D105" s="21"/>
      <c r="E105" s="21"/>
    </row>
    <row r="106" spans="1:5" x14ac:dyDescent="0.25">
      <c r="A106" s="21"/>
      <c r="B106" s="21"/>
      <c r="C106" s="21"/>
      <c r="D106" s="21"/>
      <c r="E106" s="21"/>
    </row>
    <row r="107" spans="1:5" x14ac:dyDescent="0.25">
      <c r="A107" s="21"/>
      <c r="B107" s="21"/>
      <c r="C107" s="21"/>
      <c r="D107" s="21"/>
      <c r="E107" s="21"/>
    </row>
    <row r="108" spans="1:5" x14ac:dyDescent="0.25">
      <c r="A108" s="21"/>
      <c r="B108" s="21"/>
      <c r="C108" s="21"/>
      <c r="D108" s="21"/>
      <c r="E108" s="21"/>
    </row>
    <row r="109" spans="1:5" x14ac:dyDescent="0.25">
      <c r="A109" s="21"/>
      <c r="B109" s="21"/>
      <c r="C109" s="21"/>
      <c r="D109" s="21"/>
      <c r="E109" s="21"/>
    </row>
    <row r="110" spans="1:5" x14ac:dyDescent="0.25">
      <c r="A110" s="21"/>
      <c r="B110" s="21"/>
      <c r="C110" s="21"/>
      <c r="D110" s="21"/>
      <c r="E110" s="21"/>
    </row>
    <row r="111" spans="1:5" x14ac:dyDescent="0.25">
      <c r="A111" s="21"/>
      <c r="B111" s="21"/>
      <c r="C111" s="21"/>
      <c r="D111" s="21"/>
      <c r="E111" s="21"/>
    </row>
    <row r="112" spans="1:5" x14ac:dyDescent="0.25">
      <c r="A112" s="21"/>
      <c r="B112" s="21"/>
      <c r="C112" s="21"/>
      <c r="D112" s="21"/>
      <c r="E112" s="21"/>
    </row>
    <row r="113" spans="1:5" x14ac:dyDescent="0.25">
      <c r="A113" s="21"/>
      <c r="B113" s="21"/>
      <c r="C113" s="21"/>
      <c r="D113" s="21"/>
      <c r="E113" s="21"/>
    </row>
    <row r="114" spans="1:5" x14ac:dyDescent="0.25">
      <c r="A114" s="21"/>
      <c r="B114" s="21"/>
      <c r="C114" s="21"/>
      <c r="D114" s="21"/>
      <c r="E114" s="21"/>
    </row>
    <row r="115" spans="1:5" x14ac:dyDescent="0.25">
      <c r="A115" s="21"/>
      <c r="B115" s="21"/>
      <c r="C115" s="21"/>
      <c r="D115" s="21"/>
      <c r="E115" s="21"/>
    </row>
    <row r="116" spans="1:5" x14ac:dyDescent="0.25">
      <c r="A116" s="21"/>
      <c r="B116" s="21"/>
      <c r="C116" s="21"/>
      <c r="D116" s="21"/>
      <c r="E116" s="21"/>
    </row>
    <row r="117" spans="1:5" x14ac:dyDescent="0.25">
      <c r="A117" s="21"/>
      <c r="B117" s="21"/>
      <c r="C117" s="21"/>
      <c r="D117" s="21"/>
      <c r="E117" s="21"/>
    </row>
    <row r="118" spans="1:5" x14ac:dyDescent="0.25">
      <c r="A118" s="21"/>
      <c r="B118" s="21"/>
      <c r="C118" s="21"/>
      <c r="D118" s="21"/>
      <c r="E118" s="21"/>
    </row>
    <row r="119" spans="1:5" x14ac:dyDescent="0.25">
      <c r="A119" s="21"/>
      <c r="B119" s="21"/>
      <c r="C119" s="21"/>
      <c r="D119" s="21"/>
      <c r="E119" s="21"/>
    </row>
    <row r="120" spans="1:5" x14ac:dyDescent="0.25">
      <c r="A120" s="21"/>
      <c r="B120" s="21"/>
      <c r="C120" s="21"/>
      <c r="D120" s="21"/>
      <c r="E120" s="21"/>
    </row>
    <row r="121" spans="1:5" x14ac:dyDescent="0.25">
      <c r="A121" s="21"/>
      <c r="B121" s="21"/>
      <c r="C121" s="21"/>
      <c r="D121" s="21"/>
      <c r="E121" s="21"/>
    </row>
    <row r="122" spans="1:5" x14ac:dyDescent="0.25">
      <c r="A122" s="21"/>
      <c r="B122" s="21"/>
      <c r="C122" s="21"/>
      <c r="D122" s="21"/>
      <c r="E122" s="21"/>
    </row>
    <row r="123" spans="1:5" x14ac:dyDescent="0.25">
      <c r="A123" s="21"/>
      <c r="B123" s="21"/>
      <c r="C123" s="21"/>
      <c r="D123" s="21"/>
      <c r="E123" s="21"/>
    </row>
    <row r="124" spans="1:5" x14ac:dyDescent="0.25">
      <c r="A124" s="21"/>
      <c r="B124" s="21"/>
      <c r="C124" s="21"/>
      <c r="D124" s="21"/>
      <c r="E124" s="21"/>
    </row>
    <row r="125" spans="1:5" x14ac:dyDescent="0.25">
      <c r="A125" s="21"/>
      <c r="B125" s="21"/>
      <c r="C125" s="21"/>
      <c r="D125" s="21"/>
      <c r="E125" s="21"/>
    </row>
    <row r="126" spans="1:5" x14ac:dyDescent="0.25">
      <c r="A126" s="21"/>
      <c r="B126" s="21"/>
      <c r="C126" s="21"/>
      <c r="D126" s="21"/>
      <c r="E126" s="21"/>
    </row>
    <row r="127" spans="1:5" x14ac:dyDescent="0.25">
      <c r="A127" s="21"/>
      <c r="B127" s="21"/>
      <c r="C127" s="21"/>
      <c r="D127" s="21"/>
      <c r="E127" s="21"/>
    </row>
    <row r="128" spans="1:5" x14ac:dyDescent="0.25">
      <c r="A128" s="21"/>
      <c r="B128" s="21"/>
      <c r="C128" s="21"/>
      <c r="D128" s="21"/>
      <c r="E128" s="21"/>
    </row>
    <row r="129" spans="1:5" x14ac:dyDescent="0.25">
      <c r="A129" s="21"/>
      <c r="B129" s="21"/>
      <c r="C129" s="21"/>
      <c r="D129" s="21"/>
      <c r="E129" s="21"/>
    </row>
    <row r="130" spans="1:5" x14ac:dyDescent="0.25">
      <c r="A130" s="21"/>
      <c r="B130" s="21"/>
      <c r="C130" s="21"/>
      <c r="D130" s="21"/>
      <c r="E130" s="21"/>
    </row>
    <row r="131" spans="1:5" x14ac:dyDescent="0.25">
      <c r="A131" s="21"/>
      <c r="B131" s="21"/>
      <c r="C131" s="21"/>
      <c r="D131" s="21"/>
      <c r="E131" s="21"/>
    </row>
    <row r="132" spans="1:5" x14ac:dyDescent="0.25">
      <c r="A132" s="21"/>
      <c r="B132" s="21"/>
      <c r="C132" s="21"/>
      <c r="D132" s="21"/>
      <c r="E132" s="21"/>
    </row>
    <row r="133" spans="1:5" x14ac:dyDescent="0.25">
      <c r="A133" s="21"/>
      <c r="B133" s="21"/>
      <c r="C133" s="21"/>
      <c r="D133" s="21"/>
      <c r="E133" s="21"/>
    </row>
    <row r="134" spans="1:5" x14ac:dyDescent="0.25">
      <c r="A134" s="21"/>
      <c r="B134" s="21"/>
      <c r="C134" s="21"/>
      <c r="D134" s="21"/>
      <c r="E134" s="21"/>
    </row>
    <row r="135" spans="1:5" x14ac:dyDescent="0.25">
      <c r="A135" s="21"/>
      <c r="B135" s="21"/>
      <c r="C135" s="21"/>
      <c r="D135" s="21"/>
      <c r="E135" s="21"/>
    </row>
    <row r="136" spans="1:5" x14ac:dyDescent="0.25">
      <c r="A136" s="21"/>
      <c r="B136" s="21"/>
      <c r="C136" s="21"/>
      <c r="D136" s="21"/>
      <c r="E136" s="21"/>
    </row>
    <row r="137" spans="1:5" x14ac:dyDescent="0.25">
      <c r="A137" s="21"/>
      <c r="B137" s="21"/>
      <c r="C137" s="21"/>
      <c r="D137" s="21"/>
      <c r="E137" s="21"/>
    </row>
    <row r="138" spans="1:5" x14ac:dyDescent="0.25">
      <c r="A138" s="21"/>
      <c r="B138" s="21"/>
      <c r="C138" s="21"/>
      <c r="D138" s="21"/>
      <c r="E138" s="21"/>
    </row>
    <row r="139" spans="1:5" x14ac:dyDescent="0.25">
      <c r="A139" s="21"/>
      <c r="B139" s="21"/>
      <c r="C139" s="21"/>
      <c r="D139" s="21"/>
      <c r="E139" s="21"/>
    </row>
    <row r="140" spans="1:5" x14ac:dyDescent="0.25">
      <c r="A140" s="21"/>
      <c r="B140" s="21"/>
      <c r="C140" s="21"/>
      <c r="D140" s="21"/>
      <c r="E140" s="21"/>
    </row>
    <row r="141" spans="1:5" x14ac:dyDescent="0.25">
      <c r="A141" s="21"/>
      <c r="B141" s="21"/>
      <c r="C141" s="21"/>
      <c r="D141" s="21"/>
      <c r="E141" s="21"/>
    </row>
    <row r="142" spans="1:5" x14ac:dyDescent="0.25">
      <c r="A142" s="21"/>
      <c r="B142" s="21"/>
      <c r="C142" s="21"/>
      <c r="D142" s="21"/>
      <c r="E142" s="21"/>
    </row>
    <row r="143" spans="1:5" x14ac:dyDescent="0.25">
      <c r="A143" s="21"/>
      <c r="B143" s="21"/>
      <c r="C143" s="21"/>
      <c r="D143" s="21"/>
      <c r="E143" s="21"/>
    </row>
    <row r="144" spans="1:5" x14ac:dyDescent="0.25">
      <c r="A144" s="21"/>
      <c r="B144" s="21"/>
      <c r="C144" s="21"/>
      <c r="D144" s="21"/>
      <c r="E144" s="21"/>
    </row>
    <row r="145" spans="1:5" x14ac:dyDescent="0.25">
      <c r="A145" s="21"/>
      <c r="B145" s="21"/>
      <c r="C145" s="21"/>
      <c r="D145" s="21"/>
      <c r="E145" s="21"/>
    </row>
    <row r="146" spans="1:5" x14ac:dyDescent="0.25">
      <c r="A146" s="21"/>
      <c r="B146" s="21"/>
      <c r="C146" s="21"/>
      <c r="D146" s="21"/>
      <c r="E146" s="21"/>
    </row>
    <row r="147" spans="1:5" x14ac:dyDescent="0.25">
      <c r="A147" s="21"/>
      <c r="B147" s="21"/>
      <c r="C147" s="21"/>
      <c r="D147" s="21"/>
      <c r="E147" s="21"/>
    </row>
    <row r="148" spans="1:5" x14ac:dyDescent="0.25">
      <c r="A148" s="21"/>
      <c r="B148" s="21"/>
      <c r="C148" s="21"/>
      <c r="D148" s="21"/>
      <c r="E148" s="21"/>
    </row>
    <row r="149" spans="1:5" x14ac:dyDescent="0.25">
      <c r="A149" s="21"/>
      <c r="B149" s="21"/>
      <c r="C149" s="21"/>
      <c r="D149" s="21"/>
      <c r="E149" s="21"/>
    </row>
    <row r="150" spans="1:5" x14ac:dyDescent="0.25">
      <c r="A150" s="21"/>
      <c r="B150" s="21"/>
      <c r="C150" s="21"/>
      <c r="D150" s="21"/>
      <c r="E150" s="21"/>
    </row>
    <row r="151" spans="1:5" x14ac:dyDescent="0.25">
      <c r="A151" s="21"/>
      <c r="B151" s="21"/>
      <c r="C151" s="21"/>
      <c r="D151" s="21"/>
      <c r="E151" s="21"/>
    </row>
    <row r="152" spans="1:5" x14ac:dyDescent="0.25">
      <c r="A152" s="21"/>
      <c r="B152" s="21"/>
      <c r="C152" s="21"/>
      <c r="D152" s="21"/>
      <c r="E152" s="21"/>
    </row>
    <row r="153" spans="1:5" x14ac:dyDescent="0.25">
      <c r="A153" s="21"/>
      <c r="B153" s="21"/>
      <c r="C153" s="21"/>
      <c r="D153" s="21"/>
      <c r="E153" s="21"/>
    </row>
    <row r="154" spans="1:5" x14ac:dyDescent="0.25">
      <c r="A154" s="21"/>
      <c r="B154" s="21"/>
      <c r="C154" s="21"/>
      <c r="D154" s="21"/>
      <c r="E154" s="21"/>
    </row>
    <row r="155" spans="1:5" x14ac:dyDescent="0.25">
      <c r="A155" s="21"/>
      <c r="B155" s="21"/>
      <c r="C155" s="21"/>
      <c r="D155" s="21"/>
      <c r="E155" s="21"/>
    </row>
    <row r="156" spans="1:5" x14ac:dyDescent="0.25">
      <c r="A156" s="21"/>
      <c r="B156" s="21"/>
      <c r="C156" s="21"/>
      <c r="D156" s="21"/>
      <c r="E156" s="21"/>
    </row>
    <row r="157" spans="1:5" x14ac:dyDescent="0.25">
      <c r="A157" s="21"/>
      <c r="B157" s="21"/>
      <c r="C157" s="21"/>
      <c r="D157" s="21"/>
      <c r="E157" s="21"/>
    </row>
    <row r="158" spans="1:5" x14ac:dyDescent="0.25">
      <c r="A158" s="21"/>
      <c r="B158" s="21"/>
      <c r="C158" s="21"/>
      <c r="D158" s="21"/>
      <c r="E158" s="21"/>
    </row>
    <row r="159" spans="1:5" x14ac:dyDescent="0.25">
      <c r="A159" s="21"/>
      <c r="B159" s="21"/>
      <c r="C159" s="21"/>
      <c r="D159" s="21"/>
      <c r="E159" s="21"/>
    </row>
    <row r="160" spans="1:5" x14ac:dyDescent="0.25">
      <c r="A160" s="21"/>
      <c r="B160" s="21"/>
      <c r="C160" s="21"/>
      <c r="D160" s="21"/>
      <c r="E160" s="21"/>
    </row>
    <row r="161" spans="1:5" x14ac:dyDescent="0.25">
      <c r="A161" s="21"/>
      <c r="B161" s="21"/>
      <c r="C161" s="21"/>
      <c r="D161" s="21"/>
      <c r="E161" s="21"/>
    </row>
    <row r="162" spans="1:5" x14ac:dyDescent="0.25">
      <c r="A162" s="21"/>
      <c r="B162" s="21"/>
      <c r="C162" s="21"/>
      <c r="D162" s="21"/>
      <c r="E162" s="21"/>
    </row>
    <row r="163" spans="1:5" x14ac:dyDescent="0.25">
      <c r="A163" s="21"/>
      <c r="B163" s="21"/>
      <c r="C163" s="21"/>
      <c r="D163" s="21"/>
      <c r="E163" s="21"/>
    </row>
    <row r="164" spans="1:5" x14ac:dyDescent="0.25">
      <c r="A164" s="21"/>
      <c r="B164" s="21"/>
      <c r="C164" s="21"/>
      <c r="D164" s="21"/>
      <c r="E164" s="21"/>
    </row>
    <row r="165" spans="1:5" x14ac:dyDescent="0.25">
      <c r="A165" s="21"/>
      <c r="B165" s="21"/>
      <c r="C165" s="21"/>
      <c r="D165" s="21"/>
      <c r="E165" s="21"/>
    </row>
    <row r="166" spans="1:5" x14ac:dyDescent="0.25">
      <c r="A166" s="21"/>
      <c r="B166" s="21"/>
      <c r="C166" s="21"/>
      <c r="D166" s="21"/>
      <c r="E166" s="21"/>
    </row>
    <row r="167" spans="1:5" x14ac:dyDescent="0.25">
      <c r="A167" s="21"/>
      <c r="B167" s="21"/>
      <c r="C167" s="21"/>
      <c r="D167" s="21"/>
      <c r="E167" s="21"/>
    </row>
    <row r="168" spans="1:5" x14ac:dyDescent="0.25">
      <c r="A168" s="21"/>
      <c r="B168" s="21"/>
      <c r="C168" s="21"/>
      <c r="D168" s="21"/>
      <c r="E168" s="21"/>
    </row>
    <row r="169" spans="1:5" x14ac:dyDescent="0.25">
      <c r="A169" s="21"/>
      <c r="B169" s="21"/>
      <c r="C169" s="21"/>
      <c r="D169" s="21"/>
      <c r="E169" s="21"/>
    </row>
    <row r="170" spans="1:5" x14ac:dyDescent="0.25">
      <c r="A170" s="21"/>
      <c r="B170" s="21"/>
      <c r="C170" s="21"/>
      <c r="D170" s="21"/>
      <c r="E170" s="21"/>
    </row>
    <row r="171" spans="1:5" x14ac:dyDescent="0.25">
      <c r="A171" s="21"/>
      <c r="B171" s="21"/>
      <c r="C171" s="21"/>
      <c r="D171" s="21"/>
      <c r="E171" s="21"/>
    </row>
    <row r="172" spans="1:5" x14ac:dyDescent="0.25">
      <c r="A172" s="21"/>
      <c r="B172" s="21"/>
      <c r="C172" s="21"/>
      <c r="D172" s="21"/>
      <c r="E172" s="21"/>
    </row>
    <row r="173" spans="1:5" x14ac:dyDescent="0.25">
      <c r="A173" s="21"/>
      <c r="B173" s="21"/>
      <c r="C173" s="21"/>
      <c r="D173" s="21"/>
      <c r="E173" s="21"/>
    </row>
    <row r="174" spans="1:5" x14ac:dyDescent="0.25">
      <c r="A174" s="21"/>
      <c r="B174" s="21"/>
      <c r="C174" s="21"/>
      <c r="D174" s="21"/>
      <c r="E174" s="21"/>
    </row>
    <row r="175" spans="1:5" x14ac:dyDescent="0.25">
      <c r="A175" s="21"/>
      <c r="B175" s="21"/>
      <c r="C175" s="21"/>
      <c r="D175" s="21"/>
      <c r="E175" s="21"/>
    </row>
    <row r="176" spans="1:5" x14ac:dyDescent="0.25">
      <c r="A176" s="21"/>
      <c r="B176" s="21"/>
      <c r="C176" s="21"/>
      <c r="D176" s="21"/>
      <c r="E176" s="21"/>
    </row>
    <row r="177" spans="1:5" x14ac:dyDescent="0.25">
      <c r="A177" s="21"/>
      <c r="B177" s="21"/>
      <c r="C177" s="21"/>
      <c r="D177" s="21"/>
      <c r="E177" s="21"/>
    </row>
    <row r="178" spans="1:5" x14ac:dyDescent="0.25">
      <c r="A178" s="21"/>
      <c r="B178" s="21"/>
      <c r="C178" s="21"/>
      <c r="D178" s="21"/>
      <c r="E178" s="21"/>
    </row>
    <row r="179" spans="1:5" x14ac:dyDescent="0.25">
      <c r="A179" s="21"/>
      <c r="B179" s="21"/>
      <c r="C179" s="21"/>
      <c r="D179" s="21"/>
      <c r="E179" s="21"/>
    </row>
    <row r="180" spans="1:5" x14ac:dyDescent="0.25">
      <c r="A180" s="21"/>
      <c r="B180" s="21"/>
      <c r="C180" s="21"/>
      <c r="D180" s="21"/>
      <c r="E180" s="21"/>
    </row>
    <row r="181" spans="1:5" x14ac:dyDescent="0.25">
      <c r="A181" s="21"/>
      <c r="B181" s="21"/>
      <c r="C181" s="21"/>
      <c r="D181" s="21"/>
      <c r="E181" s="21"/>
    </row>
    <row r="182" spans="1:5" x14ac:dyDescent="0.25">
      <c r="A182" s="21"/>
      <c r="B182" s="21"/>
      <c r="C182" s="21"/>
      <c r="D182" s="21"/>
      <c r="E182" s="21"/>
    </row>
    <row r="183" spans="1:5" x14ac:dyDescent="0.25">
      <c r="A183" s="21"/>
      <c r="B183" s="21"/>
      <c r="C183" s="21"/>
      <c r="D183" s="21"/>
      <c r="E183" s="21"/>
    </row>
    <row r="184" spans="1:5" x14ac:dyDescent="0.25">
      <c r="A184" s="21"/>
      <c r="B184" s="21"/>
      <c r="C184" s="21"/>
      <c r="D184" s="21"/>
      <c r="E184" s="21"/>
    </row>
    <row r="185" spans="1:5" x14ac:dyDescent="0.25">
      <c r="A185" s="21"/>
      <c r="B185" s="21"/>
      <c r="C185" s="21"/>
      <c r="D185" s="21"/>
      <c r="E185" s="21"/>
    </row>
    <row r="186" spans="1:5" x14ac:dyDescent="0.25">
      <c r="A186" s="21"/>
      <c r="B186" s="21"/>
      <c r="C186" s="21"/>
      <c r="D186" s="21"/>
      <c r="E186" s="21"/>
    </row>
    <row r="187" spans="1:5" x14ac:dyDescent="0.25">
      <c r="A187" s="21"/>
      <c r="B187" s="21"/>
      <c r="C187" s="21"/>
      <c r="D187" s="21"/>
      <c r="E187" s="21"/>
    </row>
    <row r="188" spans="1:5" x14ac:dyDescent="0.25">
      <c r="A188" s="21"/>
      <c r="B188" s="21"/>
      <c r="C188" s="21"/>
      <c r="D188" s="21"/>
      <c r="E188" s="21"/>
    </row>
    <row r="189" spans="1:5" x14ac:dyDescent="0.25">
      <c r="A189" s="21"/>
      <c r="B189" s="21"/>
      <c r="C189" s="21"/>
      <c r="D189" s="21"/>
      <c r="E189" s="21"/>
    </row>
    <row r="190" spans="1:5" x14ac:dyDescent="0.25">
      <c r="A190" s="21"/>
      <c r="B190" s="21"/>
      <c r="C190" s="21"/>
      <c r="D190" s="21"/>
      <c r="E190" s="21"/>
    </row>
    <row r="191" spans="1:5" x14ac:dyDescent="0.25">
      <c r="A191" s="21"/>
      <c r="B191" s="21"/>
      <c r="C191" s="21"/>
      <c r="D191" s="21"/>
      <c r="E191" s="21"/>
    </row>
    <row r="192" spans="1:5" x14ac:dyDescent="0.25">
      <c r="A192" s="21"/>
      <c r="B192" s="21"/>
      <c r="C192" s="21"/>
      <c r="D192" s="21"/>
      <c r="E192" s="21"/>
    </row>
    <row r="193" spans="1:5" x14ac:dyDescent="0.25">
      <c r="A193" s="21"/>
      <c r="B193" s="21"/>
      <c r="C193" s="21"/>
      <c r="D193" s="21"/>
      <c r="E193" s="21"/>
    </row>
    <row r="194" spans="1:5" x14ac:dyDescent="0.25">
      <c r="A194" s="21"/>
      <c r="B194" s="21"/>
      <c r="C194" s="21"/>
      <c r="D194" s="21"/>
      <c r="E194" s="21"/>
    </row>
    <row r="195" spans="1:5" x14ac:dyDescent="0.25">
      <c r="A195" s="21"/>
      <c r="B195" s="21"/>
      <c r="C195" s="21"/>
      <c r="D195" s="21"/>
      <c r="E195" s="21"/>
    </row>
    <row r="196" spans="1:5" x14ac:dyDescent="0.25">
      <c r="A196" s="21"/>
      <c r="B196" s="21"/>
      <c r="C196" s="21"/>
      <c r="D196" s="21"/>
      <c r="E196" s="21"/>
    </row>
    <row r="197" spans="1:5" x14ac:dyDescent="0.25">
      <c r="A197" s="21"/>
      <c r="B197" s="21"/>
      <c r="C197" s="21"/>
      <c r="D197" s="21"/>
      <c r="E197" s="21"/>
    </row>
    <row r="198" spans="1:5" x14ac:dyDescent="0.25">
      <c r="A198" s="21"/>
      <c r="B198" s="21"/>
      <c r="C198" s="21"/>
      <c r="D198" s="21"/>
      <c r="E198" s="21"/>
    </row>
    <row r="199" spans="1:5" x14ac:dyDescent="0.25">
      <c r="A199" s="21"/>
      <c r="B199" s="21"/>
      <c r="C199" s="21"/>
      <c r="D199" s="21"/>
      <c r="E199" s="21"/>
    </row>
    <row r="200" spans="1:5" x14ac:dyDescent="0.25">
      <c r="A200" s="21"/>
      <c r="B200" s="21"/>
      <c r="C200" s="21"/>
      <c r="D200" s="21"/>
      <c r="E200" s="21"/>
    </row>
    <row r="201" spans="1:5" x14ac:dyDescent="0.25">
      <c r="A201" s="21"/>
      <c r="B201" s="21"/>
      <c r="C201" s="21"/>
      <c r="D201" s="21"/>
      <c r="E201" s="21"/>
    </row>
    <row r="202" spans="1:5" x14ac:dyDescent="0.25">
      <c r="A202" s="21"/>
      <c r="B202" s="21"/>
      <c r="C202" s="21"/>
      <c r="D202" s="21"/>
      <c r="E202" s="21"/>
    </row>
    <row r="203" spans="1:5" x14ac:dyDescent="0.25">
      <c r="A203" s="21"/>
      <c r="B203" s="21"/>
      <c r="C203" s="21"/>
      <c r="D203" s="21"/>
      <c r="E203" s="21"/>
    </row>
    <row r="204" spans="1:5" x14ac:dyDescent="0.25">
      <c r="A204" s="21"/>
      <c r="B204" s="21"/>
      <c r="C204" s="21"/>
      <c r="D204" s="21"/>
      <c r="E204" s="21"/>
    </row>
    <row r="205" spans="1:5" x14ac:dyDescent="0.25">
      <c r="A205" s="21"/>
      <c r="B205" s="21"/>
      <c r="C205" s="21"/>
      <c r="D205" s="21"/>
      <c r="E205" s="21"/>
    </row>
    <row r="206" spans="1:5" x14ac:dyDescent="0.25">
      <c r="A206" s="21"/>
      <c r="B206" s="21"/>
      <c r="C206" s="21"/>
      <c r="D206" s="21"/>
      <c r="E206" s="21"/>
    </row>
    <row r="207" spans="1:5" x14ac:dyDescent="0.25">
      <c r="A207" s="21"/>
      <c r="B207" s="21"/>
      <c r="C207" s="21"/>
      <c r="D207" s="21"/>
      <c r="E207" s="21"/>
    </row>
    <row r="208" spans="1:5" x14ac:dyDescent="0.25">
      <c r="A208" s="21"/>
      <c r="B208" s="21"/>
      <c r="C208" s="21"/>
      <c r="D208" s="21"/>
      <c r="E208" s="21"/>
    </row>
    <row r="209" spans="1:5" x14ac:dyDescent="0.25">
      <c r="A209" s="21"/>
      <c r="B209" s="21"/>
      <c r="C209" s="21"/>
      <c r="D209" s="21"/>
      <c r="E209" s="21"/>
    </row>
    <row r="210" spans="1:5" x14ac:dyDescent="0.25">
      <c r="A210" s="21"/>
      <c r="B210" s="21"/>
      <c r="C210" s="21"/>
      <c r="D210" s="21"/>
      <c r="E210" s="21"/>
    </row>
    <row r="211" spans="1:5" x14ac:dyDescent="0.25">
      <c r="A211" s="21"/>
      <c r="B211" s="21"/>
      <c r="C211" s="21"/>
      <c r="D211" s="21"/>
      <c r="E211" s="21"/>
    </row>
    <row r="212" spans="1:5" x14ac:dyDescent="0.25">
      <c r="A212" s="21"/>
      <c r="B212" s="21"/>
      <c r="C212" s="21"/>
      <c r="D212" s="21"/>
      <c r="E212" s="21"/>
    </row>
    <row r="213" spans="1:5" x14ac:dyDescent="0.25">
      <c r="A213" s="21"/>
      <c r="B213" s="21"/>
      <c r="C213" s="21"/>
      <c r="D213" s="21"/>
      <c r="E213" s="21"/>
    </row>
    <row r="214" spans="1:5" x14ac:dyDescent="0.25">
      <c r="A214" s="21"/>
      <c r="B214" s="21"/>
      <c r="C214" s="21"/>
      <c r="D214" s="21"/>
      <c r="E214" s="21"/>
    </row>
    <row r="215" spans="1:5" x14ac:dyDescent="0.25">
      <c r="A215" s="21"/>
      <c r="B215" s="21"/>
      <c r="C215" s="21"/>
      <c r="D215" s="21"/>
      <c r="E215" s="21"/>
    </row>
    <row r="216" spans="1:5" x14ac:dyDescent="0.25">
      <c r="A216" s="21"/>
      <c r="B216" s="21"/>
      <c r="C216" s="21"/>
      <c r="D216" s="21"/>
      <c r="E216" s="21"/>
    </row>
    <row r="217" spans="1:5" x14ac:dyDescent="0.25">
      <c r="A217" s="21"/>
      <c r="B217" s="21"/>
      <c r="C217" s="21"/>
      <c r="D217" s="21"/>
      <c r="E217" s="21"/>
    </row>
    <row r="218" spans="1:5" x14ac:dyDescent="0.25">
      <c r="A218" s="21"/>
      <c r="B218" s="21"/>
      <c r="C218" s="21"/>
      <c r="D218" s="21"/>
      <c r="E218" s="21"/>
    </row>
    <row r="219" spans="1:5" x14ac:dyDescent="0.25">
      <c r="A219" s="21"/>
      <c r="B219" s="21"/>
      <c r="C219" s="21"/>
      <c r="D219" s="21"/>
      <c r="E219" s="21"/>
    </row>
    <row r="220" spans="1:5" x14ac:dyDescent="0.25">
      <c r="A220" s="21"/>
      <c r="B220" s="21"/>
      <c r="C220" s="21"/>
      <c r="D220" s="21"/>
      <c r="E220" s="21"/>
    </row>
    <row r="221" spans="1:5" x14ac:dyDescent="0.25">
      <c r="A221" s="21"/>
      <c r="B221" s="21"/>
      <c r="C221" s="21"/>
      <c r="D221" s="21"/>
      <c r="E221" s="21"/>
    </row>
    <row r="222" spans="1:5" x14ac:dyDescent="0.25">
      <c r="A222" s="21"/>
      <c r="B222" s="21"/>
      <c r="C222" s="21"/>
      <c r="D222" s="21"/>
      <c r="E222" s="21"/>
    </row>
    <row r="223" spans="1:5" x14ac:dyDescent="0.25">
      <c r="A223" s="21"/>
      <c r="B223" s="21"/>
      <c r="C223" s="21"/>
      <c r="D223" s="21"/>
      <c r="E223" s="21"/>
    </row>
    <row r="224" spans="1:5" x14ac:dyDescent="0.25">
      <c r="A224" s="21"/>
      <c r="B224" s="21"/>
      <c r="C224" s="21"/>
      <c r="D224" s="21"/>
      <c r="E224" s="21"/>
    </row>
    <row r="225" spans="1:5" x14ac:dyDescent="0.25">
      <c r="A225" s="21"/>
      <c r="B225" s="21"/>
      <c r="C225" s="21"/>
      <c r="D225" s="21"/>
      <c r="E225" s="21"/>
    </row>
    <row r="226" spans="1:5" x14ac:dyDescent="0.25">
      <c r="A226" s="21"/>
      <c r="B226" s="21"/>
      <c r="C226" s="21"/>
      <c r="D226" s="21"/>
      <c r="E226" s="21"/>
    </row>
    <row r="227" spans="1:5" x14ac:dyDescent="0.25">
      <c r="A227" s="21"/>
      <c r="B227" s="21"/>
      <c r="C227" s="21"/>
      <c r="D227" s="21"/>
      <c r="E227" s="21"/>
    </row>
    <row r="228" spans="1:5" x14ac:dyDescent="0.25">
      <c r="A228" s="21"/>
      <c r="B228" s="21"/>
      <c r="C228" s="21"/>
      <c r="D228" s="21"/>
      <c r="E228" s="21"/>
    </row>
    <row r="229" spans="1:5" x14ac:dyDescent="0.25">
      <c r="A229" s="21"/>
      <c r="B229" s="21"/>
      <c r="C229" s="21"/>
      <c r="D229" s="21"/>
      <c r="E229" s="21"/>
    </row>
    <row r="230" spans="1:5" x14ac:dyDescent="0.25">
      <c r="A230" s="21"/>
      <c r="B230" s="21"/>
      <c r="C230" s="21"/>
      <c r="D230" s="21"/>
      <c r="E230" s="21"/>
    </row>
    <row r="231" spans="1:5" x14ac:dyDescent="0.25">
      <c r="A231" s="21"/>
      <c r="B231" s="21"/>
      <c r="C231" s="21"/>
      <c r="D231" s="21"/>
      <c r="E231" s="21"/>
    </row>
    <row r="232" spans="1:5" x14ac:dyDescent="0.25">
      <c r="A232" s="21"/>
      <c r="B232" s="21"/>
      <c r="C232" s="21"/>
      <c r="D232" s="21"/>
      <c r="E232" s="21"/>
    </row>
    <row r="233" spans="1:5" x14ac:dyDescent="0.25">
      <c r="A233" s="21"/>
      <c r="B233" s="21"/>
      <c r="C233" s="21"/>
      <c r="D233" s="21"/>
      <c r="E233" s="21"/>
    </row>
    <row r="234" spans="1:5" x14ac:dyDescent="0.25">
      <c r="A234" s="21"/>
      <c r="B234" s="21"/>
      <c r="C234" s="21"/>
      <c r="D234" s="21"/>
      <c r="E234" s="21"/>
    </row>
    <row r="235" spans="1:5" x14ac:dyDescent="0.25">
      <c r="A235" s="21"/>
      <c r="B235" s="21"/>
      <c r="C235" s="21"/>
      <c r="D235" s="21"/>
      <c r="E235" s="21"/>
    </row>
    <row r="236" spans="1:5" x14ac:dyDescent="0.25">
      <c r="A236" s="21"/>
      <c r="B236" s="21"/>
      <c r="C236" s="21"/>
      <c r="D236" s="21"/>
      <c r="E236" s="21"/>
    </row>
    <row r="237" spans="1:5" x14ac:dyDescent="0.25">
      <c r="A237" s="21"/>
      <c r="B237" s="21"/>
      <c r="C237" s="21"/>
      <c r="D237" s="21"/>
      <c r="E237" s="21"/>
    </row>
    <row r="238" spans="1:5" x14ac:dyDescent="0.25">
      <c r="A238" s="21"/>
      <c r="B238" s="21"/>
      <c r="C238" s="21"/>
      <c r="D238" s="21"/>
      <c r="E238" s="21"/>
    </row>
    <row r="239" spans="1:5" x14ac:dyDescent="0.25">
      <c r="A239" s="21"/>
      <c r="B239" s="21"/>
      <c r="C239" s="21"/>
      <c r="D239" s="21"/>
      <c r="E239" s="21"/>
    </row>
    <row r="240" spans="1:5" x14ac:dyDescent="0.25">
      <c r="A240" s="21"/>
      <c r="B240" s="21"/>
      <c r="C240" s="21"/>
      <c r="D240" s="21"/>
      <c r="E240" s="21"/>
    </row>
    <row r="241" spans="1:5" x14ac:dyDescent="0.25">
      <c r="A241" s="21"/>
      <c r="B241" s="21"/>
      <c r="C241" s="21"/>
      <c r="D241" s="21"/>
      <c r="E241" s="21"/>
    </row>
    <row r="242" spans="1:5" x14ac:dyDescent="0.25">
      <c r="A242" s="21"/>
      <c r="B242" s="21"/>
      <c r="C242" s="21"/>
      <c r="D242" s="21"/>
      <c r="E242" s="21"/>
    </row>
    <row r="243" spans="1:5" x14ac:dyDescent="0.25">
      <c r="A243" s="21"/>
      <c r="B243" s="21"/>
      <c r="C243" s="21"/>
      <c r="D243" s="21"/>
      <c r="E243" s="21"/>
    </row>
    <row r="244" spans="1:5" x14ac:dyDescent="0.25">
      <c r="A244" s="21"/>
      <c r="B244" s="21"/>
      <c r="C244" s="21"/>
      <c r="D244" s="21"/>
      <c r="E244" s="21"/>
    </row>
    <row r="245" spans="1:5" x14ac:dyDescent="0.25">
      <c r="A245" s="21"/>
      <c r="B245" s="21"/>
      <c r="C245" s="21"/>
      <c r="D245" s="21"/>
      <c r="E245" s="21"/>
    </row>
    <row r="246" spans="1:5" x14ac:dyDescent="0.25">
      <c r="A246" s="21"/>
      <c r="B246" s="21"/>
      <c r="C246" s="21"/>
      <c r="D246" s="21"/>
      <c r="E246" s="21"/>
    </row>
    <row r="247" spans="1:5" x14ac:dyDescent="0.25">
      <c r="A247" s="21"/>
      <c r="B247" s="21"/>
      <c r="C247" s="21"/>
      <c r="D247" s="21"/>
      <c r="E247" s="21"/>
    </row>
    <row r="248" spans="1:5" x14ac:dyDescent="0.25">
      <c r="A248" s="21"/>
      <c r="B248" s="21"/>
      <c r="C248" s="21"/>
      <c r="D248" s="21"/>
      <c r="E248" s="21"/>
    </row>
    <row r="249" spans="1:5" x14ac:dyDescent="0.25">
      <c r="A249" s="21"/>
      <c r="B249" s="21"/>
      <c r="C249" s="21"/>
      <c r="D249" s="21"/>
      <c r="E249" s="21"/>
    </row>
    <row r="250" spans="1:5" x14ac:dyDescent="0.25">
      <c r="A250" s="21"/>
      <c r="B250" s="21"/>
      <c r="C250" s="21"/>
      <c r="D250" s="21"/>
      <c r="E250" s="21"/>
    </row>
    <row r="251" spans="1:5" x14ac:dyDescent="0.25">
      <c r="A251" s="21"/>
      <c r="B251" s="21"/>
      <c r="C251" s="21"/>
      <c r="D251" s="21"/>
      <c r="E251" s="21"/>
    </row>
    <row r="252" spans="1:5" x14ac:dyDescent="0.25">
      <c r="A252" s="21"/>
      <c r="B252" s="21"/>
      <c r="C252" s="21"/>
      <c r="D252" s="21"/>
      <c r="E252" s="21"/>
    </row>
    <row r="253" spans="1:5" x14ac:dyDescent="0.25">
      <c r="A253" s="21"/>
      <c r="B253" s="21"/>
      <c r="C253" s="21"/>
      <c r="D253" s="21"/>
      <c r="E253" s="21"/>
    </row>
    <row r="254" spans="1:5" x14ac:dyDescent="0.25">
      <c r="A254" s="21"/>
      <c r="B254" s="21"/>
      <c r="C254" s="21"/>
      <c r="D254" s="21"/>
      <c r="E254" s="21"/>
    </row>
    <row r="255" spans="1:5" x14ac:dyDescent="0.25">
      <c r="A255" s="21"/>
      <c r="B255" s="21"/>
      <c r="C255" s="21"/>
      <c r="D255" s="21"/>
      <c r="E255" s="21"/>
    </row>
    <row r="256" spans="1:5" x14ac:dyDescent="0.25">
      <c r="A256" s="21"/>
      <c r="B256" s="21"/>
      <c r="C256" s="21"/>
      <c r="D256" s="21"/>
      <c r="E256" s="21"/>
    </row>
    <row r="257" spans="1:5" x14ac:dyDescent="0.25">
      <c r="A257" s="21"/>
      <c r="B257" s="21"/>
      <c r="C257" s="21"/>
      <c r="D257" s="21"/>
      <c r="E257" s="21"/>
    </row>
    <row r="258" spans="1:5" x14ac:dyDescent="0.25">
      <c r="A258" s="21"/>
      <c r="B258" s="21"/>
      <c r="C258" s="21"/>
      <c r="D258" s="21"/>
      <c r="E258" s="21"/>
    </row>
    <row r="259" spans="1:5" x14ac:dyDescent="0.25">
      <c r="A259" s="21"/>
      <c r="B259" s="21"/>
      <c r="C259" s="21"/>
      <c r="D259" s="21"/>
      <c r="E259" s="21"/>
    </row>
    <row r="260" spans="1:5" x14ac:dyDescent="0.25">
      <c r="A260" s="21"/>
      <c r="B260" s="21"/>
      <c r="C260" s="21"/>
      <c r="D260" s="21"/>
      <c r="E260" s="21"/>
    </row>
    <row r="261" spans="1:5" x14ac:dyDescent="0.25">
      <c r="A261" s="21"/>
      <c r="B261" s="21"/>
      <c r="C261" s="21"/>
      <c r="D261" s="21"/>
      <c r="E261" s="21"/>
    </row>
    <row r="262" spans="1:5" x14ac:dyDescent="0.25">
      <c r="A262" s="21"/>
      <c r="B262" s="21"/>
      <c r="C262" s="21"/>
      <c r="D262" s="21"/>
      <c r="E262" s="21"/>
    </row>
    <row r="263" spans="1:5" x14ac:dyDescent="0.25">
      <c r="A263" s="21"/>
      <c r="B263" s="21"/>
      <c r="C263" s="21"/>
      <c r="D263" s="21"/>
      <c r="E263" s="21"/>
    </row>
    <row r="264" spans="1:5" x14ac:dyDescent="0.25">
      <c r="A264" s="21"/>
      <c r="B264" s="21"/>
      <c r="C264" s="21"/>
      <c r="D264" s="21"/>
      <c r="E264" s="21"/>
    </row>
    <row r="265" spans="1:5" x14ac:dyDescent="0.25">
      <c r="A265" s="21"/>
      <c r="B265" s="21"/>
      <c r="C265" s="21"/>
      <c r="D265" s="21"/>
      <c r="E265" s="21"/>
    </row>
    <row r="266" spans="1:5" x14ac:dyDescent="0.25">
      <c r="A266" s="21"/>
      <c r="B266" s="21"/>
      <c r="C266" s="21"/>
      <c r="D266" s="21"/>
      <c r="E266" s="21"/>
    </row>
    <row r="267" spans="1:5" x14ac:dyDescent="0.25">
      <c r="A267" s="21"/>
      <c r="B267" s="21"/>
      <c r="C267" s="21"/>
      <c r="D267" s="21"/>
      <c r="E267" s="21"/>
    </row>
    <row r="268" spans="1:5" x14ac:dyDescent="0.25">
      <c r="A268" s="21"/>
      <c r="B268" s="21"/>
      <c r="C268" s="21"/>
      <c r="D268" s="21"/>
      <c r="E268" s="21"/>
    </row>
    <row r="269" spans="1:5" x14ac:dyDescent="0.25">
      <c r="A269" s="21"/>
      <c r="B269" s="21"/>
      <c r="C269" s="21"/>
      <c r="D269" s="21"/>
      <c r="E269" s="21"/>
    </row>
    <row r="270" spans="1:5" x14ac:dyDescent="0.25">
      <c r="A270" s="21"/>
      <c r="B270" s="21"/>
      <c r="C270" s="21"/>
      <c r="D270" s="21"/>
      <c r="E270" s="21"/>
    </row>
    <row r="271" spans="1:5" x14ac:dyDescent="0.25">
      <c r="A271" s="21"/>
      <c r="B271" s="21"/>
      <c r="C271" s="21"/>
      <c r="D271" s="21"/>
      <c r="E271" s="21"/>
    </row>
    <row r="272" spans="1:5" x14ac:dyDescent="0.25">
      <c r="A272" s="21"/>
      <c r="B272" s="21"/>
      <c r="C272" s="21"/>
      <c r="D272" s="21"/>
      <c r="E272" s="21"/>
    </row>
    <row r="273" spans="1:5" x14ac:dyDescent="0.25">
      <c r="A273" s="21"/>
      <c r="B273" s="21"/>
      <c r="C273" s="21"/>
      <c r="D273" s="21"/>
      <c r="E273" s="21"/>
    </row>
    <row r="274" spans="1:5" x14ac:dyDescent="0.25">
      <c r="A274" s="21"/>
      <c r="B274" s="21"/>
      <c r="C274" s="21"/>
      <c r="D274" s="21"/>
      <c r="E274" s="21"/>
    </row>
    <row r="275" spans="1:5" x14ac:dyDescent="0.25">
      <c r="A275" s="21"/>
      <c r="B275" s="21"/>
      <c r="C275" s="21"/>
      <c r="D275" s="21"/>
      <c r="E275" s="21"/>
    </row>
    <row r="276" spans="1:5" x14ac:dyDescent="0.25">
      <c r="A276" s="21"/>
      <c r="B276" s="21"/>
      <c r="C276" s="21"/>
      <c r="D276" s="21"/>
      <c r="E276" s="21"/>
    </row>
    <row r="277" spans="1:5" x14ac:dyDescent="0.25">
      <c r="A277" s="21"/>
      <c r="B277" s="21"/>
      <c r="C277" s="21"/>
      <c r="D277" s="21"/>
      <c r="E277" s="21"/>
    </row>
    <row r="278" spans="1:5" x14ac:dyDescent="0.25">
      <c r="A278" s="21"/>
      <c r="B278" s="21"/>
      <c r="C278" s="21"/>
      <c r="D278" s="21"/>
      <c r="E278" s="21"/>
    </row>
    <row r="279" spans="1:5" x14ac:dyDescent="0.25">
      <c r="A279" s="21"/>
      <c r="B279" s="21"/>
      <c r="C279" s="21"/>
      <c r="D279" s="21"/>
      <c r="E279" s="21"/>
    </row>
    <row r="280" spans="1:5" x14ac:dyDescent="0.25">
      <c r="A280" s="21"/>
      <c r="B280" s="21"/>
      <c r="C280" s="21"/>
      <c r="D280" s="21"/>
      <c r="E280" s="21"/>
    </row>
    <row r="281" spans="1:5" x14ac:dyDescent="0.25">
      <c r="A281" s="21"/>
      <c r="B281" s="21"/>
      <c r="C281" s="21"/>
      <c r="D281" s="21"/>
      <c r="E281" s="21"/>
    </row>
    <row r="282" spans="1:5" x14ac:dyDescent="0.25">
      <c r="A282" s="21"/>
      <c r="B282" s="21"/>
      <c r="C282" s="21"/>
      <c r="D282" s="21"/>
      <c r="E282" s="21"/>
    </row>
    <row r="283" spans="1:5" x14ac:dyDescent="0.25">
      <c r="A283" s="21"/>
      <c r="B283" s="21"/>
      <c r="C283" s="21"/>
      <c r="D283" s="21"/>
      <c r="E283" s="21"/>
    </row>
    <row r="284" spans="1:5" x14ac:dyDescent="0.25">
      <c r="A284" s="21"/>
      <c r="B284" s="21"/>
      <c r="C284" s="21"/>
      <c r="D284" s="21"/>
      <c r="E284" s="21"/>
    </row>
    <row r="285" spans="1:5" x14ac:dyDescent="0.25">
      <c r="A285" s="21"/>
      <c r="B285" s="21"/>
      <c r="C285" s="21"/>
      <c r="D285" s="21"/>
      <c r="E285" s="21"/>
    </row>
    <row r="286" spans="1:5" x14ac:dyDescent="0.25">
      <c r="A286" s="21"/>
      <c r="B286" s="21"/>
      <c r="C286" s="21"/>
      <c r="D286" s="21"/>
      <c r="E286" s="21"/>
    </row>
    <row r="287" spans="1:5" x14ac:dyDescent="0.25">
      <c r="A287" s="21"/>
      <c r="B287" s="21"/>
      <c r="C287" s="21"/>
      <c r="D287" s="21"/>
      <c r="E287" s="21"/>
    </row>
    <row r="288" spans="1:5" x14ac:dyDescent="0.25">
      <c r="A288" s="21"/>
      <c r="B288" s="21"/>
      <c r="C288" s="21"/>
      <c r="D288" s="21"/>
      <c r="E288" s="21"/>
    </row>
    <row r="289" spans="1:5" x14ac:dyDescent="0.25">
      <c r="A289" s="21"/>
      <c r="B289" s="21"/>
      <c r="C289" s="21"/>
      <c r="D289" s="21"/>
      <c r="E289" s="21"/>
    </row>
    <row r="290" spans="1:5" x14ac:dyDescent="0.25">
      <c r="A290" s="21"/>
      <c r="B290" s="21"/>
      <c r="C290" s="21"/>
      <c r="D290" s="21"/>
      <c r="E290" s="21"/>
    </row>
    <row r="291" spans="1:5" x14ac:dyDescent="0.25">
      <c r="A291" s="21"/>
      <c r="B291" s="21"/>
      <c r="C291" s="21"/>
      <c r="D291" s="21"/>
      <c r="E291" s="21"/>
    </row>
    <row r="292" spans="1:5" x14ac:dyDescent="0.25">
      <c r="A292" s="21"/>
      <c r="B292" s="21"/>
      <c r="C292" s="21"/>
      <c r="D292" s="21"/>
      <c r="E292" s="21"/>
    </row>
    <row r="293" spans="1:5" x14ac:dyDescent="0.25">
      <c r="A293" s="21"/>
      <c r="B293" s="21"/>
      <c r="C293" s="21"/>
      <c r="D293" s="21"/>
      <c r="E293" s="21"/>
    </row>
    <row r="294" spans="1:5" x14ac:dyDescent="0.25">
      <c r="A294" s="21"/>
      <c r="B294" s="21"/>
      <c r="C294" s="21"/>
      <c r="D294" s="21"/>
      <c r="E294" s="21"/>
    </row>
    <row r="295" spans="1:5" x14ac:dyDescent="0.25">
      <c r="A295" s="21"/>
      <c r="B295" s="21"/>
      <c r="C295" s="21"/>
      <c r="D295" s="21"/>
      <c r="E295" s="21"/>
    </row>
    <row r="296" spans="1:5" x14ac:dyDescent="0.25">
      <c r="A296" s="21"/>
      <c r="B296" s="21"/>
      <c r="C296" s="21"/>
      <c r="D296" s="21"/>
      <c r="E296" s="21"/>
    </row>
    <row r="297" spans="1:5" x14ac:dyDescent="0.25">
      <c r="A297" s="21"/>
      <c r="B297" s="21"/>
      <c r="C297" s="21"/>
      <c r="D297" s="21"/>
      <c r="E297" s="21"/>
    </row>
    <row r="298" spans="1:5" x14ac:dyDescent="0.25">
      <c r="A298" s="21"/>
      <c r="B298" s="21"/>
      <c r="C298" s="21"/>
      <c r="D298" s="21"/>
      <c r="E298" s="21"/>
    </row>
    <row r="299" spans="1:5" x14ac:dyDescent="0.25">
      <c r="A299" s="21"/>
      <c r="B299" s="21"/>
      <c r="C299" s="21"/>
      <c r="D299" s="21"/>
      <c r="E299" s="21"/>
    </row>
    <row r="300" spans="1:5" x14ac:dyDescent="0.25">
      <c r="A300" s="21"/>
      <c r="B300" s="21"/>
      <c r="C300" s="21"/>
      <c r="D300" s="21"/>
      <c r="E300" s="21"/>
    </row>
    <row r="301" spans="1:5" x14ac:dyDescent="0.25">
      <c r="A301" s="21"/>
      <c r="B301" s="21"/>
      <c r="C301" s="21"/>
      <c r="D301" s="21"/>
      <c r="E301" s="21"/>
    </row>
    <row r="302" spans="1:5" x14ac:dyDescent="0.25">
      <c r="A302" s="21"/>
      <c r="B302" s="21"/>
      <c r="C302" s="21"/>
      <c r="D302" s="21"/>
      <c r="E302" s="21"/>
    </row>
    <row r="303" spans="1:5" x14ac:dyDescent="0.25">
      <c r="A303" s="21"/>
      <c r="B303" s="21"/>
      <c r="C303" s="21"/>
      <c r="D303" s="21"/>
      <c r="E303" s="21"/>
    </row>
    <row r="304" spans="1:5" x14ac:dyDescent="0.25">
      <c r="A304" s="21"/>
      <c r="B304" s="21"/>
      <c r="C304" s="21"/>
      <c r="D304" s="21"/>
      <c r="E304" s="21"/>
    </row>
    <row r="305" spans="1:5" x14ac:dyDescent="0.25">
      <c r="A305" s="21"/>
      <c r="B305" s="21"/>
      <c r="C305" s="21"/>
      <c r="D305" s="21"/>
      <c r="E305" s="21"/>
    </row>
    <row r="306" spans="1:5" x14ac:dyDescent="0.25">
      <c r="A306" s="21"/>
      <c r="B306" s="21"/>
      <c r="C306" s="21"/>
      <c r="D306" s="21"/>
      <c r="E306" s="21"/>
    </row>
    <row r="307" spans="1:5" x14ac:dyDescent="0.25">
      <c r="A307" s="21"/>
      <c r="B307" s="21"/>
      <c r="C307" s="21"/>
      <c r="D307" s="21"/>
      <c r="E307" s="21"/>
    </row>
    <row r="308" spans="1:5" x14ac:dyDescent="0.25">
      <c r="A308" s="21"/>
      <c r="B308" s="21"/>
      <c r="C308" s="21"/>
      <c r="D308" s="21"/>
      <c r="E308" s="21"/>
    </row>
    <row r="309" spans="1:5" x14ac:dyDescent="0.25">
      <c r="A309" s="21"/>
      <c r="B309" s="21"/>
      <c r="C309" s="21"/>
      <c r="D309" s="21"/>
      <c r="E309" s="21"/>
    </row>
    <row r="310" spans="1:5" x14ac:dyDescent="0.25">
      <c r="A310" s="21"/>
      <c r="B310" s="21"/>
      <c r="C310" s="21"/>
      <c r="D310" s="21"/>
      <c r="E310" s="21"/>
    </row>
    <row r="311" spans="1:5" x14ac:dyDescent="0.25">
      <c r="A311" s="21"/>
      <c r="B311" s="21"/>
      <c r="C311" s="21"/>
      <c r="D311" s="21"/>
      <c r="E311" s="21"/>
    </row>
    <row r="312" spans="1:5" x14ac:dyDescent="0.25">
      <c r="A312" s="21"/>
      <c r="B312" s="21"/>
      <c r="C312" s="21"/>
      <c r="D312" s="21"/>
      <c r="E312" s="21"/>
    </row>
    <row r="313" spans="1:5" x14ac:dyDescent="0.25">
      <c r="A313" s="21"/>
      <c r="B313" s="21"/>
      <c r="C313" s="21"/>
      <c r="D313" s="21"/>
      <c r="E313" s="21"/>
    </row>
    <row r="314" spans="1:5" x14ac:dyDescent="0.25">
      <c r="A314" s="21"/>
      <c r="B314" s="21"/>
      <c r="C314" s="21"/>
      <c r="D314" s="21"/>
      <c r="E314" s="21"/>
    </row>
    <row r="315" spans="1:5" x14ac:dyDescent="0.25">
      <c r="A315" s="21"/>
      <c r="B315" s="21"/>
      <c r="C315" s="21"/>
      <c r="D315" s="21"/>
      <c r="E315" s="21"/>
    </row>
    <row r="316" spans="1:5" x14ac:dyDescent="0.25">
      <c r="A316" s="21"/>
      <c r="B316" s="21"/>
      <c r="C316" s="21"/>
      <c r="D316" s="21"/>
      <c r="E316" s="21"/>
    </row>
    <row r="317" spans="1:5" x14ac:dyDescent="0.25">
      <c r="A317" s="21"/>
      <c r="B317" s="21"/>
      <c r="C317" s="21"/>
      <c r="D317" s="21"/>
      <c r="E317" s="21"/>
    </row>
    <row r="318" spans="1:5" x14ac:dyDescent="0.25">
      <c r="A318" s="21"/>
      <c r="B318" s="21"/>
      <c r="C318" s="21"/>
      <c r="D318" s="21"/>
      <c r="E318" s="21"/>
    </row>
    <row r="319" spans="1:5" x14ac:dyDescent="0.25">
      <c r="A319" s="21"/>
      <c r="B319" s="21"/>
      <c r="C319" s="21"/>
      <c r="D319" s="21"/>
      <c r="E319" s="21"/>
    </row>
    <row r="320" spans="1:5" x14ac:dyDescent="0.25">
      <c r="A320" s="21"/>
      <c r="B320" s="21"/>
      <c r="C320" s="21"/>
      <c r="D320" s="21"/>
      <c r="E320" s="21"/>
    </row>
    <row r="321" spans="1:5" x14ac:dyDescent="0.25">
      <c r="A321" s="21"/>
      <c r="B321" s="21"/>
      <c r="C321" s="21"/>
      <c r="D321" s="21"/>
      <c r="E321" s="21"/>
    </row>
    <row r="322" spans="1:5" x14ac:dyDescent="0.25">
      <c r="A322" s="21"/>
      <c r="B322" s="21"/>
      <c r="C322" s="21"/>
      <c r="D322" s="21"/>
      <c r="E322" s="21"/>
    </row>
    <row r="323" spans="1:5" x14ac:dyDescent="0.25">
      <c r="A323" s="21"/>
      <c r="B323" s="21"/>
      <c r="C323" s="21"/>
      <c r="D323" s="21"/>
      <c r="E323" s="21"/>
    </row>
    <row r="324" spans="1:5" x14ac:dyDescent="0.25">
      <c r="A324" s="21"/>
      <c r="B324" s="21"/>
      <c r="C324" s="21"/>
      <c r="D324" s="21"/>
      <c r="E324" s="21"/>
    </row>
    <row r="325" spans="1:5" x14ac:dyDescent="0.25">
      <c r="A325" s="21"/>
      <c r="B325" s="21"/>
      <c r="C325" s="21"/>
      <c r="D325" s="21"/>
      <c r="E325" s="21"/>
    </row>
    <row r="326" spans="1:5" x14ac:dyDescent="0.25">
      <c r="A326" s="21"/>
      <c r="B326" s="21"/>
      <c r="C326" s="21"/>
      <c r="D326" s="21"/>
      <c r="E326" s="21"/>
    </row>
    <row r="327" spans="1:5" x14ac:dyDescent="0.25">
      <c r="A327" s="21"/>
      <c r="B327" s="21"/>
      <c r="C327" s="21"/>
      <c r="D327" s="21"/>
      <c r="E327" s="21"/>
    </row>
    <row r="328" spans="1:5" x14ac:dyDescent="0.25">
      <c r="A328" s="21"/>
      <c r="B328" s="21"/>
      <c r="C328" s="21"/>
      <c r="D328" s="21"/>
      <c r="E328" s="21"/>
    </row>
    <row r="329" spans="1:5" x14ac:dyDescent="0.25">
      <c r="A329" s="21"/>
      <c r="B329" s="21"/>
      <c r="C329" s="21"/>
      <c r="D329" s="21"/>
      <c r="E329" s="21"/>
    </row>
    <row r="330" spans="1:5" x14ac:dyDescent="0.25">
      <c r="A330" s="21"/>
      <c r="B330" s="21"/>
      <c r="C330" s="21"/>
      <c r="D330" s="21"/>
      <c r="E330" s="21"/>
    </row>
    <row r="331" spans="1:5" x14ac:dyDescent="0.25">
      <c r="A331" s="21"/>
      <c r="B331" s="21"/>
      <c r="C331" s="21"/>
      <c r="D331" s="21"/>
      <c r="E331" s="21"/>
    </row>
    <row r="332" spans="1:5" x14ac:dyDescent="0.25">
      <c r="A332" s="21"/>
      <c r="B332" s="21"/>
      <c r="C332" s="21"/>
      <c r="D332" s="21"/>
      <c r="E332" s="21"/>
    </row>
    <row r="333" spans="1:5" x14ac:dyDescent="0.25">
      <c r="A333" s="21"/>
      <c r="B333" s="21"/>
      <c r="C333" s="21"/>
      <c r="D333" s="21"/>
      <c r="E333" s="21"/>
    </row>
    <row r="334" spans="1:5" x14ac:dyDescent="0.25">
      <c r="A334" s="21"/>
      <c r="B334" s="21"/>
      <c r="C334" s="21"/>
      <c r="D334" s="21"/>
      <c r="E334" s="21"/>
    </row>
    <row r="335" spans="1:5" x14ac:dyDescent="0.25">
      <c r="A335" s="21"/>
      <c r="B335" s="21"/>
      <c r="C335" s="21"/>
      <c r="D335" s="21"/>
      <c r="E335" s="21"/>
    </row>
    <row r="336" spans="1:5" x14ac:dyDescent="0.25">
      <c r="A336" s="21"/>
      <c r="B336" s="21"/>
      <c r="C336" s="21"/>
      <c r="D336" s="21"/>
      <c r="E336" s="21"/>
    </row>
    <row r="337" spans="1:5" x14ac:dyDescent="0.25">
      <c r="A337" s="21"/>
      <c r="B337" s="21"/>
      <c r="C337" s="21"/>
      <c r="D337" s="21"/>
      <c r="E337" s="21"/>
    </row>
    <row r="338" spans="1:5" x14ac:dyDescent="0.25">
      <c r="A338" s="21"/>
      <c r="B338" s="21"/>
      <c r="C338" s="21"/>
      <c r="D338" s="21"/>
      <c r="E338" s="21"/>
    </row>
    <row r="339" spans="1:5" x14ac:dyDescent="0.25">
      <c r="A339" s="21"/>
      <c r="B339" s="21"/>
      <c r="C339" s="21"/>
      <c r="D339" s="21"/>
      <c r="E339" s="21"/>
    </row>
    <row r="340" spans="1:5" x14ac:dyDescent="0.25">
      <c r="A340" s="21"/>
      <c r="B340" s="21"/>
      <c r="C340" s="21"/>
      <c r="D340" s="21"/>
      <c r="E340" s="21"/>
    </row>
    <row r="341" spans="1:5" x14ac:dyDescent="0.25">
      <c r="A341" s="21"/>
      <c r="B341" s="21"/>
      <c r="C341" s="21"/>
      <c r="D341" s="21"/>
      <c r="E341" s="21"/>
    </row>
    <row r="342" spans="1:5" x14ac:dyDescent="0.25">
      <c r="A342" s="21"/>
      <c r="B342" s="21"/>
      <c r="C342" s="21"/>
      <c r="D342" s="21"/>
      <c r="E342" s="21"/>
    </row>
    <row r="343" spans="1:5" x14ac:dyDescent="0.25">
      <c r="A343" s="21"/>
      <c r="B343" s="21"/>
      <c r="C343" s="21"/>
      <c r="D343" s="21"/>
      <c r="E343" s="21"/>
    </row>
    <row r="344" spans="1:5" x14ac:dyDescent="0.25">
      <c r="A344" s="21"/>
      <c r="B344" s="21"/>
      <c r="C344" s="21"/>
      <c r="D344" s="21"/>
      <c r="E344" s="21"/>
    </row>
    <row r="345" spans="1:5" x14ac:dyDescent="0.25">
      <c r="A345" s="21"/>
      <c r="B345" s="21"/>
      <c r="C345" s="21"/>
      <c r="D345" s="21"/>
      <c r="E345" s="21"/>
    </row>
    <row r="346" spans="1:5" x14ac:dyDescent="0.25">
      <c r="A346" s="21"/>
      <c r="B346" s="21"/>
      <c r="C346" s="21"/>
      <c r="D346" s="21"/>
      <c r="E346" s="21"/>
    </row>
    <row r="347" spans="1:5" x14ac:dyDescent="0.25">
      <c r="A347" s="21"/>
      <c r="B347" s="21"/>
      <c r="C347" s="21"/>
      <c r="D347" s="21"/>
      <c r="E347" s="21"/>
    </row>
    <row r="348" spans="1:5" x14ac:dyDescent="0.25">
      <c r="A348" s="21"/>
      <c r="B348" s="21"/>
      <c r="C348" s="21"/>
      <c r="D348" s="21"/>
      <c r="E348" s="21"/>
    </row>
    <row r="349" spans="1:5" x14ac:dyDescent="0.25">
      <c r="A349" s="21"/>
      <c r="B349" s="21"/>
      <c r="C349" s="21"/>
      <c r="D349" s="21"/>
      <c r="E349" s="21"/>
    </row>
    <row r="350" spans="1:5" x14ac:dyDescent="0.25">
      <c r="A350" s="21"/>
      <c r="B350" s="21"/>
      <c r="C350" s="21"/>
      <c r="D350" s="21"/>
      <c r="E350" s="21"/>
    </row>
    <row r="351" spans="1:5" x14ac:dyDescent="0.25">
      <c r="A351" s="21"/>
      <c r="B351" s="21"/>
      <c r="C351" s="21"/>
      <c r="D351" s="21"/>
      <c r="E351" s="21"/>
    </row>
    <row r="352" spans="1:5" x14ac:dyDescent="0.25">
      <c r="A352" s="21"/>
      <c r="B352" s="21"/>
      <c r="C352" s="21"/>
      <c r="D352" s="21"/>
      <c r="E352" s="21"/>
    </row>
    <row r="353" spans="1:5" x14ac:dyDescent="0.25">
      <c r="A353" s="21"/>
      <c r="B353" s="21"/>
      <c r="C353" s="21"/>
      <c r="D353" s="21"/>
      <c r="E353" s="21"/>
    </row>
    <row r="354" spans="1:5" x14ac:dyDescent="0.25">
      <c r="A354" s="21"/>
      <c r="B354" s="21"/>
      <c r="C354" s="21"/>
      <c r="D354" s="21"/>
      <c r="E354" s="21"/>
    </row>
    <row r="355" spans="1:5" x14ac:dyDescent="0.25">
      <c r="A355" s="21"/>
      <c r="B355" s="21"/>
      <c r="C355" s="21"/>
      <c r="D355" s="21"/>
      <c r="E355" s="21"/>
    </row>
    <row r="356" spans="1:5" x14ac:dyDescent="0.25">
      <c r="A356" s="21"/>
      <c r="B356" s="21"/>
      <c r="C356" s="21"/>
      <c r="D356" s="21"/>
      <c r="E356" s="21"/>
    </row>
    <row r="357" spans="1:5" x14ac:dyDescent="0.25">
      <c r="A357" s="21"/>
      <c r="B357" s="21"/>
      <c r="C357" s="21"/>
      <c r="D357" s="21"/>
      <c r="E357" s="21"/>
    </row>
    <row r="358" spans="1:5" x14ac:dyDescent="0.25">
      <c r="A358" s="21"/>
      <c r="B358" s="21"/>
      <c r="C358" s="21"/>
      <c r="D358" s="21"/>
      <c r="E358" s="21"/>
    </row>
    <row r="359" spans="1:5" x14ac:dyDescent="0.25">
      <c r="A359" s="21"/>
      <c r="B359" s="21"/>
      <c r="C359" s="21"/>
      <c r="D359" s="21"/>
      <c r="E359" s="21"/>
    </row>
    <row r="360" spans="1:5" x14ac:dyDescent="0.25">
      <c r="A360" s="21"/>
      <c r="B360" s="21"/>
      <c r="C360" s="21"/>
      <c r="D360" s="21"/>
      <c r="E360" s="21"/>
    </row>
    <row r="361" spans="1:5" x14ac:dyDescent="0.25">
      <c r="A361" s="21"/>
      <c r="B361" s="21"/>
      <c r="C361" s="21"/>
      <c r="D361" s="21"/>
      <c r="E361" s="21"/>
    </row>
    <row r="362" spans="1:5" x14ac:dyDescent="0.25">
      <c r="A362" s="21"/>
      <c r="B362" s="21"/>
      <c r="C362" s="21"/>
      <c r="D362" s="21"/>
      <c r="E362" s="21"/>
    </row>
    <row r="363" spans="1:5" x14ac:dyDescent="0.25">
      <c r="A363" s="21"/>
      <c r="B363" s="21"/>
      <c r="C363" s="21"/>
      <c r="D363" s="21"/>
      <c r="E363" s="21"/>
    </row>
    <row r="364" spans="1:5" x14ac:dyDescent="0.25">
      <c r="A364" s="21"/>
      <c r="B364" s="21"/>
      <c r="C364" s="21"/>
      <c r="D364" s="21"/>
      <c r="E364" s="21"/>
    </row>
    <row r="365" spans="1:5" x14ac:dyDescent="0.25">
      <c r="A365" s="21"/>
      <c r="B365" s="21"/>
      <c r="C365" s="21"/>
      <c r="D365" s="21"/>
      <c r="E365" s="21"/>
    </row>
    <row r="366" spans="1:5" x14ac:dyDescent="0.25">
      <c r="A366" s="21"/>
      <c r="B366" s="21"/>
      <c r="C366" s="21"/>
      <c r="D366" s="21"/>
      <c r="E366" s="21"/>
    </row>
    <row r="367" spans="1:5" x14ac:dyDescent="0.25">
      <c r="A367" s="21"/>
      <c r="B367" s="21"/>
      <c r="C367" s="21"/>
      <c r="D367" s="21"/>
      <c r="E367" s="21"/>
    </row>
    <row r="368" spans="1:5" x14ac:dyDescent="0.25">
      <c r="A368" s="21"/>
      <c r="B368" s="21"/>
      <c r="C368" s="21"/>
      <c r="D368" s="21"/>
      <c r="E368" s="21"/>
    </row>
    <row r="369" spans="1:5" x14ac:dyDescent="0.25">
      <c r="A369" s="21"/>
      <c r="B369" s="21"/>
      <c r="C369" s="21"/>
      <c r="D369" s="21"/>
      <c r="E369" s="21"/>
    </row>
    <row r="370" spans="1:5" x14ac:dyDescent="0.25">
      <c r="A370" s="21"/>
      <c r="B370" s="21"/>
      <c r="C370" s="21"/>
      <c r="D370" s="21"/>
      <c r="E370" s="21"/>
    </row>
    <row r="371" spans="1:5" x14ac:dyDescent="0.25">
      <c r="A371" s="21"/>
      <c r="B371" s="21"/>
      <c r="C371" s="21"/>
      <c r="D371" s="21"/>
      <c r="E371" s="21"/>
    </row>
    <row r="372" spans="1:5" x14ac:dyDescent="0.25">
      <c r="A372" s="21"/>
      <c r="B372" s="21"/>
      <c r="C372" s="21"/>
      <c r="D372" s="21"/>
      <c r="E372" s="21"/>
    </row>
    <row r="373" spans="1:5" x14ac:dyDescent="0.25">
      <c r="A373" s="21"/>
      <c r="B373" s="21"/>
      <c r="C373" s="21"/>
      <c r="D373" s="21"/>
      <c r="E373" s="21"/>
    </row>
    <row r="374" spans="1:5" x14ac:dyDescent="0.25">
      <c r="A374" s="21"/>
      <c r="B374" s="21"/>
      <c r="C374" s="21"/>
      <c r="D374" s="21"/>
      <c r="E374" s="21"/>
    </row>
    <row r="375" spans="1:5" x14ac:dyDescent="0.25">
      <c r="A375" s="21"/>
      <c r="B375" s="21"/>
      <c r="C375" s="21"/>
      <c r="D375" s="21"/>
      <c r="E375" s="21"/>
    </row>
    <row r="376" spans="1:5" x14ac:dyDescent="0.25">
      <c r="A376" s="21"/>
      <c r="B376" s="21"/>
      <c r="C376" s="21"/>
      <c r="D376" s="21"/>
      <c r="E376" s="21"/>
    </row>
    <row r="377" spans="1:5" x14ac:dyDescent="0.25">
      <c r="A377" s="21"/>
      <c r="B377" s="21"/>
      <c r="C377" s="21"/>
      <c r="D377" s="21"/>
      <c r="E377" s="21"/>
    </row>
    <row r="378" spans="1:5" x14ac:dyDescent="0.25">
      <c r="A378" s="21"/>
      <c r="B378" s="21"/>
      <c r="C378" s="21"/>
      <c r="D378" s="21"/>
      <c r="E378" s="21"/>
    </row>
    <row r="379" spans="1:5" x14ac:dyDescent="0.25">
      <c r="A379" s="21"/>
      <c r="B379" s="21"/>
      <c r="C379" s="21"/>
      <c r="D379" s="21"/>
      <c r="E379" s="21"/>
    </row>
    <row r="380" spans="1:5" x14ac:dyDescent="0.25">
      <c r="A380" s="21"/>
      <c r="B380" s="21"/>
      <c r="C380" s="21"/>
      <c r="D380" s="21"/>
      <c r="E380" s="21"/>
    </row>
    <row r="381" spans="1:5" x14ac:dyDescent="0.25">
      <c r="A381" s="21"/>
      <c r="B381" s="21"/>
      <c r="C381" s="21"/>
      <c r="D381" s="21"/>
      <c r="E381" s="21"/>
    </row>
    <row r="382" spans="1:5" x14ac:dyDescent="0.25">
      <c r="A382" s="21"/>
      <c r="B382" s="21"/>
      <c r="C382" s="21"/>
      <c r="D382" s="21"/>
      <c r="E382" s="21"/>
    </row>
    <row r="383" spans="1:5" x14ac:dyDescent="0.25">
      <c r="A383" s="21"/>
      <c r="B383" s="21"/>
      <c r="C383" s="21"/>
      <c r="D383" s="21"/>
      <c r="E383" s="21"/>
    </row>
    <row r="384" spans="1:5" x14ac:dyDescent="0.25">
      <c r="A384" s="21"/>
      <c r="B384" s="21"/>
      <c r="C384" s="21"/>
      <c r="D384" s="21"/>
      <c r="E384" s="21"/>
    </row>
    <row r="385" spans="1:5" x14ac:dyDescent="0.25">
      <c r="A385" s="21"/>
      <c r="B385" s="21"/>
      <c r="C385" s="21"/>
      <c r="D385" s="21"/>
      <c r="E385" s="21"/>
    </row>
    <row r="386" spans="1:5" x14ac:dyDescent="0.25">
      <c r="A386" s="21"/>
      <c r="B386" s="21"/>
      <c r="C386" s="21"/>
      <c r="D386" s="21"/>
      <c r="E386" s="21"/>
    </row>
    <row r="387" spans="1:5" x14ac:dyDescent="0.25">
      <c r="A387" s="21"/>
      <c r="B387" s="21"/>
      <c r="C387" s="21"/>
      <c r="D387" s="21"/>
      <c r="E387" s="21"/>
    </row>
    <row r="388" spans="1:5" x14ac:dyDescent="0.25">
      <c r="A388" s="21"/>
      <c r="B388" s="21"/>
      <c r="C388" s="21"/>
      <c r="D388" s="21"/>
      <c r="E388" s="21"/>
    </row>
    <row r="389" spans="1:5" x14ac:dyDescent="0.25">
      <c r="A389" s="21"/>
      <c r="B389" s="21"/>
      <c r="C389" s="21"/>
      <c r="D389" s="21"/>
      <c r="E389" s="21"/>
    </row>
    <row r="390" spans="1:5" x14ac:dyDescent="0.25">
      <c r="A390" s="21"/>
      <c r="B390" s="21"/>
      <c r="C390" s="21"/>
      <c r="D390" s="21"/>
      <c r="E390" s="21"/>
    </row>
    <row r="391" spans="1:5" x14ac:dyDescent="0.25">
      <c r="A391" s="21"/>
      <c r="B391" s="21"/>
      <c r="C391" s="21"/>
      <c r="D391" s="21"/>
      <c r="E391" s="21"/>
    </row>
    <row r="392" spans="1:5" x14ac:dyDescent="0.25">
      <c r="A392" s="21"/>
      <c r="B392" s="21"/>
      <c r="C392" s="21"/>
      <c r="D392" s="21"/>
      <c r="E392" s="21"/>
    </row>
    <row r="393" spans="1:5" x14ac:dyDescent="0.25">
      <c r="A393" s="21"/>
      <c r="B393" s="21"/>
      <c r="C393" s="21"/>
      <c r="D393" s="21"/>
      <c r="E393" s="21"/>
    </row>
    <row r="394" spans="1:5" x14ac:dyDescent="0.25">
      <c r="A394" s="21"/>
      <c r="B394" s="21"/>
      <c r="C394" s="21"/>
      <c r="D394" s="21"/>
      <c r="E394" s="21"/>
    </row>
    <row r="395" spans="1:5" x14ac:dyDescent="0.25">
      <c r="A395" s="21"/>
      <c r="B395" s="21"/>
      <c r="C395" s="21"/>
      <c r="D395" s="21"/>
      <c r="E395" s="21"/>
    </row>
    <row r="396" spans="1:5" x14ac:dyDescent="0.25">
      <c r="A396" s="21"/>
      <c r="B396" s="21"/>
      <c r="C396" s="21"/>
      <c r="D396" s="21"/>
      <c r="E396" s="21"/>
    </row>
    <row r="397" spans="1:5" x14ac:dyDescent="0.25">
      <c r="A397" s="21"/>
      <c r="B397" s="21"/>
      <c r="C397" s="21"/>
      <c r="D397" s="21"/>
      <c r="E397" s="21"/>
    </row>
    <row r="398" spans="1:5" x14ac:dyDescent="0.25">
      <c r="A398" s="21"/>
      <c r="B398" s="21"/>
      <c r="C398" s="21"/>
      <c r="D398" s="21"/>
      <c r="E398" s="21"/>
    </row>
    <row r="399" spans="1:5" x14ac:dyDescent="0.25">
      <c r="A399" s="21"/>
      <c r="B399" s="21"/>
      <c r="C399" s="21"/>
      <c r="D399" s="21"/>
      <c r="E399" s="21"/>
    </row>
    <row r="400" spans="1:5" x14ac:dyDescent="0.25">
      <c r="A400" s="21"/>
      <c r="B400" s="21"/>
      <c r="C400" s="21"/>
      <c r="D400" s="21"/>
      <c r="E400" s="21"/>
    </row>
    <row r="401" spans="1:5" x14ac:dyDescent="0.25">
      <c r="A401" s="21"/>
      <c r="B401" s="21"/>
      <c r="C401" s="21"/>
      <c r="D401" s="21"/>
      <c r="E401" s="21"/>
    </row>
    <row r="402" spans="1:5" x14ac:dyDescent="0.25">
      <c r="A402" s="21"/>
      <c r="B402" s="21"/>
      <c r="C402" s="21"/>
      <c r="D402" s="21"/>
      <c r="E402" s="21"/>
    </row>
    <row r="403" spans="1:5" x14ac:dyDescent="0.25">
      <c r="A403" s="21"/>
      <c r="B403" s="21"/>
      <c r="C403" s="21"/>
      <c r="D403" s="21"/>
      <c r="E403" s="21"/>
    </row>
    <row r="404" spans="1:5" x14ac:dyDescent="0.25">
      <c r="A404" s="21"/>
      <c r="B404" s="21"/>
      <c r="C404" s="21"/>
      <c r="D404" s="21"/>
      <c r="E404" s="21"/>
    </row>
    <row r="405" spans="1:5" x14ac:dyDescent="0.25">
      <c r="A405" s="21"/>
      <c r="B405" s="21"/>
      <c r="C405" s="21"/>
      <c r="D405" s="21"/>
      <c r="E405" s="21"/>
    </row>
    <row r="406" spans="1:5" x14ac:dyDescent="0.25">
      <c r="A406" s="21"/>
      <c r="B406" s="21"/>
      <c r="C406" s="21"/>
      <c r="D406" s="21"/>
      <c r="E406" s="21"/>
    </row>
    <row r="407" spans="1:5" x14ac:dyDescent="0.25">
      <c r="A407" s="21"/>
      <c r="B407" s="21"/>
      <c r="C407" s="21"/>
      <c r="D407" s="21"/>
      <c r="E407" s="21"/>
    </row>
    <row r="408" spans="1:5" x14ac:dyDescent="0.25">
      <c r="A408" s="21"/>
      <c r="B408" s="21"/>
      <c r="C408" s="21"/>
      <c r="D408" s="21"/>
      <c r="E408" s="21"/>
    </row>
    <row r="409" spans="1:5" x14ac:dyDescent="0.25">
      <c r="A409" s="21"/>
      <c r="B409" s="21"/>
      <c r="C409" s="21"/>
      <c r="D409" s="21"/>
      <c r="E409" s="21"/>
    </row>
    <row r="410" spans="1:5" x14ac:dyDescent="0.25">
      <c r="A410" s="21"/>
      <c r="B410" s="21"/>
      <c r="C410" s="21"/>
      <c r="D410" s="21"/>
      <c r="E410" s="21"/>
    </row>
    <row r="411" spans="1:5" x14ac:dyDescent="0.25">
      <c r="A411" s="21"/>
      <c r="B411" s="21"/>
      <c r="C411" s="21"/>
      <c r="D411" s="21"/>
      <c r="E411" s="21"/>
    </row>
    <row r="412" spans="1:5" x14ac:dyDescent="0.25">
      <c r="A412" s="21"/>
      <c r="B412" s="21"/>
      <c r="C412" s="21"/>
      <c r="D412" s="21"/>
      <c r="E412" s="21"/>
    </row>
    <row r="413" spans="1:5" x14ac:dyDescent="0.25">
      <c r="A413" s="21"/>
      <c r="B413" s="21"/>
      <c r="C413" s="21"/>
      <c r="D413" s="21"/>
      <c r="E413" s="21"/>
    </row>
    <row r="414" spans="1:5" x14ac:dyDescent="0.25">
      <c r="A414" s="21"/>
      <c r="B414" s="21"/>
      <c r="C414" s="21"/>
      <c r="D414" s="21"/>
      <c r="E414" s="21"/>
    </row>
    <row r="415" spans="1:5" x14ac:dyDescent="0.25">
      <c r="A415" s="21"/>
      <c r="B415" s="21"/>
      <c r="C415" s="21"/>
      <c r="D415" s="21"/>
      <c r="E415" s="21"/>
    </row>
    <row r="416" spans="1:5" x14ac:dyDescent="0.25">
      <c r="A416" s="21"/>
      <c r="B416" s="21"/>
      <c r="C416" s="21"/>
      <c r="D416" s="21"/>
      <c r="E416" s="21"/>
    </row>
    <row r="417" spans="1:5" x14ac:dyDescent="0.25">
      <c r="A417" s="21"/>
      <c r="B417" s="21"/>
      <c r="C417" s="21"/>
      <c r="D417" s="21"/>
      <c r="E417" s="21"/>
    </row>
    <row r="418" spans="1:5" x14ac:dyDescent="0.25">
      <c r="A418" s="21"/>
      <c r="B418" s="21"/>
      <c r="C418" s="21"/>
      <c r="D418" s="21"/>
      <c r="E418" s="21"/>
    </row>
    <row r="419" spans="1:5" x14ac:dyDescent="0.25">
      <c r="A419" s="21"/>
      <c r="B419" s="21"/>
      <c r="C419" s="21"/>
      <c r="D419" s="21"/>
      <c r="E419" s="21"/>
    </row>
    <row r="420" spans="1:5" x14ac:dyDescent="0.25">
      <c r="A420" s="21"/>
      <c r="B420" s="21"/>
      <c r="C420" s="21"/>
      <c r="D420" s="21"/>
      <c r="E420" s="21"/>
    </row>
    <row r="421" spans="1:5" x14ac:dyDescent="0.25">
      <c r="A421" s="21"/>
      <c r="B421" s="21"/>
      <c r="C421" s="21"/>
      <c r="D421" s="21"/>
      <c r="E421" s="21"/>
    </row>
    <row r="422" spans="1:5" x14ac:dyDescent="0.25">
      <c r="A422" s="21"/>
      <c r="B422" s="21"/>
      <c r="C422" s="21"/>
      <c r="D422" s="21"/>
      <c r="E422" s="21"/>
    </row>
    <row r="423" spans="1:5" x14ac:dyDescent="0.25">
      <c r="A423" s="21"/>
      <c r="B423" s="21"/>
      <c r="C423" s="21"/>
      <c r="D423" s="21"/>
      <c r="E423" s="21"/>
    </row>
    <row r="424" spans="1:5" x14ac:dyDescent="0.25">
      <c r="A424" s="21"/>
      <c r="B424" s="21"/>
      <c r="C424" s="21"/>
      <c r="D424" s="21"/>
      <c r="E424" s="21"/>
    </row>
    <row r="425" spans="1:5" x14ac:dyDescent="0.25">
      <c r="A425" s="21"/>
      <c r="B425" s="21"/>
      <c r="C425" s="21"/>
      <c r="D425" s="21"/>
      <c r="E425" s="21"/>
    </row>
    <row r="426" spans="1:5" x14ac:dyDescent="0.25">
      <c r="A426" s="21"/>
      <c r="B426" s="21"/>
      <c r="C426" s="21"/>
      <c r="D426" s="21"/>
      <c r="E426" s="21"/>
    </row>
    <row r="427" spans="1:5" x14ac:dyDescent="0.25">
      <c r="A427" s="21"/>
      <c r="B427" s="21"/>
      <c r="C427" s="21"/>
      <c r="D427" s="21"/>
      <c r="E427" s="21"/>
    </row>
    <row r="428" spans="1:5" x14ac:dyDescent="0.25">
      <c r="A428" s="21"/>
      <c r="B428" s="21"/>
      <c r="C428" s="21"/>
      <c r="D428" s="21"/>
      <c r="E428" s="21"/>
    </row>
    <row r="429" spans="1:5" x14ac:dyDescent="0.25">
      <c r="A429" s="21"/>
      <c r="B429" s="21"/>
      <c r="C429" s="21"/>
      <c r="D429" s="21"/>
      <c r="E429" s="21"/>
    </row>
    <row r="430" spans="1:5" x14ac:dyDescent="0.25">
      <c r="A430" s="21"/>
      <c r="B430" s="21"/>
      <c r="C430" s="21"/>
      <c r="D430" s="21"/>
      <c r="E430" s="21"/>
    </row>
    <row r="431" spans="1:5" x14ac:dyDescent="0.25">
      <c r="A431" s="21"/>
      <c r="B431" s="21"/>
      <c r="C431" s="21"/>
      <c r="D431" s="21"/>
      <c r="E431" s="21"/>
    </row>
    <row r="432" spans="1:5" x14ac:dyDescent="0.25">
      <c r="A432" s="21"/>
      <c r="B432" s="21"/>
      <c r="C432" s="21"/>
      <c r="D432" s="21"/>
      <c r="E432" s="21"/>
    </row>
    <row r="433" spans="1:5" x14ac:dyDescent="0.25">
      <c r="A433" s="21"/>
      <c r="B433" s="21"/>
      <c r="C433" s="21"/>
      <c r="D433" s="21"/>
      <c r="E433" s="21"/>
    </row>
    <row r="434" spans="1:5" x14ac:dyDescent="0.25">
      <c r="A434" s="21"/>
      <c r="B434" s="21"/>
      <c r="C434" s="21"/>
      <c r="D434" s="21"/>
      <c r="E434" s="21"/>
    </row>
    <row r="435" spans="1:5" x14ac:dyDescent="0.25">
      <c r="A435" s="21"/>
      <c r="B435" s="21"/>
      <c r="C435" s="21"/>
      <c r="D435" s="21"/>
      <c r="E435" s="21"/>
    </row>
    <row r="436" spans="1:5" x14ac:dyDescent="0.25">
      <c r="A436" s="21"/>
      <c r="B436" s="21"/>
      <c r="C436" s="21"/>
      <c r="D436" s="21"/>
      <c r="E436" s="21"/>
    </row>
    <row r="437" spans="1:5" x14ac:dyDescent="0.25">
      <c r="A437" s="21"/>
      <c r="B437" s="21"/>
      <c r="C437" s="21"/>
      <c r="D437" s="21"/>
      <c r="E437" s="21"/>
    </row>
    <row r="438" spans="1:5" x14ac:dyDescent="0.25">
      <c r="A438" s="21"/>
      <c r="B438" s="21"/>
      <c r="C438" s="21"/>
      <c r="D438" s="21"/>
      <c r="E438" s="21"/>
    </row>
    <row r="439" spans="1:5" x14ac:dyDescent="0.25">
      <c r="A439" s="21"/>
      <c r="B439" s="21"/>
      <c r="C439" s="21"/>
      <c r="D439" s="21"/>
      <c r="E439" s="21"/>
    </row>
    <row r="440" spans="1:5" x14ac:dyDescent="0.25">
      <c r="A440" s="21"/>
      <c r="B440" s="21"/>
      <c r="C440" s="21"/>
      <c r="D440" s="21"/>
      <c r="E440" s="21"/>
    </row>
    <row r="441" spans="1:5" x14ac:dyDescent="0.25">
      <c r="A441" s="21"/>
      <c r="B441" s="21"/>
      <c r="C441" s="21"/>
      <c r="D441" s="21"/>
      <c r="E441" s="21"/>
    </row>
    <row r="442" spans="1:5" x14ac:dyDescent="0.25">
      <c r="A442" s="21"/>
      <c r="B442" s="21"/>
      <c r="C442" s="21"/>
      <c r="D442" s="21"/>
      <c r="E442" s="21"/>
    </row>
    <row r="443" spans="1:5" x14ac:dyDescent="0.25">
      <c r="A443" s="21"/>
      <c r="B443" s="21"/>
      <c r="C443" s="21"/>
      <c r="D443" s="21"/>
      <c r="E443" s="21"/>
    </row>
    <row r="444" spans="1:5" x14ac:dyDescent="0.25">
      <c r="A444" s="21"/>
      <c r="B444" s="21"/>
      <c r="C444" s="21"/>
      <c r="D444" s="21"/>
      <c r="E444" s="21"/>
    </row>
    <row r="445" spans="1:5" x14ac:dyDescent="0.25">
      <c r="A445" s="21"/>
      <c r="B445" s="21"/>
      <c r="C445" s="21"/>
      <c r="D445" s="21"/>
      <c r="E445" s="21"/>
    </row>
    <row r="446" spans="1:5" x14ac:dyDescent="0.25">
      <c r="A446" s="21"/>
      <c r="B446" s="21"/>
      <c r="C446" s="21"/>
      <c r="D446" s="21"/>
      <c r="E446" s="21"/>
    </row>
    <row r="447" spans="1:5" x14ac:dyDescent="0.25">
      <c r="A447" s="21"/>
      <c r="B447" s="21"/>
      <c r="C447" s="21"/>
      <c r="D447" s="21"/>
      <c r="E447" s="21"/>
    </row>
    <row r="448" spans="1:5" x14ac:dyDescent="0.25">
      <c r="A448" s="21"/>
      <c r="B448" s="21"/>
      <c r="C448" s="21"/>
      <c r="D448" s="21"/>
      <c r="E448" s="21"/>
    </row>
    <row r="449" spans="1:5" x14ac:dyDescent="0.25">
      <c r="A449" s="21"/>
      <c r="B449" s="21"/>
      <c r="C449" s="21"/>
      <c r="D449" s="21"/>
      <c r="E449" s="21"/>
    </row>
    <row r="450" spans="1:5" x14ac:dyDescent="0.25">
      <c r="A450" s="21"/>
      <c r="B450" s="21"/>
      <c r="C450" s="21"/>
      <c r="D450" s="21"/>
      <c r="E450" s="21"/>
    </row>
    <row r="451" spans="1:5" x14ac:dyDescent="0.25">
      <c r="A451" s="21"/>
      <c r="B451" s="21"/>
      <c r="C451" s="21"/>
      <c r="D451" s="21"/>
      <c r="E451" s="21"/>
    </row>
    <row r="452" spans="1:5" x14ac:dyDescent="0.25">
      <c r="A452" s="21"/>
      <c r="B452" s="21"/>
      <c r="C452" s="21"/>
      <c r="D452" s="21"/>
      <c r="E452" s="21"/>
    </row>
    <row r="453" spans="1:5" x14ac:dyDescent="0.25">
      <c r="A453" s="21"/>
      <c r="B453" s="21"/>
      <c r="C453" s="21"/>
      <c r="D453" s="21"/>
      <c r="E453" s="21"/>
    </row>
    <row r="454" spans="1:5" x14ac:dyDescent="0.25">
      <c r="A454" s="21"/>
      <c r="B454" s="21"/>
      <c r="C454" s="21"/>
      <c r="D454" s="21"/>
      <c r="E454" s="21"/>
    </row>
    <row r="455" spans="1:5" x14ac:dyDescent="0.25">
      <c r="A455" s="21"/>
      <c r="B455" s="21"/>
      <c r="C455" s="21"/>
      <c r="D455" s="21"/>
      <c r="E455" s="21"/>
    </row>
    <row r="456" spans="1:5" x14ac:dyDescent="0.25">
      <c r="A456" s="21"/>
      <c r="B456" s="21"/>
      <c r="C456" s="21"/>
      <c r="D456" s="21"/>
      <c r="E456" s="21"/>
    </row>
    <row r="457" spans="1:5" x14ac:dyDescent="0.25">
      <c r="A457" s="21"/>
      <c r="B457" s="21"/>
      <c r="C457" s="21"/>
      <c r="D457" s="21"/>
      <c r="E457" s="21"/>
    </row>
    <row r="458" spans="1:5" x14ac:dyDescent="0.25">
      <c r="A458" s="21"/>
      <c r="B458" s="21"/>
      <c r="C458" s="21"/>
      <c r="D458" s="21"/>
      <c r="E458" s="21"/>
    </row>
    <row r="459" spans="1:5" x14ac:dyDescent="0.25">
      <c r="A459" s="21"/>
      <c r="B459" s="21"/>
      <c r="C459" s="21"/>
      <c r="D459" s="21"/>
      <c r="E459" s="21"/>
    </row>
    <row r="460" spans="1:5" x14ac:dyDescent="0.25">
      <c r="A460" s="21"/>
      <c r="B460" s="21"/>
      <c r="C460" s="21"/>
      <c r="D460" s="21"/>
      <c r="E460" s="21"/>
    </row>
    <row r="461" spans="1:5" x14ac:dyDescent="0.25">
      <c r="A461" s="21"/>
      <c r="B461" s="21"/>
      <c r="C461" s="21"/>
      <c r="D461" s="21"/>
      <c r="E461" s="21"/>
    </row>
    <row r="462" spans="1:5" x14ac:dyDescent="0.25">
      <c r="A462" s="21"/>
      <c r="B462" s="21"/>
      <c r="C462" s="21"/>
      <c r="D462" s="21"/>
      <c r="E462" s="21"/>
    </row>
    <row r="463" spans="1:5" x14ac:dyDescent="0.25">
      <c r="A463" s="21"/>
      <c r="B463" s="21"/>
      <c r="C463" s="21"/>
      <c r="D463" s="21"/>
      <c r="E463" s="21"/>
    </row>
    <row r="464" spans="1:5" x14ac:dyDescent="0.25">
      <c r="A464" s="21"/>
      <c r="B464" s="21"/>
      <c r="C464" s="21"/>
      <c r="D464" s="21"/>
      <c r="E464" s="21"/>
    </row>
    <row r="465" spans="1:5" x14ac:dyDescent="0.25">
      <c r="A465" s="21"/>
      <c r="B465" s="21"/>
      <c r="C465" s="21"/>
      <c r="D465" s="21"/>
      <c r="E465" s="21"/>
    </row>
    <row r="466" spans="1:5" x14ac:dyDescent="0.25">
      <c r="A466" s="21"/>
      <c r="B466" s="21"/>
      <c r="C466" s="21"/>
      <c r="D466" s="21"/>
      <c r="E466" s="21"/>
    </row>
    <row r="467" spans="1:5" x14ac:dyDescent="0.25">
      <c r="A467" s="21"/>
      <c r="B467" s="21"/>
      <c r="C467" s="21"/>
      <c r="D467" s="21"/>
      <c r="E467" s="21"/>
    </row>
    <row r="468" spans="1:5" x14ac:dyDescent="0.25">
      <c r="A468" s="21"/>
      <c r="B468" s="21"/>
      <c r="C468" s="21"/>
      <c r="D468" s="21"/>
      <c r="E468" s="21"/>
    </row>
    <row r="469" spans="1:5" x14ac:dyDescent="0.25">
      <c r="A469" s="21"/>
      <c r="B469" s="21"/>
      <c r="C469" s="21"/>
      <c r="D469" s="21"/>
      <c r="E469" s="21"/>
    </row>
    <row r="470" spans="1:5" x14ac:dyDescent="0.25">
      <c r="A470" s="21"/>
      <c r="B470" s="21"/>
      <c r="C470" s="21"/>
      <c r="D470" s="21"/>
      <c r="E470" s="21"/>
    </row>
    <row r="471" spans="1:5" x14ac:dyDescent="0.25">
      <c r="A471" s="21"/>
      <c r="B471" s="21"/>
      <c r="C471" s="21"/>
      <c r="D471" s="21"/>
      <c r="E471" s="21"/>
    </row>
    <row r="472" spans="1:5" x14ac:dyDescent="0.25">
      <c r="A472" s="21"/>
      <c r="B472" s="21"/>
      <c r="C472" s="21"/>
      <c r="D472" s="21"/>
      <c r="E472" s="21"/>
    </row>
    <row r="473" spans="1:5" x14ac:dyDescent="0.25">
      <c r="A473" s="21"/>
      <c r="B473" s="21"/>
      <c r="C473" s="21"/>
      <c r="D473" s="21"/>
      <c r="E473" s="21"/>
    </row>
    <row r="474" spans="1:5" x14ac:dyDescent="0.25">
      <c r="A474" s="21"/>
      <c r="B474" s="21"/>
      <c r="C474" s="21"/>
      <c r="D474" s="21"/>
      <c r="E474" s="21"/>
    </row>
    <row r="475" spans="1:5" x14ac:dyDescent="0.25">
      <c r="A475" s="21"/>
      <c r="B475" s="21"/>
      <c r="C475" s="21"/>
      <c r="D475" s="21"/>
      <c r="E475" s="21"/>
    </row>
    <row r="476" spans="1:5" x14ac:dyDescent="0.25">
      <c r="A476" s="21"/>
      <c r="B476" s="21"/>
      <c r="C476" s="21"/>
      <c r="D476" s="21"/>
      <c r="E476" s="21"/>
    </row>
    <row r="477" spans="1:5" x14ac:dyDescent="0.25">
      <c r="A477" s="21"/>
      <c r="B477" s="21"/>
      <c r="C477" s="21"/>
      <c r="D477" s="21"/>
      <c r="E477" s="21"/>
    </row>
    <row r="478" spans="1:5" x14ac:dyDescent="0.25">
      <c r="A478" s="21"/>
      <c r="B478" s="21"/>
      <c r="C478" s="21"/>
      <c r="D478" s="21"/>
      <c r="E478" s="21"/>
    </row>
    <row r="479" spans="1:5" x14ac:dyDescent="0.25">
      <c r="A479" s="21"/>
      <c r="B479" s="21"/>
      <c r="C479" s="21"/>
      <c r="D479" s="21"/>
      <c r="E479" s="21"/>
    </row>
    <row r="480" spans="1:5" x14ac:dyDescent="0.25">
      <c r="A480" s="21"/>
      <c r="B480" s="21"/>
      <c r="C480" s="21"/>
      <c r="D480" s="21"/>
      <c r="E480" s="21"/>
    </row>
    <row r="481" spans="1:5" x14ac:dyDescent="0.25">
      <c r="A481" s="21"/>
      <c r="B481" s="21"/>
      <c r="C481" s="21"/>
      <c r="D481" s="21"/>
      <c r="E481" s="21"/>
    </row>
    <row r="482" spans="1:5" x14ac:dyDescent="0.25">
      <c r="A482" s="21"/>
      <c r="B482" s="21"/>
      <c r="C482" s="21"/>
      <c r="D482" s="21"/>
      <c r="E482" s="21"/>
    </row>
    <row r="483" spans="1:5" x14ac:dyDescent="0.25">
      <c r="A483" s="21"/>
      <c r="B483" s="21"/>
      <c r="C483" s="21"/>
      <c r="D483" s="21"/>
      <c r="E483" s="21"/>
    </row>
    <row r="484" spans="1:5" x14ac:dyDescent="0.25">
      <c r="A484" s="21"/>
      <c r="B484" s="21"/>
      <c r="C484" s="21"/>
      <c r="D484" s="21"/>
      <c r="E484" s="21"/>
    </row>
    <row r="485" spans="1:5" x14ac:dyDescent="0.25">
      <c r="A485" s="21"/>
      <c r="B485" s="21"/>
      <c r="C485" s="21"/>
      <c r="D485" s="21"/>
      <c r="E485" s="21"/>
    </row>
    <row r="486" spans="1:5" x14ac:dyDescent="0.25">
      <c r="A486" s="21"/>
      <c r="B486" s="21"/>
      <c r="C486" s="21"/>
      <c r="D486" s="21"/>
      <c r="E486" s="21"/>
    </row>
    <row r="487" spans="1:5" x14ac:dyDescent="0.25">
      <c r="A487" s="21"/>
      <c r="B487" s="21"/>
      <c r="C487" s="21"/>
      <c r="D487" s="21"/>
      <c r="E487" s="21"/>
    </row>
    <row r="488" spans="1:5" x14ac:dyDescent="0.25">
      <c r="A488" s="21"/>
      <c r="B488" s="21"/>
      <c r="C488" s="21"/>
      <c r="D488" s="21"/>
      <c r="E488" s="21"/>
    </row>
    <row r="489" spans="1:5" x14ac:dyDescent="0.25">
      <c r="A489" s="21"/>
      <c r="B489" s="21"/>
      <c r="C489" s="21"/>
      <c r="D489" s="21"/>
      <c r="E489" s="21"/>
    </row>
    <row r="490" spans="1:5" x14ac:dyDescent="0.25">
      <c r="A490" s="21"/>
      <c r="B490" s="21"/>
      <c r="C490" s="21"/>
      <c r="D490" s="21"/>
      <c r="E490" s="21"/>
    </row>
    <row r="491" spans="1:5" x14ac:dyDescent="0.25">
      <c r="A491" s="21"/>
      <c r="B491" s="21"/>
      <c r="C491" s="21"/>
      <c r="D491" s="21"/>
      <c r="E491" s="21"/>
    </row>
    <row r="492" spans="1:5" x14ac:dyDescent="0.25">
      <c r="A492" s="21"/>
      <c r="B492" s="21"/>
      <c r="C492" s="21"/>
      <c r="D492" s="21"/>
      <c r="E492" s="21"/>
    </row>
    <row r="493" spans="1:5" x14ac:dyDescent="0.25">
      <c r="A493" s="21"/>
      <c r="B493" s="21"/>
      <c r="C493" s="21"/>
      <c r="D493" s="21"/>
      <c r="E493" s="21"/>
    </row>
    <row r="494" spans="1:5" x14ac:dyDescent="0.25">
      <c r="A494" s="21"/>
      <c r="B494" s="21"/>
      <c r="C494" s="21"/>
      <c r="D494" s="21"/>
      <c r="E494" s="21"/>
    </row>
    <row r="495" spans="1:5" x14ac:dyDescent="0.25">
      <c r="A495" s="21"/>
      <c r="B495" s="21"/>
      <c r="C495" s="21"/>
      <c r="D495" s="21"/>
      <c r="E495" s="21"/>
    </row>
    <row r="496" spans="1:5" x14ac:dyDescent="0.25">
      <c r="A496" s="21"/>
      <c r="B496" s="21"/>
      <c r="C496" s="21"/>
      <c r="D496" s="21"/>
      <c r="E496" s="21"/>
    </row>
    <row r="497" spans="1:5" x14ac:dyDescent="0.25">
      <c r="A497" s="21"/>
      <c r="B497" s="21"/>
      <c r="C497" s="21"/>
      <c r="D497" s="21"/>
      <c r="E497" s="21"/>
    </row>
    <row r="498" spans="1:5" x14ac:dyDescent="0.25">
      <c r="A498" s="21"/>
      <c r="B498" s="21"/>
      <c r="C498" s="21"/>
      <c r="D498" s="21"/>
      <c r="E498" s="21"/>
    </row>
    <row r="499" spans="1:5" x14ac:dyDescent="0.25">
      <c r="A499" s="21"/>
      <c r="B499" s="21"/>
      <c r="C499" s="21"/>
      <c r="D499" s="21"/>
      <c r="E499" s="21"/>
    </row>
    <row r="500" spans="1:5" x14ac:dyDescent="0.25">
      <c r="A500" s="21"/>
      <c r="B500" s="21"/>
      <c r="C500" s="21"/>
      <c r="D500" s="21"/>
      <c r="E500" s="21"/>
    </row>
    <row r="501" spans="1:5" x14ac:dyDescent="0.25">
      <c r="A501" s="21"/>
      <c r="B501" s="21"/>
      <c r="C501" s="21"/>
      <c r="D501" s="21"/>
      <c r="E501" s="21"/>
    </row>
    <row r="502" spans="1:5" x14ac:dyDescent="0.25">
      <c r="A502" s="21"/>
      <c r="B502" s="21"/>
      <c r="C502" s="21"/>
      <c r="D502" s="21"/>
      <c r="E502" s="21"/>
    </row>
    <row r="503" spans="1:5" x14ac:dyDescent="0.25">
      <c r="A503" s="21"/>
      <c r="B503" s="21"/>
      <c r="C503" s="21"/>
      <c r="D503" s="21"/>
      <c r="E503" s="21"/>
    </row>
    <row r="504" spans="1:5" x14ac:dyDescent="0.25">
      <c r="A504" s="21"/>
      <c r="B504" s="21"/>
      <c r="C504" s="21"/>
      <c r="D504" s="21"/>
      <c r="E504" s="21"/>
    </row>
    <row r="505" spans="1:5" x14ac:dyDescent="0.25">
      <c r="A505" s="21"/>
      <c r="B505" s="21"/>
      <c r="C505" s="21"/>
      <c r="D505" s="21"/>
      <c r="E505" s="21"/>
    </row>
    <row r="506" spans="1:5" x14ac:dyDescent="0.25">
      <c r="A506" s="21"/>
      <c r="B506" s="21"/>
      <c r="C506" s="21"/>
      <c r="D506" s="21"/>
      <c r="E506" s="21"/>
    </row>
    <row r="507" spans="1:5" x14ac:dyDescent="0.25">
      <c r="A507" s="21"/>
      <c r="B507" s="21"/>
      <c r="C507" s="21"/>
      <c r="D507" s="21"/>
      <c r="E507" s="21"/>
    </row>
    <row r="508" spans="1:5" x14ac:dyDescent="0.25">
      <c r="A508" s="21"/>
      <c r="B508" s="21"/>
      <c r="C508" s="21"/>
      <c r="D508" s="21"/>
      <c r="E508" s="21"/>
    </row>
    <row r="509" spans="1:5" x14ac:dyDescent="0.25">
      <c r="A509" s="21"/>
      <c r="B509" s="21"/>
      <c r="C509" s="21"/>
      <c r="D509" s="21"/>
      <c r="E509" s="21"/>
    </row>
    <row r="510" spans="1:5" x14ac:dyDescent="0.25">
      <c r="A510" s="21"/>
      <c r="B510" s="21"/>
      <c r="C510" s="21"/>
      <c r="D510" s="21"/>
      <c r="E510" s="21"/>
    </row>
    <row r="511" spans="1:5" x14ac:dyDescent="0.25">
      <c r="A511" s="21"/>
      <c r="B511" s="21"/>
      <c r="C511" s="21"/>
      <c r="D511" s="21"/>
      <c r="E511" s="21"/>
    </row>
    <row r="512" spans="1:5" x14ac:dyDescent="0.25">
      <c r="A512" s="21"/>
      <c r="B512" s="21"/>
      <c r="C512" s="21"/>
      <c r="D512" s="21"/>
      <c r="E512" s="21"/>
    </row>
    <row r="513" spans="1:5" x14ac:dyDescent="0.25">
      <c r="A513" s="21"/>
      <c r="B513" s="21"/>
      <c r="C513" s="21"/>
      <c r="D513" s="21"/>
      <c r="E513" s="21"/>
    </row>
    <row r="514" spans="1:5" x14ac:dyDescent="0.25">
      <c r="A514" s="21"/>
      <c r="B514" s="21"/>
      <c r="C514" s="21"/>
      <c r="D514" s="21"/>
      <c r="E514" s="21"/>
    </row>
    <row r="515" spans="1:5" x14ac:dyDescent="0.25">
      <c r="A515" s="21"/>
      <c r="B515" s="21"/>
      <c r="C515" s="21"/>
      <c r="D515" s="21"/>
      <c r="E515" s="21"/>
    </row>
    <row r="516" spans="1:5" x14ac:dyDescent="0.25">
      <c r="A516" s="21"/>
      <c r="B516" s="21"/>
      <c r="C516" s="21"/>
      <c r="D516" s="21"/>
      <c r="E516" s="21"/>
    </row>
    <row r="517" spans="1:5" x14ac:dyDescent="0.25">
      <c r="A517" s="21"/>
      <c r="B517" s="21"/>
      <c r="C517" s="21"/>
      <c r="D517" s="21"/>
      <c r="E517" s="21"/>
    </row>
    <row r="518" spans="1:5" x14ac:dyDescent="0.25">
      <c r="A518" s="21"/>
      <c r="B518" s="21"/>
      <c r="C518" s="21"/>
      <c r="D518" s="21"/>
      <c r="E518" s="21"/>
    </row>
    <row r="519" spans="1:5" x14ac:dyDescent="0.25">
      <c r="A519" s="21"/>
      <c r="B519" s="21"/>
      <c r="C519" s="21"/>
      <c r="D519" s="21"/>
      <c r="E519" s="21"/>
    </row>
    <row r="520" spans="1:5" x14ac:dyDescent="0.25">
      <c r="A520" s="21"/>
      <c r="B520" s="21"/>
      <c r="C520" s="21"/>
      <c r="D520" s="21"/>
      <c r="E520" s="21"/>
    </row>
    <row r="521" spans="1:5" x14ac:dyDescent="0.25">
      <c r="A521" s="21"/>
      <c r="B521" s="21"/>
      <c r="C521" s="21"/>
      <c r="D521" s="21"/>
      <c r="E521" s="21"/>
    </row>
    <row r="522" spans="1:5" x14ac:dyDescent="0.25">
      <c r="A522" s="21"/>
      <c r="B522" s="21"/>
      <c r="C522" s="21"/>
      <c r="D522" s="21"/>
      <c r="E522" s="21"/>
    </row>
    <row r="523" spans="1:5" x14ac:dyDescent="0.25">
      <c r="A523" s="21"/>
      <c r="B523" s="21"/>
      <c r="C523" s="21"/>
      <c r="D523" s="21"/>
      <c r="E523" s="21"/>
    </row>
    <row r="524" spans="1:5" x14ac:dyDescent="0.25">
      <c r="A524" s="21"/>
      <c r="B524" s="21"/>
      <c r="C524" s="21"/>
      <c r="D524" s="21"/>
      <c r="E524" s="21"/>
    </row>
    <row r="525" spans="1:5" x14ac:dyDescent="0.25">
      <c r="A525" s="21"/>
      <c r="B525" s="21"/>
      <c r="C525" s="21"/>
      <c r="D525" s="21"/>
      <c r="E525" s="21"/>
    </row>
    <row r="526" spans="1:5" x14ac:dyDescent="0.25">
      <c r="A526" s="21"/>
      <c r="B526" s="21"/>
      <c r="C526" s="21"/>
      <c r="D526" s="21"/>
      <c r="E526" s="21"/>
    </row>
    <row r="527" spans="1:5" x14ac:dyDescent="0.25">
      <c r="A527" s="21"/>
      <c r="B527" s="21"/>
      <c r="C527" s="21"/>
      <c r="D527" s="21"/>
      <c r="E527" s="21"/>
    </row>
    <row r="528" spans="1:5" x14ac:dyDescent="0.25">
      <c r="A528" s="21"/>
      <c r="B528" s="21"/>
      <c r="C528" s="21"/>
      <c r="D528" s="21"/>
      <c r="E528" s="21"/>
    </row>
    <row r="529" spans="1:5" x14ac:dyDescent="0.25">
      <c r="A529" s="21"/>
      <c r="B529" s="21"/>
      <c r="C529" s="21"/>
      <c r="D529" s="21"/>
      <c r="E529" s="21"/>
    </row>
    <row r="530" spans="1:5" x14ac:dyDescent="0.25">
      <c r="A530" s="21"/>
      <c r="B530" s="21"/>
      <c r="C530" s="21"/>
      <c r="D530" s="21"/>
      <c r="E530" s="21"/>
    </row>
    <row r="531" spans="1:5" x14ac:dyDescent="0.25">
      <c r="A531" s="21"/>
      <c r="B531" s="21"/>
      <c r="C531" s="21"/>
      <c r="D531" s="21"/>
      <c r="E531" s="21"/>
    </row>
    <row r="532" spans="1:5" x14ac:dyDescent="0.25">
      <c r="A532" s="21"/>
      <c r="B532" s="21"/>
      <c r="C532" s="21"/>
      <c r="D532" s="21"/>
      <c r="E532" s="21"/>
    </row>
    <row r="533" spans="1:5" x14ac:dyDescent="0.25">
      <c r="A533" s="21"/>
      <c r="B533" s="21"/>
      <c r="C533" s="21"/>
      <c r="D533" s="21"/>
      <c r="E533" s="21"/>
    </row>
    <row r="534" spans="1:5" x14ac:dyDescent="0.25">
      <c r="A534" s="21"/>
      <c r="B534" s="21"/>
      <c r="C534" s="21"/>
      <c r="D534" s="21"/>
      <c r="E534" s="21"/>
    </row>
    <row r="535" spans="1:5" x14ac:dyDescent="0.25">
      <c r="A535" s="21"/>
      <c r="B535" s="21"/>
      <c r="C535" s="21"/>
      <c r="D535" s="21"/>
      <c r="E535" s="21"/>
    </row>
    <row r="536" spans="1:5" x14ac:dyDescent="0.25">
      <c r="A536" s="21"/>
      <c r="B536" s="21"/>
      <c r="C536" s="21"/>
      <c r="D536" s="21"/>
      <c r="E536" s="21"/>
    </row>
    <row r="537" spans="1:5" x14ac:dyDescent="0.25">
      <c r="A537" s="21"/>
      <c r="B537" s="21"/>
      <c r="C537" s="21"/>
      <c r="D537" s="21"/>
      <c r="E537" s="21"/>
    </row>
    <row r="538" spans="1:5" x14ac:dyDescent="0.25">
      <c r="A538" s="21"/>
      <c r="B538" s="21"/>
      <c r="C538" s="21"/>
      <c r="D538" s="21"/>
      <c r="E538" s="21"/>
    </row>
    <row r="539" spans="1:5" x14ac:dyDescent="0.25">
      <c r="A539" s="21"/>
      <c r="B539" s="21"/>
      <c r="C539" s="21"/>
      <c r="D539" s="21"/>
      <c r="E539" s="21"/>
    </row>
    <row r="540" spans="1:5" x14ac:dyDescent="0.25">
      <c r="A540" s="21"/>
      <c r="B540" s="21"/>
      <c r="C540" s="21"/>
      <c r="D540" s="21"/>
      <c r="E540" s="21"/>
    </row>
    <row r="541" spans="1:5" x14ac:dyDescent="0.25">
      <c r="A541" s="21"/>
      <c r="B541" s="21"/>
      <c r="C541" s="21"/>
      <c r="D541" s="21"/>
      <c r="E541" s="21"/>
    </row>
    <row r="542" spans="1:5" x14ac:dyDescent="0.25">
      <c r="A542" s="21"/>
      <c r="B542" s="21"/>
      <c r="C542" s="21"/>
      <c r="D542" s="21"/>
      <c r="E542" s="21"/>
    </row>
    <row r="543" spans="1:5" x14ac:dyDescent="0.25">
      <c r="A543" s="21"/>
      <c r="B543" s="21"/>
      <c r="C543" s="21"/>
      <c r="D543" s="21"/>
      <c r="E543" s="21"/>
    </row>
    <row r="544" spans="1:5" x14ac:dyDescent="0.25">
      <c r="A544" s="21"/>
      <c r="B544" s="21"/>
      <c r="C544" s="21"/>
      <c r="D544" s="21"/>
      <c r="E544" s="21"/>
    </row>
    <row r="545" spans="1:5" x14ac:dyDescent="0.25">
      <c r="A545" s="21"/>
      <c r="B545" s="21"/>
      <c r="C545" s="21"/>
      <c r="D545" s="21"/>
      <c r="E545" s="21"/>
    </row>
    <row r="546" spans="1:5" x14ac:dyDescent="0.25">
      <c r="A546" s="21"/>
      <c r="B546" s="21"/>
      <c r="C546" s="21"/>
      <c r="D546" s="21"/>
      <c r="E546" s="21"/>
    </row>
    <row r="547" spans="1:5" x14ac:dyDescent="0.25">
      <c r="A547" s="21"/>
      <c r="B547" s="21"/>
      <c r="C547" s="21"/>
      <c r="D547" s="21"/>
      <c r="E547" s="21"/>
    </row>
    <row r="548" spans="1:5" x14ac:dyDescent="0.25">
      <c r="A548" s="21"/>
      <c r="B548" s="21"/>
      <c r="C548" s="21"/>
      <c r="D548" s="21"/>
      <c r="E548" s="21"/>
    </row>
    <row r="549" spans="1:5" x14ac:dyDescent="0.25">
      <c r="A549" s="21"/>
      <c r="B549" s="21"/>
      <c r="C549" s="21"/>
      <c r="D549" s="21"/>
      <c r="E549" s="21"/>
    </row>
    <row r="550" spans="1:5" x14ac:dyDescent="0.25">
      <c r="A550" s="21"/>
      <c r="B550" s="21"/>
      <c r="C550" s="21"/>
      <c r="D550" s="21"/>
      <c r="E550" s="21"/>
    </row>
    <row r="551" spans="1:5" x14ac:dyDescent="0.25">
      <c r="A551" s="21"/>
      <c r="B551" s="21"/>
      <c r="C551" s="21"/>
      <c r="D551" s="21"/>
      <c r="E551" s="21"/>
    </row>
    <row r="552" spans="1:5" x14ac:dyDescent="0.25">
      <c r="A552" s="21"/>
      <c r="B552" s="21"/>
      <c r="C552" s="21"/>
      <c r="D552" s="21"/>
      <c r="E552" s="21"/>
    </row>
    <row r="553" spans="1:5" x14ac:dyDescent="0.25">
      <c r="A553" s="21"/>
      <c r="B553" s="21"/>
      <c r="C553" s="21"/>
      <c r="D553" s="21"/>
      <c r="E553" s="21"/>
    </row>
    <row r="554" spans="1:5" x14ac:dyDescent="0.25">
      <c r="A554" s="21"/>
      <c r="B554" s="21"/>
      <c r="C554" s="21"/>
      <c r="D554" s="21"/>
      <c r="E554" s="21"/>
    </row>
    <row r="555" spans="1:5" x14ac:dyDescent="0.25">
      <c r="A555" s="21"/>
      <c r="B555" s="21"/>
      <c r="C555" s="21"/>
      <c r="D555" s="21"/>
      <c r="E555" s="21"/>
    </row>
    <row r="556" spans="1:5" x14ac:dyDescent="0.25">
      <c r="A556" s="21"/>
      <c r="B556" s="21"/>
      <c r="C556" s="21"/>
      <c r="D556" s="21"/>
      <c r="E556" s="21"/>
    </row>
    <row r="557" spans="1:5" x14ac:dyDescent="0.25">
      <c r="A557" s="21"/>
      <c r="B557" s="21"/>
      <c r="C557" s="21"/>
      <c r="D557" s="21"/>
      <c r="E557" s="21"/>
    </row>
    <row r="558" spans="1:5" x14ac:dyDescent="0.25">
      <c r="A558" s="21"/>
      <c r="B558" s="21"/>
      <c r="C558" s="21"/>
      <c r="D558" s="21"/>
      <c r="E558" s="21"/>
    </row>
    <row r="559" spans="1:5" x14ac:dyDescent="0.25">
      <c r="A559" s="21"/>
      <c r="B559" s="21"/>
      <c r="C559" s="21"/>
      <c r="D559" s="21"/>
      <c r="E559" s="21"/>
    </row>
    <row r="560" spans="1:5" x14ac:dyDescent="0.25">
      <c r="A560" s="21"/>
      <c r="B560" s="21"/>
      <c r="C560" s="21"/>
      <c r="D560" s="21"/>
      <c r="E560" s="21"/>
    </row>
    <row r="561" spans="1:5" x14ac:dyDescent="0.25">
      <c r="A561" s="21"/>
      <c r="B561" s="21"/>
      <c r="C561" s="21"/>
      <c r="D561" s="21"/>
      <c r="E561" s="21"/>
    </row>
    <row r="562" spans="1:5" x14ac:dyDescent="0.25">
      <c r="A562" s="21"/>
      <c r="B562" s="21"/>
      <c r="C562" s="21"/>
      <c r="D562" s="21"/>
      <c r="E562" s="21"/>
    </row>
    <row r="563" spans="1:5" x14ac:dyDescent="0.25">
      <c r="A563" s="21"/>
      <c r="B563" s="21"/>
      <c r="C563" s="21"/>
      <c r="D563" s="21"/>
      <c r="E563" s="21"/>
    </row>
    <row r="564" spans="1:5" x14ac:dyDescent="0.25">
      <c r="A564" s="21"/>
      <c r="B564" s="21"/>
      <c r="C564" s="21"/>
      <c r="D564" s="21"/>
      <c r="E564" s="21"/>
    </row>
    <row r="565" spans="1:5" x14ac:dyDescent="0.25">
      <c r="A565" s="21"/>
      <c r="B565" s="21"/>
      <c r="C565" s="21"/>
      <c r="D565" s="21"/>
      <c r="E565" s="21"/>
    </row>
    <row r="566" spans="1:5" x14ac:dyDescent="0.25">
      <c r="A566" s="21"/>
      <c r="B566" s="21"/>
      <c r="C566" s="21"/>
      <c r="D566" s="21"/>
      <c r="E566" s="21"/>
    </row>
    <row r="567" spans="1:5" x14ac:dyDescent="0.25">
      <c r="A567" s="21"/>
      <c r="B567" s="21"/>
      <c r="C567" s="21"/>
      <c r="D567" s="21"/>
      <c r="E567" s="21"/>
    </row>
    <row r="568" spans="1:5" x14ac:dyDescent="0.25">
      <c r="A568" s="21"/>
      <c r="B568" s="21"/>
      <c r="C568" s="21"/>
      <c r="D568" s="21"/>
      <c r="E568" s="21"/>
    </row>
    <row r="569" spans="1:5" x14ac:dyDescent="0.25">
      <c r="A569" s="21"/>
      <c r="B569" s="21"/>
      <c r="C569" s="21"/>
      <c r="D569" s="21"/>
      <c r="E569" s="21"/>
    </row>
    <row r="570" spans="1:5" x14ac:dyDescent="0.25">
      <c r="A570" s="21"/>
      <c r="B570" s="21"/>
      <c r="C570" s="21"/>
      <c r="D570" s="21"/>
      <c r="E570" s="21"/>
    </row>
    <row r="571" spans="1:5" x14ac:dyDescent="0.25">
      <c r="A571" s="21"/>
      <c r="B571" s="21"/>
      <c r="C571" s="21"/>
      <c r="D571" s="21"/>
      <c r="E571" s="21"/>
    </row>
    <row r="572" spans="1:5" x14ac:dyDescent="0.25">
      <c r="A572" s="21"/>
      <c r="B572" s="21"/>
      <c r="C572" s="21"/>
      <c r="D572" s="21"/>
      <c r="E572" s="21"/>
    </row>
    <row r="573" spans="1:5" x14ac:dyDescent="0.25">
      <c r="A573" s="21"/>
      <c r="B573" s="21"/>
      <c r="C573" s="21"/>
      <c r="D573" s="21"/>
      <c r="E573" s="21"/>
    </row>
    <row r="574" spans="1:5" x14ac:dyDescent="0.25">
      <c r="A574" s="21"/>
      <c r="B574" s="21"/>
      <c r="C574" s="21"/>
      <c r="D574" s="21"/>
      <c r="E574" s="21"/>
    </row>
    <row r="575" spans="1:5" x14ac:dyDescent="0.25">
      <c r="A575" s="21"/>
      <c r="B575" s="21"/>
      <c r="C575" s="21"/>
      <c r="D575" s="21"/>
      <c r="E575" s="21"/>
    </row>
    <row r="576" spans="1:5" x14ac:dyDescent="0.25">
      <c r="A576" s="21"/>
      <c r="B576" s="21"/>
      <c r="C576" s="21"/>
      <c r="D576" s="21"/>
      <c r="E576" s="21"/>
    </row>
    <row r="577" spans="1:5" x14ac:dyDescent="0.25">
      <c r="A577" s="21"/>
      <c r="B577" s="21"/>
      <c r="C577" s="21"/>
      <c r="D577" s="21"/>
      <c r="E577" s="21"/>
    </row>
    <row r="578" spans="1:5" x14ac:dyDescent="0.25">
      <c r="A578" s="21"/>
      <c r="B578" s="21"/>
      <c r="C578" s="21"/>
      <c r="D578" s="21"/>
      <c r="E578" s="21"/>
    </row>
    <row r="579" spans="1:5" x14ac:dyDescent="0.25">
      <c r="A579" s="21"/>
      <c r="B579" s="21"/>
      <c r="C579" s="21"/>
      <c r="D579" s="21"/>
      <c r="E579" s="21"/>
    </row>
    <row r="580" spans="1:5" x14ac:dyDescent="0.25">
      <c r="A580" s="21"/>
      <c r="B580" s="21"/>
      <c r="C580" s="21"/>
      <c r="D580" s="21"/>
      <c r="E580" s="21"/>
    </row>
    <row r="581" spans="1:5" x14ac:dyDescent="0.25">
      <c r="A581" s="21"/>
      <c r="B581" s="21"/>
      <c r="C581" s="21"/>
      <c r="D581" s="21"/>
      <c r="E581" s="21"/>
    </row>
    <row r="582" spans="1:5" x14ac:dyDescent="0.25">
      <c r="A582" s="21"/>
      <c r="B582" s="21"/>
      <c r="C582" s="21"/>
      <c r="D582" s="21"/>
      <c r="E582" s="21"/>
    </row>
    <row r="583" spans="1:5" x14ac:dyDescent="0.25">
      <c r="A583" s="21"/>
      <c r="B583" s="21"/>
      <c r="C583" s="21"/>
      <c r="D583" s="21"/>
      <c r="E583" s="21"/>
    </row>
    <row r="584" spans="1:5" x14ac:dyDescent="0.25">
      <c r="A584" s="21"/>
      <c r="B584" s="21"/>
      <c r="C584" s="21"/>
      <c r="D584" s="21"/>
      <c r="E584" s="21"/>
    </row>
    <row r="585" spans="1:5" x14ac:dyDescent="0.25">
      <c r="A585" s="21"/>
      <c r="B585" s="21"/>
      <c r="C585" s="21"/>
      <c r="D585" s="21"/>
      <c r="E585" s="21"/>
    </row>
    <row r="586" spans="1:5" x14ac:dyDescent="0.25">
      <c r="A586" s="21"/>
      <c r="B586" s="21"/>
      <c r="C586" s="21"/>
      <c r="D586" s="21"/>
      <c r="E586" s="21"/>
    </row>
    <row r="587" spans="1:5" x14ac:dyDescent="0.25">
      <c r="A587" s="21"/>
      <c r="B587" s="21"/>
      <c r="C587" s="21"/>
      <c r="D587" s="21"/>
      <c r="E587" s="21"/>
    </row>
    <row r="588" spans="1:5" x14ac:dyDescent="0.25">
      <c r="A588" s="21"/>
      <c r="B588" s="21"/>
      <c r="C588" s="21"/>
      <c r="D588" s="21"/>
      <c r="E588" s="21"/>
    </row>
    <row r="589" spans="1:5" x14ac:dyDescent="0.25">
      <c r="A589" s="21"/>
      <c r="B589" s="21"/>
      <c r="C589" s="21"/>
      <c r="D589" s="21"/>
      <c r="E589" s="21"/>
    </row>
    <row r="590" spans="1:5" x14ac:dyDescent="0.25">
      <c r="A590" s="21"/>
      <c r="B590" s="21"/>
      <c r="C590" s="21"/>
      <c r="D590" s="21"/>
      <c r="E590" s="21"/>
    </row>
    <row r="591" spans="1:5" x14ac:dyDescent="0.25">
      <c r="A591" s="21"/>
      <c r="B591" s="21"/>
      <c r="C591" s="21"/>
      <c r="D591" s="21"/>
      <c r="E591" s="21"/>
    </row>
    <row r="592" spans="1:5" x14ac:dyDescent="0.25">
      <c r="A592" s="21"/>
      <c r="B592" s="21"/>
      <c r="C592" s="21"/>
      <c r="D592" s="21"/>
      <c r="E592" s="21"/>
    </row>
    <row r="593" spans="1:5" x14ac:dyDescent="0.25">
      <c r="A593" s="21"/>
      <c r="B593" s="21"/>
      <c r="C593" s="21"/>
      <c r="D593" s="21"/>
      <c r="E593" s="21"/>
    </row>
    <row r="594" spans="1:5" x14ac:dyDescent="0.25">
      <c r="A594" s="21"/>
      <c r="B594" s="21"/>
      <c r="C594" s="21"/>
      <c r="D594" s="21"/>
      <c r="E594" s="21"/>
    </row>
    <row r="595" spans="1:5" x14ac:dyDescent="0.25">
      <c r="A595" s="21"/>
      <c r="B595" s="21"/>
      <c r="C595" s="21"/>
      <c r="D595" s="21"/>
      <c r="E595" s="21"/>
    </row>
    <row r="596" spans="1:5" x14ac:dyDescent="0.25">
      <c r="A596" s="21"/>
      <c r="B596" s="21"/>
      <c r="C596" s="21"/>
      <c r="D596" s="21"/>
      <c r="E596" s="21"/>
    </row>
    <row r="597" spans="1:5" x14ac:dyDescent="0.25">
      <c r="A597" s="21"/>
      <c r="B597" s="21"/>
      <c r="C597" s="21"/>
      <c r="D597" s="21"/>
      <c r="E597" s="21"/>
    </row>
    <row r="598" spans="1:5" x14ac:dyDescent="0.25">
      <c r="A598" s="21"/>
      <c r="B598" s="21"/>
      <c r="C598" s="21"/>
      <c r="D598" s="21"/>
      <c r="E598" s="21"/>
    </row>
    <row r="599" spans="1:5" x14ac:dyDescent="0.25">
      <c r="A599" s="21"/>
      <c r="B599" s="21"/>
      <c r="C599" s="21"/>
      <c r="D599" s="21"/>
      <c r="E599" s="21"/>
    </row>
    <row r="600" spans="1:5" x14ac:dyDescent="0.25">
      <c r="A600" s="21"/>
      <c r="B600" s="21"/>
      <c r="C600" s="21"/>
      <c r="D600" s="21"/>
      <c r="E600" s="21"/>
    </row>
    <row r="601" spans="1:5" x14ac:dyDescent="0.25">
      <c r="A601" s="21"/>
      <c r="B601" s="21"/>
      <c r="C601" s="21"/>
      <c r="D601" s="21"/>
      <c r="E601" s="21"/>
    </row>
    <row r="602" spans="1:5" x14ac:dyDescent="0.25">
      <c r="A602" s="21"/>
      <c r="B602" s="21"/>
      <c r="C602" s="21"/>
      <c r="D602" s="21"/>
      <c r="E602" s="21"/>
    </row>
    <row r="603" spans="1:5" x14ac:dyDescent="0.25">
      <c r="A603" s="21"/>
      <c r="B603" s="21"/>
      <c r="C603" s="21"/>
      <c r="D603" s="21"/>
      <c r="E603" s="21"/>
    </row>
    <row r="604" spans="1:5" x14ac:dyDescent="0.25">
      <c r="A604" s="21"/>
      <c r="B604" s="21"/>
      <c r="C604" s="21"/>
      <c r="D604" s="21"/>
      <c r="E604" s="21"/>
    </row>
    <row r="605" spans="1:5" x14ac:dyDescent="0.25">
      <c r="A605" s="21"/>
      <c r="B605" s="21"/>
      <c r="C605" s="21"/>
      <c r="D605" s="21"/>
      <c r="E605" s="21"/>
    </row>
    <row r="606" spans="1:5" x14ac:dyDescent="0.25">
      <c r="A606" s="21"/>
      <c r="B606" s="21"/>
      <c r="C606" s="21"/>
      <c r="D606" s="21"/>
      <c r="E606" s="21"/>
    </row>
    <row r="607" spans="1:5" x14ac:dyDescent="0.25">
      <c r="A607" s="21"/>
      <c r="B607" s="21"/>
      <c r="C607" s="21"/>
      <c r="D607" s="21"/>
      <c r="E607" s="21"/>
    </row>
    <row r="608" spans="1:5" x14ac:dyDescent="0.25">
      <c r="A608" s="21"/>
      <c r="B608" s="21"/>
      <c r="C608" s="21"/>
      <c r="D608" s="21"/>
      <c r="E608" s="21"/>
    </row>
    <row r="609" spans="1:5" x14ac:dyDescent="0.25">
      <c r="A609" s="21"/>
      <c r="B609" s="21"/>
      <c r="C609" s="21"/>
      <c r="D609" s="21"/>
      <c r="E609" s="21"/>
    </row>
    <row r="610" spans="1:5" x14ac:dyDescent="0.25">
      <c r="A610" s="21"/>
      <c r="B610" s="21"/>
      <c r="C610" s="21"/>
      <c r="D610" s="21"/>
      <c r="E610" s="21"/>
    </row>
    <row r="611" spans="1:5" x14ac:dyDescent="0.25">
      <c r="A611" s="21"/>
      <c r="B611" s="21"/>
      <c r="C611" s="21"/>
      <c r="D611" s="21"/>
      <c r="E611" s="21"/>
    </row>
    <row r="612" spans="1:5" x14ac:dyDescent="0.25">
      <c r="A612" s="21"/>
      <c r="B612" s="21"/>
      <c r="C612" s="21"/>
      <c r="D612" s="21"/>
      <c r="E612" s="21"/>
    </row>
    <row r="613" spans="1:5" x14ac:dyDescent="0.25">
      <c r="A613" s="21"/>
      <c r="B613" s="21"/>
      <c r="C613" s="21"/>
      <c r="D613" s="21"/>
      <c r="E613" s="21"/>
    </row>
    <row r="614" spans="1:5" x14ac:dyDescent="0.25">
      <c r="A614" s="21"/>
      <c r="B614" s="21"/>
      <c r="C614" s="21"/>
      <c r="D614" s="21"/>
      <c r="E614" s="21"/>
    </row>
    <row r="615" spans="1:5" x14ac:dyDescent="0.25">
      <c r="A615" s="21"/>
      <c r="B615" s="21"/>
      <c r="C615" s="21"/>
      <c r="D615" s="21"/>
      <c r="E615" s="21"/>
    </row>
    <row r="616" spans="1:5" x14ac:dyDescent="0.25">
      <c r="A616" s="21"/>
      <c r="B616" s="21"/>
      <c r="C616" s="21"/>
      <c r="D616" s="21"/>
      <c r="E616" s="21"/>
    </row>
    <row r="617" spans="1:5" x14ac:dyDescent="0.25">
      <c r="A617" s="21"/>
      <c r="B617" s="21"/>
      <c r="C617" s="21"/>
      <c r="D617" s="21"/>
      <c r="E617" s="21"/>
    </row>
    <row r="618" spans="1:5" x14ac:dyDescent="0.25">
      <c r="A618" s="21"/>
      <c r="B618" s="21"/>
      <c r="C618" s="21"/>
      <c r="D618" s="21"/>
      <c r="E618" s="21"/>
    </row>
    <row r="619" spans="1:5" x14ac:dyDescent="0.25">
      <c r="A619" s="21"/>
      <c r="B619" s="21"/>
      <c r="C619" s="21"/>
      <c r="D619" s="21"/>
      <c r="E619" s="21"/>
    </row>
    <row r="620" spans="1:5" x14ac:dyDescent="0.25">
      <c r="A620" s="21"/>
      <c r="B620" s="21"/>
      <c r="C620" s="21"/>
      <c r="D620" s="21"/>
      <c r="E620" s="21"/>
    </row>
    <row r="621" spans="1:5" x14ac:dyDescent="0.25">
      <c r="A621" s="21"/>
      <c r="B621" s="21"/>
      <c r="C621" s="21"/>
      <c r="D621" s="21"/>
      <c r="E621" s="21"/>
    </row>
    <row r="622" spans="1:5" x14ac:dyDescent="0.25">
      <c r="A622" s="21"/>
      <c r="B622" s="21"/>
      <c r="C622" s="21"/>
      <c r="D622" s="21"/>
      <c r="E622" s="21"/>
    </row>
    <row r="623" spans="1:5" x14ac:dyDescent="0.25">
      <c r="A623" s="21"/>
      <c r="B623" s="21"/>
      <c r="C623" s="21"/>
      <c r="D623" s="21"/>
      <c r="E623" s="21"/>
    </row>
    <row r="624" spans="1:5" x14ac:dyDescent="0.25">
      <c r="A624" s="21"/>
      <c r="B624" s="21"/>
      <c r="C624" s="21"/>
      <c r="D624" s="21"/>
      <c r="E624" s="21"/>
    </row>
    <row r="625" spans="1:5" x14ac:dyDescent="0.25">
      <c r="A625" s="21"/>
      <c r="B625" s="21"/>
      <c r="C625" s="21"/>
      <c r="D625" s="21"/>
      <c r="E625" s="21"/>
    </row>
    <row r="626" spans="1:5" x14ac:dyDescent="0.25">
      <c r="A626" s="21"/>
      <c r="B626" s="21"/>
      <c r="C626" s="21"/>
      <c r="D626" s="21"/>
      <c r="E626" s="21"/>
    </row>
    <row r="627" spans="1:5" x14ac:dyDescent="0.25">
      <c r="A627" s="21"/>
      <c r="B627" s="21"/>
      <c r="C627" s="21"/>
      <c r="D627" s="21"/>
      <c r="E627" s="21"/>
    </row>
    <row r="628" spans="1:5" x14ac:dyDescent="0.25">
      <c r="A628" s="21"/>
      <c r="B628" s="21"/>
      <c r="C628" s="21"/>
      <c r="D628" s="21"/>
      <c r="E628" s="21"/>
    </row>
    <row r="629" spans="1:5" x14ac:dyDescent="0.25">
      <c r="A629" s="21"/>
      <c r="B629" s="21"/>
      <c r="C629" s="21"/>
      <c r="D629" s="21"/>
      <c r="E629" s="21"/>
    </row>
    <row r="630" spans="1:5" x14ac:dyDescent="0.25">
      <c r="A630" s="21"/>
      <c r="B630" s="21"/>
      <c r="C630" s="21"/>
      <c r="D630" s="21"/>
      <c r="E630" s="21"/>
    </row>
    <row r="631" spans="1:5" x14ac:dyDescent="0.25">
      <c r="A631" s="21"/>
      <c r="B631" s="21"/>
      <c r="C631" s="21"/>
      <c r="D631" s="21"/>
      <c r="E631" s="21"/>
    </row>
    <row r="632" spans="1:5" x14ac:dyDescent="0.25">
      <c r="A632" s="21"/>
      <c r="B632" s="21"/>
      <c r="C632" s="21"/>
      <c r="D632" s="21"/>
      <c r="E632" s="21"/>
    </row>
    <row r="633" spans="1:5" x14ac:dyDescent="0.25">
      <c r="A633" s="21"/>
      <c r="B633" s="21"/>
      <c r="C633" s="21"/>
      <c r="D633" s="21"/>
      <c r="E633" s="21"/>
    </row>
    <row r="634" spans="1:5" x14ac:dyDescent="0.25">
      <c r="A634" s="21"/>
      <c r="B634" s="21"/>
      <c r="C634" s="21"/>
      <c r="D634" s="21"/>
      <c r="E634" s="21"/>
    </row>
    <row r="635" spans="1:5" x14ac:dyDescent="0.25">
      <c r="A635" s="21"/>
      <c r="B635" s="21"/>
      <c r="C635" s="21"/>
      <c r="D635" s="21"/>
      <c r="E635" s="21"/>
    </row>
    <row r="636" spans="1:5" x14ac:dyDescent="0.25">
      <c r="A636" s="21"/>
      <c r="B636" s="21"/>
      <c r="C636" s="21"/>
      <c r="D636" s="21"/>
      <c r="E636" s="21"/>
    </row>
    <row r="637" spans="1:5" x14ac:dyDescent="0.25">
      <c r="A637" s="21"/>
      <c r="B637" s="21"/>
      <c r="C637" s="21"/>
      <c r="D637" s="21"/>
      <c r="E637" s="21"/>
    </row>
    <row r="638" spans="1:5" x14ac:dyDescent="0.25">
      <c r="A638" s="21"/>
      <c r="B638" s="21"/>
      <c r="C638" s="21"/>
      <c r="D638" s="21"/>
      <c r="E638" s="21"/>
    </row>
    <row r="639" spans="1:5" x14ac:dyDescent="0.25">
      <c r="A639" s="21"/>
      <c r="B639" s="21"/>
      <c r="C639" s="21"/>
      <c r="D639" s="21"/>
      <c r="E639" s="21"/>
    </row>
    <row r="640" spans="1:5" x14ac:dyDescent="0.25">
      <c r="A640" s="21"/>
      <c r="B640" s="21"/>
      <c r="C640" s="21"/>
      <c r="D640" s="21"/>
      <c r="E640" s="21"/>
    </row>
    <row r="641" spans="1:5" x14ac:dyDescent="0.25">
      <c r="A641" s="21"/>
      <c r="B641" s="21"/>
      <c r="C641" s="21"/>
      <c r="D641" s="21"/>
      <c r="E641" s="21"/>
    </row>
    <row r="642" spans="1:5" x14ac:dyDescent="0.25">
      <c r="A642" s="21"/>
      <c r="B642" s="21"/>
      <c r="C642" s="21"/>
      <c r="D642" s="21"/>
      <c r="E642" s="21"/>
    </row>
    <row r="643" spans="1:5" x14ac:dyDescent="0.25">
      <c r="A643" s="21"/>
      <c r="B643" s="21"/>
      <c r="C643" s="21"/>
      <c r="D643" s="21"/>
      <c r="E643" s="21"/>
    </row>
    <row r="644" spans="1:5" x14ac:dyDescent="0.25">
      <c r="A644" s="21"/>
      <c r="B644" s="21"/>
      <c r="C644" s="21"/>
      <c r="D644" s="21"/>
      <c r="E644" s="21"/>
    </row>
    <row r="645" spans="1:5" x14ac:dyDescent="0.25">
      <c r="A645" s="21"/>
      <c r="B645" s="21"/>
      <c r="C645" s="21"/>
      <c r="D645" s="21"/>
      <c r="E645" s="21"/>
    </row>
    <row r="646" spans="1:5" x14ac:dyDescent="0.25">
      <c r="A646" s="21"/>
      <c r="B646" s="21"/>
      <c r="C646" s="21"/>
      <c r="D646" s="21"/>
      <c r="E646" s="21"/>
    </row>
    <row r="647" spans="1:5" x14ac:dyDescent="0.25">
      <c r="A647" s="21"/>
      <c r="B647" s="21"/>
      <c r="C647" s="21"/>
      <c r="D647" s="21"/>
      <c r="E647" s="21"/>
    </row>
    <row r="648" spans="1:5" x14ac:dyDescent="0.25">
      <c r="A648" s="21"/>
      <c r="B648" s="21"/>
      <c r="C648" s="21"/>
      <c r="D648" s="21"/>
      <c r="E648" s="21"/>
    </row>
    <row r="649" spans="1:5" x14ac:dyDescent="0.25">
      <c r="A649" s="21"/>
      <c r="B649" s="21"/>
      <c r="C649" s="21"/>
      <c r="D649" s="21"/>
      <c r="E649" s="21"/>
    </row>
    <row r="650" spans="1:5" x14ac:dyDescent="0.25">
      <c r="A650" s="21"/>
      <c r="B650" s="21"/>
      <c r="C650" s="21"/>
      <c r="D650" s="21"/>
      <c r="E650" s="21"/>
    </row>
    <row r="651" spans="1:5" x14ac:dyDescent="0.25">
      <c r="A651" s="21"/>
      <c r="B651" s="21"/>
      <c r="C651" s="21"/>
      <c r="D651" s="21"/>
      <c r="E651" s="21"/>
    </row>
    <row r="652" spans="1:5" x14ac:dyDescent="0.25">
      <c r="A652" s="21"/>
      <c r="B652" s="21"/>
      <c r="C652" s="21"/>
      <c r="D652" s="21"/>
      <c r="E652" s="21"/>
    </row>
    <row r="653" spans="1:5" x14ac:dyDescent="0.25">
      <c r="A653" s="21"/>
      <c r="B653" s="21"/>
      <c r="C653" s="21"/>
      <c r="D653" s="21"/>
      <c r="E653" s="21"/>
    </row>
    <row r="654" spans="1:5" x14ac:dyDescent="0.25">
      <c r="A654" s="21"/>
      <c r="B654" s="21"/>
      <c r="C654" s="21"/>
      <c r="D654" s="21"/>
      <c r="E654" s="21"/>
    </row>
    <row r="655" spans="1:5" x14ac:dyDescent="0.25">
      <c r="A655" s="21"/>
      <c r="B655" s="21"/>
      <c r="C655" s="21"/>
      <c r="D655" s="21"/>
      <c r="E655" s="21"/>
    </row>
    <row r="656" spans="1:5" x14ac:dyDescent="0.25">
      <c r="A656" s="21"/>
      <c r="B656" s="21"/>
      <c r="C656" s="21"/>
      <c r="D656" s="21"/>
      <c r="E656" s="21"/>
    </row>
    <row r="657" spans="1:5" x14ac:dyDescent="0.25">
      <c r="A657" s="21"/>
      <c r="B657" s="21"/>
      <c r="C657" s="21"/>
      <c r="D657" s="21"/>
      <c r="E657" s="21"/>
    </row>
    <row r="658" spans="1:5" x14ac:dyDescent="0.25">
      <c r="A658" s="21"/>
      <c r="B658" s="21"/>
      <c r="C658" s="21"/>
      <c r="D658" s="21"/>
      <c r="E658" s="21"/>
    </row>
    <row r="659" spans="1:5" x14ac:dyDescent="0.25">
      <c r="A659" s="21"/>
      <c r="B659" s="21"/>
      <c r="C659" s="21"/>
      <c r="D659" s="21"/>
      <c r="E659" s="21"/>
    </row>
    <row r="660" spans="1:5" x14ac:dyDescent="0.25">
      <c r="A660" s="21"/>
      <c r="B660" s="21"/>
      <c r="C660" s="21"/>
      <c r="D660" s="21"/>
      <c r="E660" s="21"/>
    </row>
    <row r="661" spans="1:5" x14ac:dyDescent="0.25">
      <c r="A661" s="21"/>
      <c r="B661" s="21"/>
      <c r="C661" s="21"/>
      <c r="D661" s="21"/>
      <c r="E661" s="21"/>
    </row>
    <row r="662" spans="1:5" x14ac:dyDescent="0.25">
      <c r="A662" s="21"/>
      <c r="B662" s="21"/>
      <c r="C662" s="21"/>
      <c r="D662" s="21"/>
      <c r="E662" s="21"/>
    </row>
    <row r="663" spans="1:5" x14ac:dyDescent="0.25">
      <c r="A663" s="21"/>
      <c r="B663" s="21"/>
      <c r="C663" s="21"/>
      <c r="D663" s="21"/>
      <c r="E663" s="21"/>
    </row>
    <row r="664" spans="1:5" x14ac:dyDescent="0.25">
      <c r="A664" s="21"/>
      <c r="B664" s="21"/>
      <c r="C664" s="21"/>
      <c r="D664" s="21"/>
      <c r="E664" s="21"/>
    </row>
    <row r="665" spans="1:5" x14ac:dyDescent="0.25">
      <c r="A665" s="21"/>
      <c r="B665" s="21"/>
      <c r="C665" s="21"/>
      <c r="D665" s="21"/>
      <c r="E665" s="21"/>
    </row>
    <row r="666" spans="1:5" x14ac:dyDescent="0.25">
      <c r="A666" s="21"/>
      <c r="B666" s="21"/>
      <c r="C666" s="21"/>
      <c r="D666" s="21"/>
      <c r="E666" s="21"/>
    </row>
    <row r="667" spans="1:5" x14ac:dyDescent="0.25">
      <c r="A667" s="21"/>
      <c r="B667" s="21"/>
      <c r="C667" s="21"/>
      <c r="D667" s="21"/>
      <c r="E667" s="21"/>
    </row>
    <row r="668" spans="1:5" x14ac:dyDescent="0.25">
      <c r="A668" s="21"/>
      <c r="B668" s="21"/>
      <c r="C668" s="21"/>
      <c r="D668" s="21"/>
      <c r="E668" s="21"/>
    </row>
    <row r="669" spans="1:5" x14ac:dyDescent="0.25">
      <c r="A669" s="21"/>
      <c r="B669" s="21"/>
      <c r="C669" s="21"/>
      <c r="D669" s="21"/>
      <c r="E669" s="21"/>
    </row>
    <row r="670" spans="1:5" x14ac:dyDescent="0.25">
      <c r="A670" s="21"/>
      <c r="B670" s="21"/>
      <c r="C670" s="21"/>
      <c r="D670" s="21"/>
      <c r="E670" s="21"/>
    </row>
    <row r="671" spans="1:5" x14ac:dyDescent="0.25">
      <c r="A671" s="21"/>
      <c r="B671" s="21"/>
      <c r="C671" s="21"/>
      <c r="D671" s="21"/>
      <c r="E671" s="21"/>
    </row>
    <row r="672" spans="1:5" x14ac:dyDescent="0.25">
      <c r="A672" s="21"/>
      <c r="B672" s="21"/>
      <c r="C672" s="21"/>
      <c r="D672" s="21"/>
      <c r="E672" s="21"/>
    </row>
    <row r="673" spans="1:5" x14ac:dyDescent="0.25">
      <c r="A673" s="21"/>
      <c r="B673" s="21"/>
      <c r="C673" s="21"/>
      <c r="D673" s="21"/>
      <c r="E673" s="21"/>
    </row>
    <row r="674" spans="1:5" x14ac:dyDescent="0.25">
      <c r="A674" s="21"/>
      <c r="B674" s="21"/>
      <c r="C674" s="21"/>
      <c r="D674" s="21"/>
      <c r="E674" s="21"/>
    </row>
    <row r="675" spans="1:5" x14ac:dyDescent="0.25">
      <c r="A675" s="21"/>
      <c r="B675" s="21"/>
      <c r="C675" s="21"/>
      <c r="D675" s="21"/>
      <c r="E675" s="21"/>
    </row>
    <row r="676" spans="1:5" x14ac:dyDescent="0.25">
      <c r="A676" s="21"/>
      <c r="B676" s="21"/>
      <c r="C676" s="21"/>
      <c r="D676" s="21"/>
      <c r="E676" s="21"/>
    </row>
    <row r="677" spans="1:5" x14ac:dyDescent="0.25">
      <c r="A677" s="21"/>
      <c r="B677" s="21"/>
      <c r="C677" s="21"/>
      <c r="D677" s="21"/>
      <c r="E677" s="21"/>
    </row>
    <row r="678" spans="1:5" x14ac:dyDescent="0.25">
      <c r="A678" s="21"/>
      <c r="B678" s="21"/>
      <c r="C678" s="21"/>
      <c r="D678" s="21"/>
      <c r="E678" s="21"/>
    </row>
    <row r="679" spans="1:5" x14ac:dyDescent="0.25">
      <c r="A679" s="21"/>
      <c r="B679" s="21"/>
      <c r="C679" s="21"/>
      <c r="D679" s="21"/>
      <c r="E679" s="21"/>
    </row>
    <row r="680" spans="1:5" x14ac:dyDescent="0.25">
      <c r="A680" s="21"/>
      <c r="B680" s="21"/>
      <c r="C680" s="21"/>
      <c r="D680" s="21"/>
      <c r="E680" s="21"/>
    </row>
    <row r="681" spans="1:5" x14ac:dyDescent="0.25">
      <c r="A681" s="21"/>
      <c r="B681" s="21"/>
      <c r="C681" s="21"/>
      <c r="D681" s="21"/>
      <c r="E681" s="21"/>
    </row>
    <row r="682" spans="1:5" x14ac:dyDescent="0.25">
      <c r="A682" s="21"/>
      <c r="B682" s="21"/>
      <c r="C682" s="21"/>
      <c r="D682" s="21"/>
      <c r="E682" s="21"/>
    </row>
    <row r="683" spans="1:5" x14ac:dyDescent="0.25">
      <c r="A683" s="21"/>
      <c r="B683" s="21"/>
      <c r="C683" s="21"/>
      <c r="D683" s="21"/>
      <c r="E683" s="21"/>
    </row>
    <row r="684" spans="1:5" x14ac:dyDescent="0.25">
      <c r="A684" s="21"/>
      <c r="B684" s="21"/>
      <c r="C684" s="21"/>
      <c r="D684" s="21"/>
      <c r="E684" s="21"/>
    </row>
    <row r="685" spans="1:5" x14ac:dyDescent="0.25">
      <c r="A685" s="21"/>
      <c r="B685" s="21"/>
      <c r="C685" s="21"/>
      <c r="D685" s="21"/>
      <c r="E685" s="21"/>
    </row>
    <row r="686" spans="1:5" x14ac:dyDescent="0.25">
      <c r="A686" s="21"/>
      <c r="B686" s="21"/>
      <c r="C686" s="21"/>
      <c r="D686" s="21"/>
      <c r="E686" s="21"/>
    </row>
    <row r="687" spans="1:5" x14ac:dyDescent="0.25">
      <c r="A687" s="21"/>
      <c r="B687" s="21"/>
      <c r="C687" s="21"/>
      <c r="D687" s="21"/>
      <c r="E687" s="21"/>
    </row>
    <row r="688" spans="1:5" x14ac:dyDescent="0.25">
      <c r="A688" s="21"/>
      <c r="B688" s="21"/>
      <c r="C688" s="21"/>
      <c r="D688" s="21"/>
      <c r="E688" s="21"/>
    </row>
    <row r="689" spans="1:5" x14ac:dyDescent="0.25">
      <c r="A689" s="21"/>
      <c r="B689" s="21"/>
      <c r="C689" s="21"/>
      <c r="D689" s="21"/>
      <c r="E689" s="21"/>
    </row>
    <row r="690" spans="1:5" x14ac:dyDescent="0.25">
      <c r="A690" s="21"/>
      <c r="B690" s="21"/>
      <c r="C690" s="21"/>
      <c r="D690" s="21"/>
      <c r="E690" s="21"/>
    </row>
    <row r="691" spans="1:5" x14ac:dyDescent="0.25">
      <c r="A691" s="21"/>
      <c r="B691" s="21"/>
      <c r="C691" s="21"/>
      <c r="D691" s="21"/>
      <c r="E691" s="21"/>
    </row>
    <row r="692" spans="1:5" x14ac:dyDescent="0.25">
      <c r="A692" s="21"/>
      <c r="B692" s="21"/>
      <c r="C692" s="21"/>
      <c r="D692" s="21"/>
      <c r="E692" s="21"/>
    </row>
    <row r="693" spans="1:5" x14ac:dyDescent="0.25">
      <c r="A693" s="21"/>
      <c r="B693" s="21"/>
      <c r="C693" s="21"/>
      <c r="D693" s="21"/>
      <c r="E693" s="21"/>
    </row>
    <row r="694" spans="1:5" x14ac:dyDescent="0.25">
      <c r="A694" s="21"/>
      <c r="B694" s="21"/>
      <c r="C694" s="21"/>
      <c r="D694" s="21"/>
      <c r="E694" s="21"/>
    </row>
    <row r="695" spans="1:5" x14ac:dyDescent="0.25">
      <c r="A695" s="21"/>
      <c r="B695" s="21"/>
      <c r="C695" s="21"/>
      <c r="D695" s="21"/>
      <c r="E695" s="21"/>
    </row>
    <row r="696" spans="1:5" x14ac:dyDescent="0.25">
      <c r="A696" s="21"/>
      <c r="B696" s="21"/>
      <c r="C696" s="21"/>
      <c r="D696" s="21"/>
      <c r="E696" s="21"/>
    </row>
    <row r="697" spans="1:5" x14ac:dyDescent="0.25">
      <c r="A697" s="21"/>
      <c r="B697" s="21"/>
      <c r="C697" s="21"/>
      <c r="D697" s="21"/>
      <c r="E697" s="21"/>
    </row>
    <row r="698" spans="1:5" x14ac:dyDescent="0.25">
      <c r="A698" s="21"/>
      <c r="B698" s="21"/>
      <c r="C698" s="21"/>
      <c r="D698" s="21"/>
      <c r="E698" s="21"/>
    </row>
    <row r="699" spans="1:5" x14ac:dyDescent="0.25">
      <c r="A699" s="21"/>
      <c r="B699" s="21"/>
      <c r="C699" s="21"/>
      <c r="D699" s="21"/>
      <c r="E699" s="21"/>
    </row>
    <row r="700" spans="1:5" x14ac:dyDescent="0.25">
      <c r="A700" s="21"/>
      <c r="B700" s="21"/>
      <c r="C700" s="21"/>
      <c r="D700" s="21"/>
      <c r="E700" s="21"/>
    </row>
    <row r="701" spans="1:5" x14ac:dyDescent="0.25">
      <c r="A701" s="21"/>
      <c r="B701" s="21"/>
      <c r="C701" s="21"/>
      <c r="D701" s="21"/>
      <c r="E701" s="21"/>
    </row>
    <row r="702" spans="1:5" x14ac:dyDescent="0.25">
      <c r="A702" s="21"/>
      <c r="B702" s="21"/>
      <c r="C702" s="21"/>
      <c r="D702" s="21"/>
      <c r="E702" s="21"/>
    </row>
    <row r="703" spans="1:5" x14ac:dyDescent="0.25">
      <c r="A703" s="21"/>
      <c r="B703" s="21"/>
      <c r="C703" s="21"/>
      <c r="D703" s="21"/>
      <c r="E703" s="21"/>
    </row>
    <row r="704" spans="1:5" x14ac:dyDescent="0.25">
      <c r="A704" s="21"/>
      <c r="B704" s="21"/>
      <c r="C704" s="21"/>
      <c r="D704" s="21"/>
      <c r="E704" s="21"/>
    </row>
    <row r="705" spans="1:5" x14ac:dyDescent="0.25">
      <c r="A705" s="21"/>
      <c r="B705" s="21"/>
      <c r="C705" s="21"/>
      <c r="D705" s="21"/>
      <c r="E705" s="21"/>
    </row>
    <row r="706" spans="1:5" x14ac:dyDescent="0.25">
      <c r="A706" s="21"/>
      <c r="B706" s="21"/>
      <c r="C706" s="21"/>
      <c r="D706" s="21"/>
      <c r="E706" s="21"/>
    </row>
    <row r="707" spans="1:5" x14ac:dyDescent="0.25">
      <c r="A707" s="21"/>
      <c r="B707" s="21"/>
      <c r="C707" s="21"/>
      <c r="D707" s="21"/>
      <c r="E707" s="21"/>
    </row>
    <row r="708" spans="1:5" x14ac:dyDescent="0.25">
      <c r="A708" s="21"/>
      <c r="B708" s="21"/>
      <c r="C708" s="21"/>
      <c r="D708" s="21"/>
      <c r="E708" s="21"/>
    </row>
    <row r="709" spans="1:5" x14ac:dyDescent="0.25">
      <c r="A709" s="21"/>
      <c r="B709" s="21"/>
      <c r="C709" s="21"/>
      <c r="D709" s="21"/>
      <c r="E709" s="21"/>
    </row>
    <row r="710" spans="1:5" x14ac:dyDescent="0.25">
      <c r="A710" s="21"/>
      <c r="B710" s="21"/>
      <c r="C710" s="21"/>
      <c r="D710" s="21"/>
      <c r="E710" s="21"/>
    </row>
    <row r="711" spans="1:5" x14ac:dyDescent="0.25">
      <c r="A711" s="21"/>
      <c r="B711" s="21"/>
      <c r="C711" s="21"/>
      <c r="D711" s="21"/>
      <c r="E711" s="21"/>
    </row>
    <row r="712" spans="1:5" x14ac:dyDescent="0.25">
      <c r="A712" s="21"/>
      <c r="B712" s="21"/>
      <c r="C712" s="21"/>
      <c r="D712" s="21"/>
      <c r="E712" s="21"/>
    </row>
    <row r="713" spans="1:5" x14ac:dyDescent="0.25">
      <c r="A713" s="21"/>
      <c r="B713" s="21"/>
      <c r="C713" s="21"/>
      <c r="D713" s="21"/>
      <c r="E713" s="21"/>
    </row>
    <row r="714" spans="1:5" x14ac:dyDescent="0.25">
      <c r="A714" s="21"/>
      <c r="B714" s="21"/>
      <c r="C714" s="21"/>
      <c r="D714" s="21"/>
      <c r="E714" s="21"/>
    </row>
    <row r="715" spans="1:5" x14ac:dyDescent="0.25">
      <c r="A715" s="21"/>
      <c r="B715" s="21"/>
      <c r="C715" s="21"/>
      <c r="D715" s="21"/>
      <c r="E715" s="21"/>
    </row>
    <row r="716" spans="1:5" x14ac:dyDescent="0.25">
      <c r="A716" s="21"/>
      <c r="B716" s="21"/>
      <c r="C716" s="21"/>
      <c r="D716" s="21"/>
      <c r="E716" s="21"/>
    </row>
    <row r="717" spans="1:5" x14ac:dyDescent="0.25">
      <c r="A717" s="21"/>
      <c r="B717" s="21"/>
      <c r="C717" s="21"/>
      <c r="D717" s="21"/>
      <c r="E717" s="21"/>
    </row>
    <row r="718" spans="1:5" x14ac:dyDescent="0.25">
      <c r="A718" s="21"/>
      <c r="B718" s="21"/>
      <c r="C718" s="21"/>
      <c r="D718" s="21"/>
      <c r="E718" s="21"/>
    </row>
    <row r="719" spans="1:5" x14ac:dyDescent="0.25">
      <c r="A719" s="21"/>
      <c r="B719" s="21"/>
      <c r="C719" s="21"/>
      <c r="D719" s="21"/>
      <c r="E719" s="21"/>
    </row>
    <row r="720" spans="1:5" x14ac:dyDescent="0.25">
      <c r="A720" s="21"/>
      <c r="B720" s="21"/>
      <c r="C720" s="21"/>
      <c r="D720" s="21"/>
      <c r="E720" s="21"/>
    </row>
    <row r="721" spans="1:5" x14ac:dyDescent="0.25">
      <c r="A721" s="21"/>
      <c r="B721" s="21"/>
      <c r="C721" s="21"/>
      <c r="D721" s="21"/>
      <c r="E721" s="21"/>
    </row>
    <row r="722" spans="1:5" x14ac:dyDescent="0.25">
      <c r="A722" s="21"/>
      <c r="B722" s="21"/>
      <c r="C722" s="21"/>
      <c r="D722" s="21"/>
      <c r="E722" s="21"/>
    </row>
    <row r="723" spans="1:5" x14ac:dyDescent="0.25">
      <c r="A723" s="21"/>
      <c r="B723" s="21"/>
      <c r="C723" s="21"/>
      <c r="D723" s="21"/>
      <c r="E723" s="21"/>
    </row>
    <row r="724" spans="1:5" x14ac:dyDescent="0.25">
      <c r="A724" s="21"/>
      <c r="B724" s="21"/>
      <c r="C724" s="21"/>
      <c r="D724" s="21"/>
      <c r="E724" s="21"/>
    </row>
    <row r="725" spans="1:5" x14ac:dyDescent="0.25">
      <c r="A725" s="21"/>
      <c r="B725" s="21"/>
      <c r="C725" s="21"/>
      <c r="D725" s="21"/>
      <c r="E725" s="21"/>
    </row>
    <row r="726" spans="1:5" x14ac:dyDescent="0.25">
      <c r="A726" s="21"/>
      <c r="B726" s="21"/>
      <c r="C726" s="21"/>
      <c r="D726" s="21"/>
      <c r="E726" s="21"/>
    </row>
    <row r="727" spans="1:5" x14ac:dyDescent="0.25">
      <c r="A727" s="21"/>
      <c r="B727" s="21"/>
      <c r="C727" s="21"/>
      <c r="D727" s="21"/>
      <c r="E727" s="21"/>
    </row>
    <row r="728" spans="1:5" x14ac:dyDescent="0.25">
      <c r="A728" s="21"/>
      <c r="B728" s="21"/>
      <c r="C728" s="21"/>
      <c r="D728" s="21"/>
      <c r="E728" s="21"/>
    </row>
    <row r="729" spans="1:5" x14ac:dyDescent="0.25">
      <c r="A729" s="21"/>
      <c r="B729" s="21"/>
      <c r="C729" s="21"/>
      <c r="D729" s="21"/>
      <c r="E729" s="21"/>
    </row>
    <row r="730" spans="1:5" x14ac:dyDescent="0.25">
      <c r="A730" s="21"/>
      <c r="B730" s="21"/>
      <c r="C730" s="21"/>
      <c r="D730" s="21"/>
      <c r="E730" s="21"/>
    </row>
    <row r="731" spans="1:5" x14ac:dyDescent="0.25">
      <c r="A731" s="21"/>
      <c r="B731" s="21"/>
      <c r="C731" s="21"/>
      <c r="D731" s="21"/>
      <c r="E731" s="21"/>
    </row>
    <row r="732" spans="1:5" x14ac:dyDescent="0.25">
      <c r="A732" s="21"/>
      <c r="B732" s="21"/>
      <c r="C732" s="21"/>
      <c r="D732" s="21"/>
      <c r="E732" s="21"/>
    </row>
    <row r="733" spans="1:5" x14ac:dyDescent="0.25">
      <c r="A733" s="21"/>
      <c r="B733" s="21"/>
      <c r="C733" s="21"/>
      <c r="D733" s="21"/>
      <c r="E733" s="21"/>
    </row>
    <row r="734" spans="1:5" x14ac:dyDescent="0.25">
      <c r="A734" s="21"/>
      <c r="B734" s="21"/>
      <c r="C734" s="21"/>
      <c r="D734" s="21"/>
      <c r="E734" s="21"/>
    </row>
    <row r="735" spans="1:5" x14ac:dyDescent="0.25">
      <c r="A735" s="21"/>
      <c r="B735" s="21"/>
      <c r="C735" s="21"/>
      <c r="D735" s="21"/>
      <c r="E735" s="21"/>
    </row>
    <row r="736" spans="1:5" x14ac:dyDescent="0.25">
      <c r="A736" s="21"/>
      <c r="B736" s="21"/>
      <c r="C736" s="21"/>
      <c r="D736" s="21"/>
      <c r="E736" s="21"/>
    </row>
    <row r="737" spans="1:5" x14ac:dyDescent="0.25">
      <c r="A737" s="21"/>
      <c r="B737" s="21"/>
      <c r="C737" s="21"/>
      <c r="D737" s="21"/>
      <c r="E737" s="21"/>
    </row>
    <row r="738" spans="1:5" x14ac:dyDescent="0.25">
      <c r="A738" s="21"/>
      <c r="B738" s="21"/>
      <c r="C738" s="21"/>
      <c r="D738" s="21"/>
      <c r="E738" s="21"/>
    </row>
    <row r="739" spans="1:5" x14ac:dyDescent="0.25">
      <c r="A739" s="21"/>
      <c r="B739" s="21"/>
      <c r="C739" s="21"/>
      <c r="D739" s="21"/>
      <c r="E739" s="21"/>
    </row>
    <row r="740" spans="1:5" x14ac:dyDescent="0.25">
      <c r="A740" s="21"/>
      <c r="B740" s="21"/>
      <c r="C740" s="21"/>
      <c r="D740" s="21"/>
      <c r="E740" s="21"/>
    </row>
    <row r="741" spans="1:5" x14ac:dyDescent="0.25">
      <c r="A741" s="21"/>
      <c r="B741" s="21"/>
      <c r="C741" s="21"/>
      <c r="D741" s="21"/>
      <c r="E741" s="21"/>
    </row>
    <row r="742" spans="1:5" x14ac:dyDescent="0.25">
      <c r="A742" s="21"/>
      <c r="B742" s="21"/>
      <c r="C742" s="21"/>
      <c r="D742" s="21"/>
      <c r="E742" s="21"/>
    </row>
    <row r="743" spans="1:5" x14ac:dyDescent="0.25">
      <c r="A743" s="21"/>
      <c r="B743" s="21"/>
      <c r="C743" s="21"/>
      <c r="D743" s="21"/>
      <c r="E743" s="21"/>
    </row>
    <row r="744" spans="1:5" x14ac:dyDescent="0.25">
      <c r="A744" s="21"/>
      <c r="B744" s="21"/>
      <c r="C744" s="21"/>
      <c r="D744" s="21"/>
      <c r="E744" s="21"/>
    </row>
    <row r="745" spans="1:5" x14ac:dyDescent="0.25">
      <c r="A745" s="21"/>
      <c r="B745" s="21"/>
      <c r="C745" s="21"/>
      <c r="D745" s="21"/>
      <c r="E745" s="21"/>
    </row>
    <row r="746" spans="1:5" x14ac:dyDescent="0.25">
      <c r="A746" s="21"/>
      <c r="B746" s="21"/>
      <c r="C746" s="21"/>
      <c r="D746" s="21"/>
      <c r="E746" s="21"/>
    </row>
    <row r="747" spans="1:5" x14ac:dyDescent="0.25">
      <c r="A747" s="21"/>
      <c r="B747" s="21"/>
      <c r="C747" s="21"/>
      <c r="D747" s="21"/>
      <c r="E747" s="21"/>
    </row>
    <row r="748" spans="1:5" x14ac:dyDescent="0.25">
      <c r="A748" s="21"/>
      <c r="B748" s="21"/>
      <c r="C748" s="21"/>
      <c r="D748" s="21"/>
      <c r="E748" s="21"/>
    </row>
    <row r="749" spans="1:5" x14ac:dyDescent="0.25">
      <c r="A749" s="21"/>
      <c r="B749" s="21"/>
      <c r="C749" s="21"/>
      <c r="D749" s="21"/>
      <c r="E749" s="21"/>
    </row>
    <row r="750" spans="1:5" x14ac:dyDescent="0.25">
      <c r="A750" s="21"/>
      <c r="B750" s="21"/>
      <c r="C750" s="21"/>
      <c r="D750" s="21"/>
      <c r="E750" s="21"/>
    </row>
    <row r="751" spans="1:5" x14ac:dyDescent="0.25">
      <c r="A751" s="21"/>
      <c r="B751" s="21"/>
      <c r="C751" s="21"/>
      <c r="D751" s="21"/>
      <c r="E751" s="21"/>
    </row>
    <row r="752" spans="1:5" x14ac:dyDescent="0.25">
      <c r="A752" s="21"/>
      <c r="B752" s="21"/>
      <c r="C752" s="21"/>
      <c r="D752" s="21"/>
      <c r="E752" s="21"/>
    </row>
    <row r="753" spans="1:5" x14ac:dyDescent="0.25">
      <c r="A753" s="21"/>
      <c r="B753" s="21"/>
      <c r="C753" s="21"/>
      <c r="D753" s="21"/>
      <c r="E753" s="21"/>
    </row>
    <row r="754" spans="1:5" x14ac:dyDescent="0.25">
      <c r="A754" s="21"/>
      <c r="B754" s="21"/>
      <c r="C754" s="21"/>
      <c r="D754" s="21"/>
      <c r="E754" s="21"/>
    </row>
    <row r="755" spans="1:5" x14ac:dyDescent="0.25">
      <c r="A755" s="21"/>
      <c r="B755" s="21"/>
      <c r="C755" s="21"/>
      <c r="D755" s="21"/>
      <c r="E755" s="21"/>
    </row>
    <row r="756" spans="1:5" x14ac:dyDescent="0.25">
      <c r="A756" s="21"/>
      <c r="B756" s="21"/>
      <c r="C756" s="21"/>
      <c r="D756" s="21"/>
      <c r="E756" s="21"/>
    </row>
    <row r="757" spans="1:5" x14ac:dyDescent="0.25">
      <c r="A757" s="21"/>
      <c r="B757" s="21"/>
      <c r="C757" s="21"/>
      <c r="D757" s="21"/>
      <c r="E757" s="21"/>
    </row>
    <row r="758" spans="1:5" x14ac:dyDescent="0.25">
      <c r="A758" s="21"/>
      <c r="B758" s="21"/>
      <c r="C758" s="21"/>
      <c r="D758" s="21"/>
      <c r="E758" s="21"/>
    </row>
    <row r="759" spans="1:5" x14ac:dyDescent="0.25">
      <c r="A759" s="21"/>
      <c r="B759" s="21"/>
      <c r="C759" s="21"/>
      <c r="D759" s="21"/>
      <c r="E759" s="21"/>
    </row>
    <row r="760" spans="1:5" x14ac:dyDescent="0.25">
      <c r="A760" s="21"/>
      <c r="B760" s="21"/>
      <c r="C760" s="21"/>
      <c r="D760" s="21"/>
      <c r="E760" s="21"/>
    </row>
    <row r="761" spans="1:5" x14ac:dyDescent="0.25">
      <c r="A761" s="21"/>
      <c r="B761" s="21"/>
      <c r="C761" s="21"/>
      <c r="D761" s="21"/>
      <c r="E761" s="21"/>
    </row>
    <row r="762" spans="1:5" x14ac:dyDescent="0.25">
      <c r="A762" s="21"/>
      <c r="B762" s="21"/>
      <c r="C762" s="21"/>
      <c r="D762" s="21"/>
      <c r="E762" s="21"/>
    </row>
    <row r="763" spans="1:5" x14ac:dyDescent="0.25">
      <c r="A763" s="21"/>
      <c r="B763" s="21"/>
      <c r="C763" s="21"/>
      <c r="D763" s="21"/>
      <c r="E763" s="21"/>
    </row>
    <row r="764" spans="1:5" x14ac:dyDescent="0.25">
      <c r="A764" s="21"/>
      <c r="B764" s="21"/>
      <c r="C764" s="21"/>
      <c r="D764" s="21"/>
      <c r="E764" s="21"/>
    </row>
    <row r="765" spans="1:5" x14ac:dyDescent="0.25">
      <c r="A765" s="21"/>
      <c r="B765" s="21"/>
      <c r="C765" s="21"/>
      <c r="D765" s="21"/>
      <c r="E765" s="21"/>
    </row>
    <row r="766" spans="1:5" x14ac:dyDescent="0.25">
      <c r="A766" s="21"/>
      <c r="B766" s="21"/>
      <c r="C766" s="21"/>
      <c r="D766" s="21"/>
      <c r="E766" s="21"/>
    </row>
    <row r="767" spans="1:5" x14ac:dyDescent="0.25">
      <c r="A767" s="21"/>
      <c r="B767" s="21"/>
      <c r="C767" s="21"/>
      <c r="D767" s="21"/>
      <c r="E767" s="21"/>
    </row>
    <row r="768" spans="1:5" x14ac:dyDescent="0.25">
      <c r="A768" s="21"/>
      <c r="B768" s="21"/>
      <c r="C768" s="21"/>
      <c r="D768" s="21"/>
      <c r="E768" s="21"/>
    </row>
    <row r="769" spans="1:5" x14ac:dyDescent="0.25">
      <c r="A769" s="21"/>
      <c r="B769" s="21"/>
      <c r="C769" s="21"/>
      <c r="D769" s="21"/>
      <c r="E769" s="21"/>
    </row>
    <row r="770" spans="1:5" x14ac:dyDescent="0.25">
      <c r="A770" s="21"/>
      <c r="B770" s="21"/>
      <c r="C770" s="21"/>
      <c r="D770" s="21"/>
      <c r="E770" s="21"/>
    </row>
    <row r="771" spans="1:5" x14ac:dyDescent="0.25">
      <c r="A771" s="21"/>
      <c r="B771" s="21"/>
      <c r="C771" s="21"/>
      <c r="D771" s="21"/>
      <c r="E771" s="21"/>
    </row>
    <row r="772" spans="1:5" x14ac:dyDescent="0.25">
      <c r="A772" s="21"/>
      <c r="B772" s="21"/>
      <c r="C772" s="21"/>
      <c r="D772" s="21"/>
      <c r="E772" s="21"/>
    </row>
    <row r="773" spans="1:5" x14ac:dyDescent="0.25">
      <c r="A773" s="21"/>
      <c r="B773" s="21"/>
      <c r="C773" s="21"/>
      <c r="D773" s="21"/>
      <c r="E773" s="21"/>
    </row>
    <row r="774" spans="1:5" x14ac:dyDescent="0.25">
      <c r="A774" s="21"/>
      <c r="B774" s="21"/>
      <c r="C774" s="21"/>
      <c r="D774" s="21"/>
      <c r="E774" s="21"/>
    </row>
    <row r="775" spans="1:5" x14ac:dyDescent="0.25">
      <c r="A775" s="21"/>
      <c r="B775" s="21"/>
      <c r="C775" s="21"/>
      <c r="D775" s="21"/>
      <c r="E775" s="21"/>
    </row>
    <row r="776" spans="1:5" x14ac:dyDescent="0.25">
      <c r="A776" s="21"/>
      <c r="B776" s="21"/>
      <c r="C776" s="21"/>
      <c r="D776" s="21"/>
      <c r="E776" s="21"/>
    </row>
    <row r="777" spans="1:5" x14ac:dyDescent="0.25">
      <c r="A777" s="21"/>
      <c r="B777" s="21"/>
      <c r="C777" s="21"/>
      <c r="D777" s="21"/>
      <c r="E777" s="21"/>
    </row>
    <row r="778" spans="1:5" x14ac:dyDescent="0.25">
      <c r="A778" s="21"/>
      <c r="B778" s="21"/>
      <c r="C778" s="21"/>
      <c r="D778" s="21"/>
      <c r="E778" s="21"/>
    </row>
    <row r="779" spans="1:5" x14ac:dyDescent="0.25">
      <c r="A779" s="21"/>
      <c r="B779" s="21"/>
      <c r="C779" s="21"/>
      <c r="D779" s="21"/>
      <c r="E779" s="21"/>
    </row>
    <row r="780" spans="1:5" x14ac:dyDescent="0.25">
      <c r="A780" s="21"/>
      <c r="B780" s="21"/>
      <c r="C780" s="21"/>
      <c r="D780" s="21"/>
      <c r="E780" s="21"/>
    </row>
    <row r="781" spans="1:5" x14ac:dyDescent="0.25">
      <c r="A781" s="21"/>
      <c r="B781" s="21"/>
      <c r="C781" s="21"/>
      <c r="D781" s="21"/>
      <c r="E781" s="21"/>
    </row>
    <row r="782" spans="1:5" x14ac:dyDescent="0.25">
      <c r="A782" s="21"/>
      <c r="B782" s="21"/>
      <c r="C782" s="21"/>
      <c r="D782" s="21"/>
      <c r="E782" s="21"/>
    </row>
    <row r="783" spans="1:5" x14ac:dyDescent="0.25">
      <c r="A783" s="21"/>
      <c r="B783" s="21"/>
      <c r="C783" s="21"/>
      <c r="D783" s="21"/>
      <c r="E783" s="21"/>
    </row>
    <row r="784" spans="1:5" x14ac:dyDescent="0.25">
      <c r="A784" s="21"/>
      <c r="B784" s="21"/>
      <c r="C784" s="21"/>
      <c r="D784" s="21"/>
      <c r="E784" s="21"/>
    </row>
    <row r="785" spans="1:5" x14ac:dyDescent="0.25">
      <c r="A785" s="21"/>
      <c r="B785" s="21"/>
      <c r="C785" s="21"/>
      <c r="D785" s="21"/>
      <c r="E785" s="21"/>
    </row>
    <row r="786" spans="1:5" x14ac:dyDescent="0.25">
      <c r="A786" s="21"/>
      <c r="B786" s="21"/>
      <c r="C786" s="21"/>
      <c r="D786" s="21"/>
      <c r="E786" s="21"/>
    </row>
    <row r="787" spans="1:5" x14ac:dyDescent="0.25">
      <c r="A787" s="21"/>
      <c r="B787" s="21"/>
      <c r="C787" s="21"/>
      <c r="D787" s="21"/>
      <c r="E787" s="21"/>
    </row>
    <row r="788" spans="1:5" x14ac:dyDescent="0.25">
      <c r="A788" s="21"/>
      <c r="B788" s="21"/>
      <c r="C788" s="21"/>
      <c r="D788" s="21"/>
      <c r="E788" s="21"/>
    </row>
    <row r="789" spans="1:5" x14ac:dyDescent="0.25">
      <c r="A789" s="21"/>
      <c r="B789" s="21"/>
      <c r="C789" s="21"/>
      <c r="D789" s="21"/>
      <c r="E789" s="21"/>
    </row>
    <row r="790" spans="1:5" x14ac:dyDescent="0.25">
      <c r="A790" s="21"/>
      <c r="B790" s="21"/>
      <c r="C790" s="21"/>
      <c r="D790" s="21"/>
      <c r="E790" s="21"/>
    </row>
    <row r="791" spans="1:5" x14ac:dyDescent="0.25">
      <c r="A791" s="21"/>
      <c r="B791" s="21"/>
      <c r="C791" s="21"/>
      <c r="D791" s="21"/>
      <c r="E791" s="21"/>
    </row>
    <row r="792" spans="1:5" x14ac:dyDescent="0.25">
      <c r="A792" s="21"/>
      <c r="B792" s="21"/>
      <c r="C792" s="21"/>
      <c r="D792" s="21"/>
      <c r="E792" s="21"/>
    </row>
    <row r="793" spans="1:5" x14ac:dyDescent="0.25">
      <c r="A793" s="21"/>
      <c r="B793" s="21"/>
      <c r="C793" s="21"/>
      <c r="D793" s="21"/>
      <c r="E793" s="21"/>
    </row>
    <row r="794" spans="1:5" x14ac:dyDescent="0.25">
      <c r="A794" s="21"/>
      <c r="B794" s="21"/>
      <c r="C794" s="21"/>
      <c r="D794" s="21"/>
      <c r="E794" s="21"/>
    </row>
    <row r="795" spans="1:5" x14ac:dyDescent="0.25">
      <c r="A795" s="21"/>
      <c r="B795" s="21"/>
      <c r="C795" s="21"/>
      <c r="D795" s="21"/>
      <c r="E795" s="21"/>
    </row>
    <row r="796" spans="1:5" x14ac:dyDescent="0.25">
      <c r="A796" s="21"/>
      <c r="B796" s="21"/>
      <c r="C796" s="21"/>
      <c r="D796" s="21"/>
      <c r="E796" s="21"/>
    </row>
    <row r="797" spans="1:5" x14ac:dyDescent="0.25">
      <c r="A797" s="21"/>
      <c r="B797" s="21"/>
      <c r="C797" s="21"/>
      <c r="D797" s="21"/>
      <c r="E797" s="21"/>
    </row>
    <row r="798" spans="1:5" x14ac:dyDescent="0.25">
      <c r="A798" s="21"/>
      <c r="B798" s="21"/>
      <c r="C798" s="21"/>
      <c r="D798" s="21"/>
      <c r="E798" s="21"/>
    </row>
    <row r="799" spans="1:5" x14ac:dyDescent="0.25">
      <c r="A799" s="21"/>
      <c r="B799" s="21"/>
      <c r="C799" s="21"/>
      <c r="D799" s="21"/>
      <c r="E799" s="21"/>
    </row>
    <row r="800" spans="1:5" x14ac:dyDescent="0.25">
      <c r="A800" s="21"/>
      <c r="B800" s="21"/>
      <c r="C800" s="21"/>
      <c r="D800" s="21"/>
      <c r="E800" s="21"/>
    </row>
    <row r="801" spans="1:5" x14ac:dyDescent="0.25">
      <c r="A801" s="21"/>
      <c r="B801" s="21"/>
      <c r="C801" s="21"/>
      <c r="D801" s="21"/>
      <c r="E801" s="21"/>
    </row>
    <row r="802" spans="1:5" x14ac:dyDescent="0.25">
      <c r="A802" s="21"/>
      <c r="B802" s="21"/>
      <c r="C802" s="21"/>
      <c r="D802" s="21"/>
      <c r="E802" s="21"/>
    </row>
    <row r="803" spans="1:5" x14ac:dyDescent="0.25">
      <c r="A803" s="21"/>
      <c r="B803" s="21"/>
      <c r="C803" s="21"/>
      <c r="D803" s="21"/>
      <c r="E803" s="21"/>
    </row>
    <row r="804" spans="1:5" x14ac:dyDescent="0.25">
      <c r="A804" s="21"/>
      <c r="B804" s="21"/>
      <c r="C804" s="21"/>
      <c r="D804" s="21"/>
      <c r="E804" s="21"/>
    </row>
    <row r="805" spans="1:5" x14ac:dyDescent="0.25">
      <c r="A805" s="21"/>
      <c r="B805" s="21"/>
      <c r="C805" s="21"/>
      <c r="D805" s="21"/>
      <c r="E805" s="21"/>
    </row>
    <row r="806" spans="1:5" x14ac:dyDescent="0.25">
      <c r="A806" s="21"/>
      <c r="B806" s="21"/>
      <c r="C806" s="21"/>
      <c r="D806" s="21"/>
      <c r="E806" s="21"/>
    </row>
    <row r="807" spans="1:5" x14ac:dyDescent="0.25">
      <c r="A807" s="21"/>
      <c r="B807" s="21"/>
      <c r="C807" s="21"/>
      <c r="D807" s="21"/>
      <c r="E807" s="21"/>
    </row>
    <row r="808" spans="1:5" x14ac:dyDescent="0.25">
      <c r="A808" s="21"/>
      <c r="B808" s="21"/>
      <c r="C808" s="21"/>
      <c r="D808" s="21"/>
      <c r="E808" s="21"/>
    </row>
    <row r="809" spans="1:5" x14ac:dyDescent="0.25">
      <c r="A809" s="21"/>
      <c r="B809" s="21"/>
      <c r="C809" s="21"/>
      <c r="D809" s="21"/>
      <c r="E809" s="21"/>
    </row>
    <row r="810" spans="1:5" x14ac:dyDescent="0.25">
      <c r="A810" s="21"/>
      <c r="B810" s="21"/>
      <c r="C810" s="21"/>
      <c r="D810" s="21"/>
      <c r="E810" s="21"/>
    </row>
    <row r="811" spans="1:5" x14ac:dyDescent="0.25">
      <c r="A811" s="21"/>
      <c r="B811" s="21"/>
      <c r="C811" s="21"/>
      <c r="D811" s="21"/>
      <c r="E811" s="21"/>
    </row>
    <row r="812" spans="1:5" x14ac:dyDescent="0.25">
      <c r="A812" s="21"/>
      <c r="B812" s="21"/>
      <c r="C812" s="21"/>
      <c r="D812" s="21"/>
      <c r="E812" s="21"/>
    </row>
    <row r="813" spans="1:5" x14ac:dyDescent="0.25">
      <c r="A813" s="21"/>
      <c r="B813" s="21"/>
      <c r="C813" s="21"/>
      <c r="D813" s="21"/>
      <c r="E813" s="21"/>
    </row>
    <row r="814" spans="1:5" x14ac:dyDescent="0.25">
      <c r="A814" s="21"/>
      <c r="B814" s="21"/>
      <c r="C814" s="21"/>
      <c r="D814" s="21"/>
      <c r="E814" s="21"/>
    </row>
    <row r="815" spans="1:5" x14ac:dyDescent="0.25">
      <c r="A815" s="21"/>
      <c r="B815" s="21"/>
      <c r="C815" s="21"/>
      <c r="D815" s="21"/>
      <c r="E815" s="21"/>
    </row>
    <row r="816" spans="1:5" x14ac:dyDescent="0.25">
      <c r="A816" s="21"/>
      <c r="B816" s="21"/>
      <c r="C816" s="21"/>
      <c r="D816" s="21"/>
      <c r="E816" s="21"/>
    </row>
    <row r="817" spans="1:5" x14ac:dyDescent="0.25">
      <c r="A817" s="21"/>
      <c r="B817" s="21"/>
      <c r="C817" s="21"/>
      <c r="D817" s="21"/>
      <c r="E817" s="21"/>
    </row>
    <row r="818" spans="1:5" x14ac:dyDescent="0.25">
      <c r="A818" s="21"/>
      <c r="B818" s="21"/>
      <c r="C818" s="21"/>
      <c r="D818" s="21"/>
      <c r="E818" s="21"/>
    </row>
    <row r="819" spans="1:5" x14ac:dyDescent="0.25">
      <c r="A819" s="21"/>
      <c r="B819" s="21"/>
      <c r="C819" s="21"/>
      <c r="D819" s="21"/>
      <c r="E819" s="21"/>
    </row>
    <row r="820" spans="1:5" x14ac:dyDescent="0.25">
      <c r="A820" s="21"/>
      <c r="B820" s="21"/>
      <c r="C820" s="21"/>
      <c r="D820" s="21"/>
      <c r="E820" s="21"/>
    </row>
    <row r="821" spans="1:5" x14ac:dyDescent="0.25">
      <c r="A821" s="21"/>
      <c r="B821" s="21"/>
      <c r="C821" s="21"/>
      <c r="D821" s="21"/>
      <c r="E821" s="21"/>
    </row>
    <row r="822" spans="1:5" x14ac:dyDescent="0.25">
      <c r="A822" s="21"/>
      <c r="B822" s="21"/>
      <c r="C822" s="21"/>
      <c r="D822" s="21"/>
      <c r="E822" s="21"/>
    </row>
    <row r="823" spans="1:5" x14ac:dyDescent="0.25">
      <c r="A823" s="21"/>
      <c r="B823" s="21"/>
      <c r="C823" s="21"/>
      <c r="D823" s="21"/>
      <c r="E823" s="21"/>
    </row>
    <row r="824" spans="1:5" x14ac:dyDescent="0.25">
      <c r="A824" s="21"/>
      <c r="B824" s="21"/>
      <c r="C824" s="21"/>
      <c r="D824" s="21"/>
      <c r="E824" s="21"/>
    </row>
    <row r="825" spans="1:5" x14ac:dyDescent="0.25">
      <c r="A825" s="21"/>
      <c r="B825" s="21"/>
      <c r="C825" s="21"/>
      <c r="D825" s="21"/>
      <c r="E825" s="21"/>
    </row>
    <row r="826" spans="1:5" x14ac:dyDescent="0.25">
      <c r="A826" s="21"/>
      <c r="B826" s="21"/>
      <c r="C826" s="21"/>
      <c r="D826" s="21"/>
      <c r="E826" s="21"/>
    </row>
    <row r="827" spans="1:5" x14ac:dyDescent="0.25">
      <c r="A827" s="21"/>
      <c r="B827" s="21"/>
      <c r="C827" s="21"/>
      <c r="D827" s="21"/>
      <c r="E827" s="21"/>
    </row>
    <row r="828" spans="1:5" x14ac:dyDescent="0.25">
      <c r="A828" s="21"/>
      <c r="B828" s="21"/>
      <c r="C828" s="21"/>
      <c r="D828" s="21"/>
      <c r="E828" s="21"/>
    </row>
    <row r="829" spans="1:5" x14ac:dyDescent="0.25">
      <c r="A829" s="21"/>
      <c r="B829" s="21"/>
      <c r="C829" s="21"/>
      <c r="D829" s="21"/>
      <c r="E829" s="21"/>
    </row>
    <row r="830" spans="1:5" x14ac:dyDescent="0.25">
      <c r="A830" s="21"/>
      <c r="B830" s="21"/>
      <c r="C830" s="21"/>
      <c r="D830" s="21"/>
      <c r="E830" s="21"/>
    </row>
    <row r="831" spans="1:5" x14ac:dyDescent="0.25">
      <c r="A831" s="21"/>
      <c r="B831" s="21"/>
      <c r="C831" s="21"/>
      <c r="D831" s="21"/>
      <c r="E831" s="21"/>
    </row>
    <row r="832" spans="1:5" x14ac:dyDescent="0.25">
      <c r="A832" s="21"/>
      <c r="B832" s="21"/>
      <c r="C832" s="21"/>
      <c r="D832" s="21"/>
      <c r="E832" s="21"/>
    </row>
    <row r="833" spans="1:5" x14ac:dyDescent="0.25">
      <c r="A833" s="21"/>
      <c r="B833" s="21"/>
      <c r="C833" s="21"/>
      <c r="D833" s="21"/>
      <c r="E833" s="21"/>
    </row>
    <row r="834" spans="1:5" x14ac:dyDescent="0.25">
      <c r="A834" s="21"/>
      <c r="B834" s="21"/>
      <c r="C834" s="21"/>
      <c r="D834" s="21"/>
      <c r="E834" s="21"/>
    </row>
    <row r="835" spans="1:5" x14ac:dyDescent="0.25">
      <c r="A835" s="21"/>
      <c r="B835" s="21"/>
      <c r="C835" s="21"/>
      <c r="D835" s="21"/>
      <c r="E835" s="21"/>
    </row>
    <row r="836" spans="1:5" x14ac:dyDescent="0.25">
      <c r="A836" s="21"/>
      <c r="B836" s="21"/>
      <c r="C836" s="21"/>
      <c r="D836" s="21"/>
      <c r="E836" s="21"/>
    </row>
    <row r="837" spans="1:5" x14ac:dyDescent="0.25">
      <c r="A837" s="21"/>
      <c r="B837" s="21"/>
      <c r="C837" s="21"/>
      <c r="D837" s="21"/>
      <c r="E837" s="21"/>
    </row>
    <row r="838" spans="1:5" x14ac:dyDescent="0.25">
      <c r="A838" s="21"/>
      <c r="B838" s="21"/>
      <c r="C838" s="21"/>
      <c r="D838" s="21"/>
      <c r="E838" s="21"/>
    </row>
    <row r="839" spans="1:5" x14ac:dyDescent="0.25">
      <c r="A839" s="21"/>
      <c r="B839" s="21"/>
      <c r="C839" s="21"/>
      <c r="D839" s="21"/>
      <c r="E839" s="21"/>
    </row>
    <row r="840" spans="1:5" x14ac:dyDescent="0.25">
      <c r="A840" s="21"/>
      <c r="B840" s="21"/>
      <c r="C840" s="21"/>
      <c r="D840" s="21"/>
      <c r="E840" s="21"/>
    </row>
    <row r="841" spans="1:5" x14ac:dyDescent="0.25">
      <c r="A841" s="21"/>
      <c r="B841" s="21"/>
      <c r="C841" s="21"/>
      <c r="D841" s="21"/>
      <c r="E841" s="21"/>
    </row>
    <row r="842" spans="1:5" x14ac:dyDescent="0.25">
      <c r="A842" s="21"/>
      <c r="B842" s="21"/>
      <c r="C842" s="21"/>
      <c r="D842" s="21"/>
      <c r="E842" s="21"/>
    </row>
    <row r="843" spans="1:5" x14ac:dyDescent="0.25">
      <c r="A843" s="21"/>
      <c r="B843" s="21"/>
      <c r="C843" s="21"/>
      <c r="D843" s="21"/>
      <c r="E843" s="21"/>
    </row>
    <row r="844" spans="1:5" x14ac:dyDescent="0.25">
      <c r="A844" s="21"/>
      <c r="B844" s="21"/>
      <c r="C844" s="21"/>
      <c r="D844" s="21"/>
      <c r="E844" s="21"/>
    </row>
    <row r="845" spans="1:5" x14ac:dyDescent="0.25">
      <c r="A845" s="21"/>
      <c r="B845" s="21"/>
      <c r="C845" s="21"/>
      <c r="D845" s="21"/>
      <c r="E845" s="21"/>
    </row>
    <row r="846" spans="1:5" x14ac:dyDescent="0.25">
      <c r="A846" s="21"/>
      <c r="B846" s="21"/>
      <c r="C846" s="21"/>
      <c r="D846" s="21"/>
      <c r="E846" s="21"/>
    </row>
    <row r="847" spans="1:5" x14ac:dyDescent="0.25">
      <c r="A847" s="21"/>
      <c r="B847" s="21"/>
      <c r="C847" s="21"/>
      <c r="D847" s="21"/>
      <c r="E847" s="21"/>
    </row>
    <row r="848" spans="1:5" x14ac:dyDescent="0.25">
      <c r="A848" s="21"/>
      <c r="B848" s="21"/>
      <c r="C848" s="21"/>
      <c r="D848" s="21"/>
      <c r="E848" s="21"/>
    </row>
    <row r="849" spans="1:5" x14ac:dyDescent="0.25">
      <c r="A849" s="21"/>
      <c r="B849" s="21"/>
      <c r="C849" s="21"/>
      <c r="D849" s="21"/>
      <c r="E849" s="21"/>
    </row>
    <row r="850" spans="1:5" x14ac:dyDescent="0.25">
      <c r="A850" s="21"/>
      <c r="B850" s="21"/>
      <c r="C850" s="21"/>
      <c r="D850" s="21"/>
      <c r="E850" s="21"/>
    </row>
    <row r="851" spans="1:5" x14ac:dyDescent="0.25">
      <c r="A851" s="21"/>
      <c r="B851" s="21"/>
      <c r="C851" s="21"/>
      <c r="D851" s="21"/>
      <c r="E851" s="21"/>
    </row>
    <row r="852" spans="1:5" x14ac:dyDescent="0.25">
      <c r="A852" s="21"/>
      <c r="B852" s="21"/>
      <c r="C852" s="21"/>
      <c r="D852" s="21"/>
      <c r="E852" s="21"/>
    </row>
    <row r="853" spans="1:5" x14ac:dyDescent="0.25">
      <c r="A853" s="21"/>
      <c r="B853" s="21"/>
      <c r="C853" s="21"/>
      <c r="D853" s="21"/>
      <c r="E853" s="21"/>
    </row>
    <row r="854" spans="1:5" x14ac:dyDescent="0.25">
      <c r="A854" s="21"/>
      <c r="B854" s="21"/>
      <c r="C854" s="21"/>
      <c r="D854" s="21"/>
      <c r="E854" s="21"/>
    </row>
    <row r="855" spans="1:5" x14ac:dyDescent="0.25">
      <c r="A855" s="21"/>
      <c r="B855" s="21"/>
      <c r="C855" s="21"/>
      <c r="D855" s="21"/>
      <c r="E855" s="21"/>
    </row>
    <row r="856" spans="1:5" x14ac:dyDescent="0.25">
      <c r="A856" s="21"/>
      <c r="B856" s="21"/>
      <c r="C856" s="21"/>
      <c r="D856" s="21"/>
      <c r="E856" s="21"/>
    </row>
    <row r="857" spans="1:5" x14ac:dyDescent="0.25">
      <c r="A857" s="21"/>
      <c r="B857" s="21"/>
      <c r="C857" s="21"/>
      <c r="D857" s="21"/>
      <c r="E857" s="21"/>
    </row>
    <row r="858" spans="1:5" x14ac:dyDescent="0.25">
      <c r="A858" s="21"/>
      <c r="B858" s="21"/>
      <c r="C858" s="21"/>
      <c r="D858" s="21"/>
      <c r="E858" s="21"/>
    </row>
    <row r="859" spans="1:5" x14ac:dyDescent="0.25">
      <c r="A859" s="21"/>
      <c r="B859" s="21"/>
      <c r="C859" s="21"/>
      <c r="D859" s="21"/>
      <c r="E859" s="21"/>
    </row>
    <row r="860" spans="1:5" x14ac:dyDescent="0.25">
      <c r="A860" s="21"/>
      <c r="B860" s="21"/>
      <c r="C860" s="21"/>
      <c r="D860" s="21"/>
      <c r="E860" s="21"/>
    </row>
    <row r="861" spans="1:5" x14ac:dyDescent="0.25">
      <c r="A861" s="21"/>
      <c r="B861" s="21"/>
      <c r="C861" s="21"/>
      <c r="D861" s="21"/>
      <c r="E861" s="21"/>
    </row>
    <row r="862" spans="1:5" x14ac:dyDescent="0.25">
      <c r="A862" s="21"/>
      <c r="B862" s="21"/>
      <c r="C862" s="21"/>
      <c r="D862" s="21"/>
      <c r="E862" s="21"/>
    </row>
    <row r="863" spans="1:5" x14ac:dyDescent="0.25">
      <c r="A863" s="21"/>
      <c r="B863" s="21"/>
      <c r="C863" s="21"/>
      <c r="D863" s="21"/>
      <c r="E863" s="21"/>
    </row>
    <row r="864" spans="1:5" x14ac:dyDescent="0.25">
      <c r="A864" s="21"/>
      <c r="B864" s="21"/>
      <c r="C864" s="21"/>
      <c r="D864" s="21"/>
      <c r="E864" s="21"/>
    </row>
    <row r="865" spans="1:5" x14ac:dyDescent="0.25">
      <c r="A865" s="21"/>
      <c r="B865" s="21"/>
      <c r="C865" s="21"/>
      <c r="D865" s="21"/>
      <c r="E865" s="21"/>
    </row>
    <row r="866" spans="1:5" x14ac:dyDescent="0.25">
      <c r="A866" s="21"/>
      <c r="B866" s="21"/>
      <c r="C866" s="21"/>
      <c r="D866" s="21"/>
      <c r="E866" s="21"/>
    </row>
    <row r="867" spans="1:5" x14ac:dyDescent="0.25">
      <c r="A867" s="21"/>
      <c r="B867" s="21"/>
      <c r="C867" s="21"/>
      <c r="D867" s="21"/>
      <c r="E867" s="21"/>
    </row>
    <row r="868" spans="1:5" x14ac:dyDescent="0.25">
      <c r="A868" s="21"/>
      <c r="B868" s="21"/>
      <c r="C868" s="21"/>
      <c r="D868" s="21"/>
      <c r="E868" s="21"/>
    </row>
    <row r="869" spans="1:5" x14ac:dyDescent="0.25">
      <c r="A869" s="21"/>
      <c r="B869" s="21"/>
      <c r="C869" s="21"/>
      <c r="D869" s="21"/>
      <c r="E869" s="21"/>
    </row>
    <row r="870" spans="1:5" x14ac:dyDescent="0.25">
      <c r="A870" s="21"/>
      <c r="B870" s="21"/>
      <c r="C870" s="21"/>
      <c r="D870" s="21"/>
      <c r="E870" s="21"/>
    </row>
    <row r="871" spans="1:5" x14ac:dyDescent="0.25">
      <c r="A871" s="21"/>
      <c r="B871" s="21"/>
      <c r="C871" s="21"/>
      <c r="D871" s="21"/>
      <c r="E871" s="21"/>
    </row>
    <row r="872" spans="1:5" x14ac:dyDescent="0.25">
      <c r="A872" s="21"/>
      <c r="B872" s="21"/>
      <c r="C872" s="21"/>
      <c r="D872" s="21"/>
      <c r="E872" s="21"/>
    </row>
    <row r="873" spans="1:5" x14ac:dyDescent="0.25">
      <c r="A873" s="21"/>
      <c r="B873" s="21"/>
      <c r="C873" s="21"/>
      <c r="D873" s="21"/>
      <c r="E873" s="21"/>
    </row>
    <row r="874" spans="1:5" x14ac:dyDescent="0.25">
      <c r="A874" s="21"/>
      <c r="B874" s="21"/>
      <c r="C874" s="21"/>
      <c r="D874" s="21"/>
      <c r="E874" s="21"/>
    </row>
    <row r="875" spans="1:5" x14ac:dyDescent="0.25">
      <c r="A875" s="21"/>
      <c r="B875" s="21"/>
      <c r="C875" s="21"/>
      <c r="D875" s="21"/>
      <c r="E875" s="21"/>
    </row>
    <row r="876" spans="1:5" x14ac:dyDescent="0.25">
      <c r="A876" s="21"/>
      <c r="B876" s="21"/>
      <c r="C876" s="21"/>
      <c r="D876" s="21"/>
      <c r="E876" s="21"/>
    </row>
    <row r="877" spans="1:5" x14ac:dyDescent="0.25">
      <c r="A877" s="21"/>
      <c r="B877" s="21"/>
      <c r="C877" s="21"/>
      <c r="D877" s="21"/>
      <c r="E877" s="21"/>
    </row>
    <row r="878" spans="1:5" x14ac:dyDescent="0.25">
      <c r="A878" s="21"/>
      <c r="B878" s="21"/>
      <c r="C878" s="21"/>
      <c r="D878" s="21"/>
      <c r="E878" s="21"/>
    </row>
    <row r="879" spans="1:5" x14ac:dyDescent="0.25">
      <c r="A879" s="21"/>
      <c r="B879" s="21"/>
      <c r="C879" s="21"/>
      <c r="D879" s="21"/>
      <c r="E879" s="21"/>
    </row>
    <row r="880" spans="1:5" x14ac:dyDescent="0.25">
      <c r="A880" s="21"/>
      <c r="B880" s="21"/>
      <c r="C880" s="21"/>
      <c r="D880" s="21"/>
      <c r="E880" s="21"/>
    </row>
    <row r="881" spans="1:5" x14ac:dyDescent="0.25">
      <c r="A881" s="21"/>
      <c r="B881" s="21"/>
      <c r="C881" s="21"/>
      <c r="D881" s="21"/>
      <c r="E881" s="21"/>
    </row>
    <row r="882" spans="1:5" x14ac:dyDescent="0.25">
      <c r="A882" s="21"/>
      <c r="B882" s="21"/>
      <c r="C882" s="21"/>
      <c r="D882" s="21"/>
      <c r="E882" s="21"/>
    </row>
    <row r="883" spans="1:5" x14ac:dyDescent="0.25">
      <c r="A883" s="21"/>
      <c r="B883" s="21"/>
      <c r="C883" s="21"/>
      <c r="D883" s="21"/>
      <c r="E883" s="21"/>
    </row>
    <row r="884" spans="1:5" x14ac:dyDescent="0.25">
      <c r="A884" s="21"/>
      <c r="B884" s="21"/>
      <c r="C884" s="21"/>
      <c r="D884" s="21"/>
      <c r="E884" s="21"/>
    </row>
    <row r="885" spans="1:5" x14ac:dyDescent="0.25">
      <c r="A885" s="21"/>
      <c r="B885" s="21"/>
      <c r="C885" s="21"/>
      <c r="D885" s="21"/>
      <c r="E885" s="21"/>
    </row>
    <row r="886" spans="1:5" x14ac:dyDescent="0.25">
      <c r="A886" s="21"/>
      <c r="B886" s="21"/>
      <c r="C886" s="21"/>
      <c r="D886" s="21"/>
      <c r="E886" s="21"/>
    </row>
    <row r="887" spans="1:5" x14ac:dyDescent="0.25">
      <c r="A887" s="21"/>
      <c r="B887" s="21"/>
      <c r="C887" s="21"/>
      <c r="D887" s="21"/>
      <c r="E887" s="21"/>
    </row>
    <row r="888" spans="1:5" x14ac:dyDescent="0.25">
      <c r="A888" s="21"/>
      <c r="B888" s="21"/>
      <c r="C888" s="21"/>
      <c r="D888" s="21"/>
      <c r="E888" s="21"/>
    </row>
    <row r="889" spans="1:5" x14ac:dyDescent="0.25">
      <c r="A889" s="21"/>
      <c r="B889" s="21"/>
      <c r="C889" s="21"/>
      <c r="D889" s="21"/>
      <c r="E889" s="21"/>
    </row>
    <row r="890" spans="1:5" x14ac:dyDescent="0.25">
      <c r="A890" s="21"/>
      <c r="B890" s="21"/>
      <c r="C890" s="21"/>
      <c r="D890" s="21"/>
      <c r="E890" s="21"/>
    </row>
    <row r="891" spans="1:5" x14ac:dyDescent="0.25">
      <c r="A891" s="21"/>
      <c r="B891" s="21"/>
      <c r="C891" s="21"/>
      <c r="D891" s="21"/>
      <c r="E891" s="21"/>
    </row>
    <row r="892" spans="1:5" x14ac:dyDescent="0.25">
      <c r="A892" s="21"/>
      <c r="B892" s="21"/>
      <c r="C892" s="21"/>
      <c r="D892" s="21"/>
      <c r="E892" s="21"/>
    </row>
    <row r="893" spans="1:5" x14ac:dyDescent="0.25">
      <c r="A893" s="21"/>
      <c r="B893" s="21"/>
      <c r="C893" s="21"/>
      <c r="D893" s="21"/>
      <c r="E893" s="21"/>
    </row>
    <row r="894" spans="1:5" x14ac:dyDescent="0.25">
      <c r="A894" s="21"/>
      <c r="B894" s="21"/>
      <c r="C894" s="21"/>
      <c r="D894" s="21"/>
      <c r="E894" s="21"/>
    </row>
    <row r="895" spans="1:5" x14ac:dyDescent="0.25">
      <c r="A895" s="21"/>
      <c r="B895" s="21"/>
      <c r="C895" s="21"/>
      <c r="D895" s="21"/>
      <c r="E895" s="21"/>
    </row>
    <row r="896" spans="1:5" x14ac:dyDescent="0.25">
      <c r="A896" s="21"/>
      <c r="B896" s="21"/>
      <c r="C896" s="21"/>
      <c r="D896" s="21"/>
      <c r="E896" s="21"/>
    </row>
    <row r="897" spans="1:5" x14ac:dyDescent="0.25">
      <c r="A897" s="21"/>
      <c r="B897" s="21"/>
      <c r="C897" s="21"/>
      <c r="D897" s="21"/>
      <c r="E897" s="21"/>
    </row>
    <row r="898" spans="1:5" x14ac:dyDescent="0.25">
      <c r="A898" s="21"/>
      <c r="B898" s="21"/>
      <c r="C898" s="21"/>
      <c r="D898" s="21"/>
      <c r="E898" s="21"/>
    </row>
    <row r="899" spans="1:5" x14ac:dyDescent="0.25">
      <c r="A899" s="21"/>
      <c r="B899" s="21"/>
      <c r="C899" s="21"/>
      <c r="D899" s="21"/>
      <c r="E899" s="21"/>
    </row>
    <row r="900" spans="1:5" x14ac:dyDescent="0.25">
      <c r="A900" s="21"/>
      <c r="B900" s="21"/>
      <c r="C900" s="21"/>
      <c r="D900" s="21"/>
      <c r="E900" s="21"/>
    </row>
    <row r="901" spans="1:5" x14ac:dyDescent="0.25">
      <c r="A901" s="21"/>
      <c r="B901" s="21"/>
      <c r="C901" s="21"/>
      <c r="D901" s="21"/>
      <c r="E901" s="21"/>
    </row>
    <row r="902" spans="1:5" x14ac:dyDescent="0.25">
      <c r="A902" s="21"/>
      <c r="B902" s="21"/>
      <c r="C902" s="21"/>
      <c r="D902" s="21"/>
      <c r="E902" s="21"/>
    </row>
    <row r="903" spans="1:5" x14ac:dyDescent="0.25">
      <c r="A903" s="21"/>
      <c r="B903" s="21"/>
      <c r="C903" s="21"/>
      <c r="D903" s="21"/>
      <c r="E903" s="21"/>
    </row>
    <row r="904" spans="1:5" x14ac:dyDescent="0.25">
      <c r="A904" s="21"/>
      <c r="B904" s="21"/>
      <c r="C904" s="21"/>
      <c r="D904" s="21"/>
      <c r="E904" s="21"/>
    </row>
    <row r="905" spans="1:5" x14ac:dyDescent="0.25">
      <c r="A905" s="21"/>
      <c r="B905" s="21"/>
      <c r="C905" s="21"/>
      <c r="D905" s="21"/>
      <c r="E905" s="21"/>
    </row>
    <row r="906" spans="1:5" x14ac:dyDescent="0.25">
      <c r="A906" s="21"/>
      <c r="B906" s="21"/>
      <c r="C906" s="21"/>
      <c r="D906" s="21"/>
      <c r="E906" s="21"/>
    </row>
    <row r="907" spans="1:5" x14ac:dyDescent="0.25">
      <c r="A907" s="21"/>
      <c r="B907" s="21"/>
      <c r="C907" s="21"/>
      <c r="D907" s="21"/>
      <c r="E907" s="21"/>
    </row>
    <row r="908" spans="1:5" x14ac:dyDescent="0.25">
      <c r="A908" s="21"/>
      <c r="B908" s="21"/>
      <c r="C908" s="21"/>
      <c r="D908" s="21"/>
      <c r="E908" s="21"/>
    </row>
    <row r="909" spans="1:5" x14ac:dyDescent="0.25">
      <c r="A909" s="21"/>
      <c r="B909" s="21"/>
      <c r="C909" s="21"/>
      <c r="D909" s="21"/>
      <c r="E909" s="21"/>
    </row>
    <row r="910" spans="1:5" x14ac:dyDescent="0.25">
      <c r="A910" s="21"/>
      <c r="B910" s="21"/>
      <c r="C910" s="21"/>
      <c r="D910" s="21"/>
      <c r="E910" s="21"/>
    </row>
    <row r="911" spans="1:5" x14ac:dyDescent="0.25">
      <c r="A911" s="21"/>
      <c r="B911" s="21"/>
      <c r="C911" s="21"/>
      <c r="D911" s="21"/>
      <c r="E911" s="21"/>
    </row>
    <row r="912" spans="1:5" x14ac:dyDescent="0.25">
      <c r="A912" s="21"/>
      <c r="B912" s="21"/>
      <c r="C912" s="21"/>
      <c r="D912" s="21"/>
      <c r="E912" s="21"/>
    </row>
    <row r="913" spans="1:5" x14ac:dyDescent="0.25">
      <c r="A913" s="21"/>
      <c r="B913" s="21"/>
      <c r="C913" s="21"/>
      <c r="D913" s="21"/>
      <c r="E913" s="21"/>
    </row>
    <row r="914" spans="1:5" x14ac:dyDescent="0.25">
      <c r="A914" s="21"/>
      <c r="B914" s="21"/>
      <c r="C914" s="21"/>
      <c r="D914" s="21"/>
      <c r="E914" s="21"/>
    </row>
    <row r="915" spans="1:5" x14ac:dyDescent="0.25">
      <c r="A915" s="21"/>
      <c r="B915" s="21"/>
      <c r="C915" s="21"/>
      <c r="D915" s="21"/>
      <c r="E915" s="21"/>
    </row>
    <row r="916" spans="1:5" x14ac:dyDescent="0.25">
      <c r="A916" s="21"/>
      <c r="B916" s="21"/>
      <c r="C916" s="21"/>
      <c r="D916" s="21"/>
      <c r="E916" s="21"/>
    </row>
    <row r="917" spans="1:5" x14ac:dyDescent="0.25">
      <c r="A917" s="21"/>
      <c r="B917" s="21"/>
      <c r="C917" s="21"/>
      <c r="D917" s="21"/>
      <c r="E917" s="21"/>
    </row>
    <row r="918" spans="1:5" x14ac:dyDescent="0.25">
      <c r="A918" s="21"/>
      <c r="B918" s="21"/>
      <c r="C918" s="21"/>
      <c r="D918" s="21"/>
      <c r="E918" s="21"/>
    </row>
    <row r="919" spans="1:5" x14ac:dyDescent="0.25">
      <c r="A919" s="21"/>
      <c r="B919" s="21"/>
      <c r="C919" s="21"/>
      <c r="D919" s="21"/>
      <c r="E919" s="21"/>
    </row>
    <row r="920" spans="1:5" x14ac:dyDescent="0.25">
      <c r="A920" s="21"/>
      <c r="B920" s="21"/>
      <c r="C920" s="21"/>
      <c r="D920" s="21"/>
      <c r="E920" s="21"/>
    </row>
    <row r="921" spans="1:5" x14ac:dyDescent="0.25">
      <c r="A921" s="21"/>
      <c r="B921" s="21"/>
      <c r="C921" s="21"/>
      <c r="D921" s="21"/>
      <c r="E921" s="21"/>
    </row>
    <row r="922" spans="1:5" x14ac:dyDescent="0.25">
      <c r="A922" s="21"/>
      <c r="B922" s="21"/>
      <c r="C922" s="21"/>
      <c r="D922" s="21"/>
      <c r="E922" s="21"/>
    </row>
    <row r="923" spans="1:5" x14ac:dyDescent="0.25">
      <c r="A923" s="21"/>
      <c r="B923" s="21"/>
      <c r="C923" s="21"/>
      <c r="D923" s="21"/>
      <c r="E923" s="21"/>
    </row>
    <row r="924" spans="1:5" x14ac:dyDescent="0.25">
      <c r="A924" s="21"/>
      <c r="B924" s="21"/>
      <c r="C924" s="21"/>
      <c r="D924" s="21"/>
      <c r="E924" s="21"/>
    </row>
    <row r="925" spans="1:5" x14ac:dyDescent="0.25">
      <c r="A925" s="21"/>
      <c r="B925" s="21"/>
      <c r="C925" s="21"/>
      <c r="D925" s="21"/>
      <c r="E925" s="21"/>
    </row>
    <row r="926" spans="1:5" x14ac:dyDescent="0.25">
      <c r="A926" s="21"/>
      <c r="B926" s="21"/>
      <c r="C926" s="21"/>
      <c r="D926" s="21"/>
      <c r="E926" s="21"/>
    </row>
    <row r="927" spans="1:5" x14ac:dyDescent="0.25">
      <c r="A927" s="21"/>
      <c r="B927" s="21"/>
      <c r="C927" s="21"/>
      <c r="D927" s="21"/>
      <c r="E927" s="21"/>
    </row>
    <row r="928" spans="1:5" x14ac:dyDescent="0.25">
      <c r="A928" s="21"/>
      <c r="B928" s="21"/>
      <c r="C928" s="21"/>
      <c r="D928" s="21"/>
      <c r="E928" s="21"/>
    </row>
    <row r="929" spans="1:5" x14ac:dyDescent="0.25">
      <c r="A929" s="21"/>
      <c r="B929" s="21"/>
      <c r="C929" s="21"/>
      <c r="D929" s="21"/>
      <c r="E929" s="21"/>
    </row>
    <row r="930" spans="1:5" x14ac:dyDescent="0.25">
      <c r="A930" s="21"/>
      <c r="B930" s="21"/>
      <c r="C930" s="21"/>
      <c r="D930" s="21"/>
      <c r="E930" s="21"/>
    </row>
    <row r="931" spans="1:5" x14ac:dyDescent="0.25">
      <c r="A931" s="21"/>
      <c r="B931" s="21"/>
      <c r="C931" s="21"/>
      <c r="D931" s="21"/>
      <c r="E931" s="21"/>
    </row>
    <row r="932" spans="1:5" x14ac:dyDescent="0.25">
      <c r="A932" s="21"/>
      <c r="B932" s="21"/>
      <c r="C932" s="21"/>
      <c r="D932" s="21"/>
      <c r="E932" s="21"/>
    </row>
    <row r="933" spans="1:5" x14ac:dyDescent="0.25">
      <c r="A933" s="21"/>
      <c r="B933" s="21"/>
      <c r="C933" s="21"/>
      <c r="D933" s="21"/>
      <c r="E933" s="21"/>
    </row>
    <row r="934" spans="1:5" x14ac:dyDescent="0.25">
      <c r="A934" s="21"/>
      <c r="B934" s="21"/>
      <c r="C934" s="21"/>
      <c r="D934" s="21"/>
      <c r="E934" s="21"/>
    </row>
    <row r="935" spans="1:5" x14ac:dyDescent="0.25">
      <c r="A935" s="21"/>
      <c r="B935" s="21"/>
      <c r="C935" s="21"/>
      <c r="D935" s="21"/>
      <c r="E935" s="21"/>
    </row>
    <row r="936" spans="1:5" x14ac:dyDescent="0.25">
      <c r="A936" s="21"/>
      <c r="B936" s="21"/>
      <c r="C936" s="21"/>
      <c r="D936" s="21"/>
      <c r="E936" s="21"/>
    </row>
    <row r="937" spans="1:5" x14ac:dyDescent="0.25">
      <c r="A937" s="21"/>
      <c r="B937" s="21"/>
      <c r="C937" s="21"/>
      <c r="D937" s="21"/>
      <c r="E937" s="21"/>
    </row>
    <row r="938" spans="1:5" x14ac:dyDescent="0.25">
      <c r="A938" s="21"/>
      <c r="B938" s="21"/>
      <c r="C938" s="21"/>
      <c r="D938" s="21"/>
      <c r="E938" s="21"/>
    </row>
    <row r="939" spans="1:5" x14ac:dyDescent="0.25">
      <c r="A939" s="21"/>
      <c r="B939" s="21"/>
      <c r="C939" s="21"/>
      <c r="D939" s="21"/>
      <c r="E939" s="21"/>
    </row>
    <row r="940" spans="1:5" x14ac:dyDescent="0.25">
      <c r="A940" s="21"/>
      <c r="B940" s="21"/>
      <c r="C940" s="21"/>
      <c r="D940" s="21"/>
      <c r="E940" s="21"/>
    </row>
    <row r="941" spans="1:5" x14ac:dyDescent="0.25">
      <c r="A941" s="21"/>
      <c r="B941" s="21"/>
      <c r="C941" s="21"/>
      <c r="D941" s="21"/>
      <c r="E941" s="21"/>
    </row>
    <row r="942" spans="1:5" x14ac:dyDescent="0.25">
      <c r="A942" s="21"/>
      <c r="B942" s="21"/>
      <c r="C942" s="21"/>
      <c r="D942" s="21"/>
      <c r="E942" s="21"/>
    </row>
    <row r="943" spans="1:5" x14ac:dyDescent="0.25">
      <c r="A943" s="21"/>
      <c r="B943" s="21"/>
      <c r="C943" s="21"/>
      <c r="D943" s="21"/>
      <c r="E943" s="21"/>
    </row>
    <row r="944" spans="1:5" x14ac:dyDescent="0.25">
      <c r="A944" s="21"/>
      <c r="B944" s="21"/>
      <c r="C944" s="21"/>
      <c r="D944" s="21"/>
      <c r="E944" s="21"/>
    </row>
    <row r="945" spans="1:5" x14ac:dyDescent="0.25">
      <c r="A945" s="21"/>
      <c r="B945" s="21"/>
      <c r="C945" s="21"/>
      <c r="D945" s="21"/>
      <c r="E945" s="21"/>
    </row>
    <row r="946" spans="1:5" x14ac:dyDescent="0.25">
      <c r="A946" s="21"/>
      <c r="B946" s="21"/>
      <c r="C946" s="21"/>
      <c r="D946" s="21"/>
      <c r="E946" s="21"/>
    </row>
    <row r="947" spans="1:5" x14ac:dyDescent="0.25">
      <c r="A947" s="21"/>
      <c r="B947" s="21"/>
      <c r="C947" s="21"/>
      <c r="D947" s="21"/>
      <c r="E947" s="21"/>
    </row>
    <row r="948" spans="1:5" x14ac:dyDescent="0.25">
      <c r="A948" s="21"/>
      <c r="B948" s="21"/>
      <c r="C948" s="21"/>
      <c r="D948" s="21"/>
      <c r="E948" s="21"/>
    </row>
    <row r="949" spans="1:5" x14ac:dyDescent="0.25">
      <c r="A949" s="21"/>
      <c r="B949" s="21"/>
      <c r="C949" s="21"/>
      <c r="D949" s="21"/>
      <c r="E949" s="21"/>
    </row>
    <row r="950" spans="1:5" x14ac:dyDescent="0.25">
      <c r="A950" s="21"/>
      <c r="B950" s="21"/>
      <c r="C950" s="21"/>
      <c r="D950" s="21"/>
      <c r="E950" s="21"/>
    </row>
    <row r="951" spans="1:5" x14ac:dyDescent="0.25">
      <c r="A951" s="21"/>
      <c r="B951" s="21"/>
      <c r="C951" s="21"/>
      <c r="D951" s="21"/>
      <c r="E951" s="21"/>
    </row>
    <row r="952" spans="1:5" x14ac:dyDescent="0.25">
      <c r="A952" s="21"/>
      <c r="B952" s="21"/>
      <c r="C952" s="21"/>
      <c r="D952" s="21"/>
      <c r="E952" s="21"/>
    </row>
    <row r="953" spans="1:5" x14ac:dyDescent="0.25">
      <c r="A953" s="21"/>
      <c r="B953" s="21"/>
      <c r="C953" s="21"/>
      <c r="D953" s="21"/>
      <c r="E953" s="21"/>
    </row>
    <row r="954" spans="1:5" x14ac:dyDescent="0.25">
      <c r="A954" s="21"/>
      <c r="B954" s="21"/>
      <c r="C954" s="21"/>
      <c r="D954" s="21"/>
      <c r="E954" s="21"/>
    </row>
    <row r="955" spans="1:5" x14ac:dyDescent="0.25">
      <c r="A955" s="21"/>
      <c r="B955" s="21"/>
      <c r="C955" s="21"/>
      <c r="D955" s="21"/>
      <c r="E955" s="21"/>
    </row>
    <row r="956" spans="1:5" x14ac:dyDescent="0.25">
      <c r="A956" s="21"/>
      <c r="B956" s="21"/>
      <c r="C956" s="21"/>
      <c r="D956" s="21"/>
      <c r="E956" s="21"/>
    </row>
    <row r="957" spans="1:5" x14ac:dyDescent="0.25">
      <c r="A957" s="21"/>
      <c r="B957" s="21"/>
      <c r="C957" s="21"/>
      <c r="D957" s="21"/>
      <c r="E957" s="21"/>
    </row>
    <row r="958" spans="1:5" x14ac:dyDescent="0.25">
      <c r="A958" s="21"/>
      <c r="B958" s="21"/>
      <c r="C958" s="21"/>
      <c r="D958" s="21"/>
      <c r="E958" s="21"/>
    </row>
    <row r="959" spans="1:5" x14ac:dyDescent="0.25">
      <c r="A959" s="21"/>
      <c r="B959" s="21"/>
      <c r="C959" s="21"/>
      <c r="D959" s="21"/>
      <c r="E959" s="21"/>
    </row>
    <row r="960" spans="1:5" x14ac:dyDescent="0.25">
      <c r="A960" s="21"/>
      <c r="B960" s="21"/>
      <c r="C960" s="21"/>
      <c r="D960" s="21"/>
      <c r="E960" s="21"/>
    </row>
    <row r="961" spans="1:5" x14ac:dyDescent="0.25">
      <c r="A961" s="21"/>
      <c r="B961" s="21"/>
      <c r="C961" s="21"/>
      <c r="D961" s="21"/>
      <c r="E961" s="21"/>
    </row>
    <row r="962" spans="1:5" x14ac:dyDescent="0.25">
      <c r="A962" s="21"/>
      <c r="B962" s="21"/>
      <c r="C962" s="21"/>
      <c r="D962" s="21"/>
      <c r="E962" s="21"/>
    </row>
    <row r="963" spans="1:5" x14ac:dyDescent="0.25">
      <c r="A963" s="21"/>
      <c r="B963" s="21"/>
      <c r="C963" s="21"/>
      <c r="D963" s="21"/>
      <c r="E963" s="21"/>
    </row>
    <row r="964" spans="1:5" x14ac:dyDescent="0.25">
      <c r="A964" s="21"/>
      <c r="B964" s="21"/>
      <c r="C964" s="21"/>
      <c r="D964" s="21"/>
      <c r="E964" s="21"/>
    </row>
    <row r="965" spans="1:5" x14ac:dyDescent="0.25">
      <c r="A965" s="21"/>
      <c r="B965" s="21"/>
      <c r="C965" s="21"/>
      <c r="D965" s="21"/>
      <c r="E965" s="21"/>
    </row>
    <row r="966" spans="1:5" x14ac:dyDescent="0.25">
      <c r="A966" s="21"/>
      <c r="B966" s="21"/>
      <c r="C966" s="21"/>
      <c r="D966" s="21"/>
      <c r="E966" s="21"/>
    </row>
    <row r="967" spans="1:5" x14ac:dyDescent="0.25">
      <c r="A967" s="21"/>
      <c r="B967" s="21"/>
      <c r="C967" s="21"/>
      <c r="D967" s="21"/>
      <c r="E967" s="21"/>
    </row>
    <row r="968" spans="1:5" x14ac:dyDescent="0.25">
      <c r="A968" s="21"/>
      <c r="B968" s="21"/>
      <c r="C968" s="21"/>
      <c r="D968" s="21"/>
      <c r="E968" s="21"/>
    </row>
    <row r="969" spans="1:5" x14ac:dyDescent="0.25">
      <c r="A969" s="21"/>
      <c r="B969" s="21"/>
      <c r="C969" s="21"/>
      <c r="D969" s="21"/>
      <c r="E969" s="21"/>
    </row>
    <row r="970" spans="1:5" x14ac:dyDescent="0.25">
      <c r="A970" s="21"/>
      <c r="B970" s="21"/>
      <c r="C970" s="21"/>
      <c r="D970" s="21"/>
      <c r="E970" s="21"/>
    </row>
    <row r="971" spans="1:5" x14ac:dyDescent="0.25">
      <c r="A971" s="21"/>
      <c r="B971" s="21"/>
      <c r="C971" s="21"/>
      <c r="D971" s="21"/>
      <c r="E971" s="21"/>
    </row>
    <row r="972" spans="1:5" x14ac:dyDescent="0.25">
      <c r="A972" s="21"/>
      <c r="B972" s="21"/>
      <c r="C972" s="21"/>
      <c r="D972" s="21"/>
      <c r="E972" s="21"/>
    </row>
    <row r="973" spans="1:5" x14ac:dyDescent="0.25">
      <c r="A973" s="21"/>
      <c r="B973" s="21"/>
      <c r="C973" s="21"/>
      <c r="D973" s="21"/>
      <c r="E973" s="21"/>
    </row>
    <row r="974" spans="1:5" x14ac:dyDescent="0.25">
      <c r="A974" s="21"/>
      <c r="B974" s="21"/>
      <c r="C974" s="21"/>
      <c r="D974" s="21"/>
      <c r="E974" s="21"/>
    </row>
    <row r="975" spans="1:5" x14ac:dyDescent="0.25">
      <c r="A975" s="21"/>
      <c r="B975" s="21"/>
      <c r="C975" s="21"/>
      <c r="D975" s="21"/>
      <c r="E975" s="21"/>
    </row>
    <row r="976" spans="1:5" x14ac:dyDescent="0.25">
      <c r="A976" s="21"/>
      <c r="B976" s="21"/>
      <c r="C976" s="21"/>
      <c r="D976" s="21"/>
      <c r="E976" s="21"/>
    </row>
    <row r="977" spans="1:5" x14ac:dyDescent="0.25">
      <c r="A977" s="21"/>
      <c r="B977" s="21"/>
      <c r="C977" s="21"/>
      <c r="D977" s="21"/>
      <c r="E977" s="21"/>
    </row>
    <row r="978" spans="1:5" x14ac:dyDescent="0.25">
      <c r="A978" s="21"/>
      <c r="B978" s="21"/>
      <c r="C978" s="21"/>
      <c r="D978" s="21"/>
      <c r="E978" s="21"/>
    </row>
    <row r="979" spans="1:5" x14ac:dyDescent="0.25">
      <c r="A979" s="21"/>
      <c r="B979" s="21"/>
      <c r="C979" s="21"/>
      <c r="D979" s="21"/>
      <c r="E979" s="21"/>
    </row>
    <row r="980" spans="1:5" x14ac:dyDescent="0.25">
      <c r="A980" s="21"/>
      <c r="B980" s="21"/>
      <c r="C980" s="21"/>
      <c r="D980" s="21"/>
      <c r="E980" s="21"/>
    </row>
    <row r="981" spans="1:5" x14ac:dyDescent="0.25">
      <c r="A981" s="21"/>
      <c r="B981" s="21"/>
      <c r="C981" s="21"/>
      <c r="D981" s="21"/>
      <c r="E981" s="21"/>
    </row>
    <row r="982" spans="1:5" x14ac:dyDescent="0.25">
      <c r="A982" s="21"/>
      <c r="B982" s="21"/>
      <c r="C982" s="21"/>
      <c r="D982" s="21"/>
      <c r="E982" s="21"/>
    </row>
    <row r="983" spans="1:5" x14ac:dyDescent="0.25">
      <c r="A983" s="21"/>
      <c r="B983" s="21"/>
      <c r="C983" s="21"/>
      <c r="D983" s="21"/>
      <c r="E983" s="21"/>
    </row>
    <row r="984" spans="1:5" x14ac:dyDescent="0.25">
      <c r="A984" s="21"/>
      <c r="B984" s="21"/>
      <c r="C984" s="21"/>
      <c r="D984" s="21"/>
      <c r="E984" s="21"/>
    </row>
    <row r="985" spans="1:5" x14ac:dyDescent="0.25">
      <c r="A985" s="21"/>
      <c r="B985" s="21"/>
      <c r="C985" s="21"/>
      <c r="D985" s="21"/>
      <c r="E985" s="21"/>
    </row>
    <row r="986" spans="1:5" x14ac:dyDescent="0.25">
      <c r="A986" s="21"/>
      <c r="B986" s="21"/>
      <c r="C986" s="21"/>
      <c r="D986" s="21"/>
      <c r="E986" s="21"/>
    </row>
    <row r="987" spans="1:5" x14ac:dyDescent="0.25">
      <c r="A987" s="21"/>
      <c r="B987" s="21"/>
      <c r="C987" s="21"/>
      <c r="D987" s="21"/>
      <c r="E987" s="21"/>
    </row>
    <row r="988" spans="1:5" x14ac:dyDescent="0.25">
      <c r="A988" s="21"/>
      <c r="B988" s="21"/>
      <c r="C988" s="21"/>
      <c r="D988" s="21"/>
      <c r="E988" s="21"/>
    </row>
    <row r="989" spans="1:5" x14ac:dyDescent="0.25">
      <c r="A989" s="21"/>
      <c r="B989" s="21"/>
      <c r="C989" s="21"/>
      <c r="D989" s="21"/>
      <c r="E989" s="21"/>
    </row>
    <row r="990" spans="1:5" x14ac:dyDescent="0.25">
      <c r="A990" s="21"/>
      <c r="B990" s="21"/>
      <c r="C990" s="21"/>
      <c r="D990" s="21"/>
      <c r="E990" s="21"/>
    </row>
    <row r="991" spans="1:5" x14ac:dyDescent="0.25">
      <c r="A991" s="21"/>
      <c r="B991" s="21"/>
      <c r="C991" s="21"/>
      <c r="D991" s="21"/>
      <c r="E991" s="21"/>
    </row>
    <row r="992" spans="1:5" x14ac:dyDescent="0.25">
      <c r="A992" s="21"/>
      <c r="B992" s="21"/>
      <c r="C992" s="21"/>
      <c r="D992" s="21"/>
      <c r="E992" s="21"/>
    </row>
    <row r="993" spans="1:5" x14ac:dyDescent="0.25">
      <c r="A993" s="21"/>
      <c r="B993" s="21"/>
      <c r="C993" s="21"/>
      <c r="D993" s="21"/>
      <c r="E993" s="21"/>
    </row>
    <row r="994" spans="1:5" x14ac:dyDescent="0.25">
      <c r="A994" s="21"/>
      <c r="B994" s="21"/>
      <c r="C994" s="21"/>
      <c r="D994" s="21"/>
      <c r="E994" s="21"/>
    </row>
    <row r="995" spans="1:5" x14ac:dyDescent="0.25">
      <c r="A995" s="21"/>
      <c r="B995" s="21"/>
      <c r="C995" s="21"/>
      <c r="D995" s="21"/>
      <c r="E995" s="21"/>
    </row>
    <row r="996" spans="1:5" x14ac:dyDescent="0.25">
      <c r="A996" s="21"/>
      <c r="B996" s="21"/>
      <c r="C996" s="21"/>
      <c r="D996" s="21"/>
      <c r="E996" s="21"/>
    </row>
    <row r="997" spans="1:5" x14ac:dyDescent="0.25">
      <c r="A997" s="21"/>
      <c r="B997" s="21"/>
      <c r="C997" s="21"/>
      <c r="D997" s="21"/>
      <c r="E997" s="21"/>
    </row>
    <row r="998" spans="1:5" x14ac:dyDescent="0.25">
      <c r="A998" s="21"/>
      <c r="B998" s="21"/>
      <c r="C998" s="21"/>
      <c r="D998" s="21"/>
      <c r="E998" s="21"/>
    </row>
    <row r="999" spans="1:5" x14ac:dyDescent="0.25">
      <c r="A999" s="21"/>
      <c r="B999" s="21"/>
      <c r="C999" s="21"/>
      <c r="D999" s="21"/>
      <c r="E999" s="21"/>
    </row>
    <row r="1000" spans="1:5" x14ac:dyDescent="0.25">
      <c r="A1000" s="21"/>
      <c r="B1000" s="21"/>
      <c r="C1000" s="21"/>
      <c r="D1000" s="21"/>
      <c r="E1000" s="21"/>
    </row>
    <row r="1001" spans="1:5" x14ac:dyDescent="0.25">
      <c r="A1001" s="21"/>
      <c r="B1001" s="21"/>
      <c r="C1001" s="21"/>
      <c r="D1001" s="21"/>
      <c r="E1001" s="21"/>
    </row>
    <row r="1002" spans="1:5" x14ac:dyDescent="0.25">
      <c r="A1002" s="21"/>
      <c r="B1002" s="21"/>
      <c r="C1002" s="21"/>
      <c r="D1002" s="21"/>
      <c r="E1002" s="21"/>
    </row>
    <row r="1003" spans="1:5" x14ac:dyDescent="0.25">
      <c r="A1003" s="21"/>
      <c r="B1003" s="21"/>
      <c r="C1003" s="21"/>
      <c r="D1003" s="21"/>
      <c r="E1003" s="21"/>
    </row>
    <row r="1004" spans="1:5" x14ac:dyDescent="0.25">
      <c r="A1004" s="21"/>
      <c r="B1004" s="21"/>
      <c r="C1004" s="21"/>
      <c r="D1004" s="21"/>
      <c r="E1004" s="21"/>
    </row>
    <row r="1005" spans="1:5" x14ac:dyDescent="0.25">
      <c r="A1005" s="21"/>
      <c r="B1005" s="21"/>
      <c r="C1005" s="21"/>
      <c r="D1005" s="21"/>
      <c r="E1005" s="21"/>
    </row>
    <row r="1006" spans="1:5" x14ac:dyDescent="0.25">
      <c r="A1006" s="21"/>
      <c r="B1006" s="21"/>
      <c r="C1006" s="21"/>
      <c r="D1006" s="21"/>
      <c r="E1006" s="21"/>
    </row>
    <row r="1007" spans="1:5" x14ac:dyDescent="0.25">
      <c r="A1007" s="21"/>
      <c r="B1007" s="21"/>
      <c r="C1007" s="21"/>
      <c r="D1007" s="21"/>
      <c r="E1007" s="21"/>
    </row>
    <row r="1008" spans="1:5" x14ac:dyDescent="0.25">
      <c r="A1008" s="21"/>
      <c r="B1008" s="21"/>
      <c r="C1008" s="21"/>
      <c r="D1008" s="21"/>
      <c r="E1008" s="21"/>
    </row>
    <row r="1009" spans="1:5" x14ac:dyDescent="0.25">
      <c r="A1009" s="21"/>
      <c r="B1009" s="21"/>
      <c r="C1009" s="21"/>
      <c r="D1009" s="21"/>
      <c r="E1009" s="21"/>
    </row>
    <row r="1010" spans="1:5" x14ac:dyDescent="0.25">
      <c r="A1010" s="21"/>
      <c r="B1010" s="21"/>
      <c r="C1010" s="21"/>
      <c r="D1010" s="21"/>
      <c r="E1010" s="21"/>
    </row>
    <row r="1011" spans="1:5" x14ac:dyDescent="0.25">
      <c r="A1011" s="21"/>
      <c r="B1011" s="21"/>
      <c r="C1011" s="21"/>
      <c r="D1011" s="21"/>
      <c r="E1011" s="21"/>
    </row>
    <row r="1012" spans="1:5" x14ac:dyDescent="0.25">
      <c r="A1012" s="21"/>
      <c r="B1012" s="21"/>
      <c r="C1012" s="21"/>
      <c r="D1012" s="21"/>
      <c r="E1012" s="21"/>
    </row>
    <row r="1013" spans="1:5" x14ac:dyDescent="0.25">
      <c r="A1013" s="21"/>
      <c r="B1013" s="21"/>
      <c r="C1013" s="21"/>
      <c r="D1013" s="21"/>
      <c r="E1013" s="21"/>
    </row>
    <row r="1014" spans="1:5" x14ac:dyDescent="0.25">
      <c r="A1014" s="21"/>
      <c r="B1014" s="21"/>
      <c r="C1014" s="21"/>
      <c r="D1014" s="21"/>
      <c r="E1014" s="21"/>
    </row>
    <row r="1015" spans="1:5" x14ac:dyDescent="0.25">
      <c r="A1015" s="21"/>
      <c r="B1015" s="21"/>
      <c r="C1015" s="21"/>
      <c r="D1015" s="21"/>
      <c r="E1015" s="21"/>
    </row>
    <row r="1016" spans="1:5" x14ac:dyDescent="0.25">
      <c r="A1016" s="21"/>
      <c r="B1016" s="21"/>
      <c r="C1016" s="21"/>
      <c r="D1016" s="21"/>
      <c r="E1016" s="21"/>
    </row>
    <row r="1017" spans="1:5" x14ac:dyDescent="0.25">
      <c r="A1017" s="21"/>
      <c r="B1017" s="21"/>
      <c r="C1017" s="21"/>
      <c r="D1017" s="21"/>
      <c r="E1017" s="21"/>
    </row>
    <row r="1018" spans="1:5" x14ac:dyDescent="0.25">
      <c r="A1018" s="21"/>
      <c r="B1018" s="21"/>
      <c r="C1018" s="21"/>
      <c r="D1018" s="21"/>
      <c r="E1018" s="21"/>
    </row>
    <row r="1019" spans="1:5" x14ac:dyDescent="0.25">
      <c r="A1019" s="21"/>
      <c r="B1019" s="21"/>
      <c r="C1019" s="21"/>
      <c r="D1019" s="21"/>
      <c r="E1019" s="21"/>
    </row>
    <row r="1020" spans="1:5" x14ac:dyDescent="0.25">
      <c r="A1020" s="21"/>
      <c r="B1020" s="21"/>
      <c r="C1020" s="21"/>
      <c r="D1020" s="21"/>
      <c r="E1020" s="21"/>
    </row>
    <row r="1021" spans="1:5" x14ac:dyDescent="0.25">
      <c r="A1021" s="21"/>
      <c r="B1021" s="21"/>
      <c r="C1021" s="21"/>
      <c r="D1021" s="21"/>
      <c r="E1021" s="21"/>
    </row>
    <row r="1022" spans="1:5" x14ac:dyDescent="0.25">
      <c r="A1022" s="21"/>
      <c r="B1022" s="21"/>
      <c r="C1022" s="21"/>
      <c r="D1022" s="21"/>
      <c r="E1022" s="21"/>
    </row>
    <row r="1023" spans="1:5" x14ac:dyDescent="0.25">
      <c r="A1023" s="21"/>
      <c r="B1023" s="21"/>
      <c r="C1023" s="21"/>
      <c r="D1023" s="21"/>
      <c r="E1023" s="21"/>
    </row>
    <row r="1024" spans="1:5" x14ac:dyDescent="0.25">
      <c r="A1024" s="21"/>
      <c r="B1024" s="21"/>
      <c r="C1024" s="21"/>
      <c r="D1024" s="21"/>
      <c r="E1024" s="21"/>
    </row>
    <row r="1025" spans="1:5" x14ac:dyDescent="0.25">
      <c r="A1025" s="21"/>
      <c r="B1025" s="21"/>
      <c r="C1025" s="21"/>
      <c r="D1025" s="21"/>
      <c r="E1025" s="21"/>
    </row>
    <row r="1026" spans="1:5" x14ac:dyDescent="0.25">
      <c r="A1026" s="21"/>
      <c r="B1026" s="21"/>
      <c r="C1026" s="21"/>
      <c r="D1026" s="21"/>
      <c r="E1026" s="21"/>
    </row>
    <row r="1027" spans="1:5" x14ac:dyDescent="0.25">
      <c r="A1027" s="21"/>
      <c r="B1027" s="21"/>
      <c r="C1027" s="21"/>
      <c r="D1027" s="21"/>
      <c r="E1027" s="21"/>
    </row>
    <row r="1028" spans="1:5" x14ac:dyDescent="0.25">
      <c r="A1028" s="21"/>
      <c r="B1028" s="21"/>
      <c r="C1028" s="21"/>
      <c r="D1028" s="21"/>
      <c r="E1028" s="21"/>
    </row>
    <row r="1029" spans="1:5" x14ac:dyDescent="0.25">
      <c r="A1029" s="21"/>
      <c r="B1029" s="21"/>
      <c r="C1029" s="21"/>
      <c r="D1029" s="21"/>
      <c r="E1029" s="21"/>
    </row>
    <row r="1030" spans="1:5" x14ac:dyDescent="0.25">
      <c r="A1030" s="21"/>
      <c r="B1030" s="21"/>
      <c r="C1030" s="21"/>
      <c r="D1030" s="21"/>
      <c r="E1030" s="21"/>
    </row>
    <row r="1031" spans="1:5" x14ac:dyDescent="0.25">
      <c r="A1031" s="21"/>
      <c r="B1031" s="21"/>
      <c r="C1031" s="21"/>
      <c r="D1031" s="21"/>
      <c r="E1031" s="21"/>
    </row>
    <row r="1032" spans="1:5" x14ac:dyDescent="0.25">
      <c r="A1032" s="21"/>
      <c r="B1032" s="21"/>
      <c r="C1032" s="21"/>
      <c r="D1032" s="21"/>
      <c r="E1032" s="21"/>
    </row>
    <row r="1033" spans="1:5" x14ac:dyDescent="0.25">
      <c r="A1033" s="21"/>
      <c r="B1033" s="21"/>
      <c r="C1033" s="21"/>
      <c r="D1033" s="21"/>
      <c r="E1033" s="21"/>
    </row>
    <row r="1034" spans="1:5" x14ac:dyDescent="0.25">
      <c r="A1034" s="21"/>
      <c r="B1034" s="21"/>
      <c r="C1034" s="21"/>
      <c r="D1034" s="21"/>
      <c r="E1034" s="21"/>
    </row>
    <row r="1035" spans="1:5" x14ac:dyDescent="0.25">
      <c r="A1035" s="21"/>
      <c r="B1035" s="21"/>
      <c r="C1035" s="21"/>
      <c r="D1035" s="21"/>
      <c r="E1035" s="21"/>
    </row>
    <row r="1036" spans="1:5" x14ac:dyDescent="0.25">
      <c r="A1036" s="21"/>
      <c r="B1036" s="21"/>
      <c r="C1036" s="21"/>
      <c r="D1036" s="21"/>
      <c r="E1036" s="21"/>
    </row>
    <row r="1037" spans="1:5" x14ac:dyDescent="0.25">
      <c r="A1037" s="21"/>
      <c r="B1037" s="21"/>
      <c r="C1037" s="21"/>
      <c r="D1037" s="21"/>
      <c r="E1037" s="21"/>
    </row>
    <row r="1038" spans="1:5" x14ac:dyDescent="0.25">
      <c r="A1038" s="21"/>
      <c r="B1038" s="21"/>
      <c r="C1038" s="21"/>
      <c r="D1038" s="21"/>
      <c r="E1038" s="21"/>
    </row>
    <row r="1039" spans="1:5" x14ac:dyDescent="0.25">
      <c r="A1039" s="21"/>
      <c r="B1039" s="21"/>
      <c r="C1039" s="21"/>
      <c r="D1039" s="21"/>
      <c r="E1039" s="21"/>
    </row>
    <row r="1040" spans="1:5" x14ac:dyDescent="0.25">
      <c r="A1040" s="21"/>
      <c r="B1040" s="21"/>
      <c r="C1040" s="21"/>
      <c r="D1040" s="21"/>
      <c r="E1040" s="21"/>
    </row>
    <row r="1041" spans="1:5" x14ac:dyDescent="0.25">
      <c r="A1041" s="21"/>
      <c r="B1041" s="21"/>
      <c r="C1041" s="21"/>
      <c r="D1041" s="21"/>
      <c r="E1041" s="21"/>
    </row>
    <row r="1042" spans="1:5" x14ac:dyDescent="0.25">
      <c r="A1042" s="21"/>
      <c r="B1042" s="21"/>
      <c r="C1042" s="21"/>
      <c r="D1042" s="21"/>
      <c r="E1042" s="21"/>
    </row>
    <row r="1043" spans="1:5" x14ac:dyDescent="0.25">
      <c r="A1043" s="21"/>
      <c r="B1043" s="21"/>
      <c r="C1043" s="21"/>
      <c r="D1043" s="21"/>
      <c r="E1043" s="21"/>
    </row>
    <row r="1044" spans="1:5" x14ac:dyDescent="0.25">
      <c r="A1044" s="21"/>
      <c r="B1044" s="21"/>
      <c r="C1044" s="21"/>
      <c r="D1044" s="21"/>
      <c r="E1044" s="21"/>
    </row>
    <row r="1045" spans="1:5" x14ac:dyDescent="0.25">
      <c r="A1045" s="21"/>
      <c r="B1045" s="21"/>
      <c r="C1045" s="21"/>
      <c r="D1045" s="21"/>
      <c r="E1045" s="21"/>
    </row>
    <row r="1046" spans="1:5" x14ac:dyDescent="0.25">
      <c r="A1046" s="21"/>
      <c r="B1046" s="21"/>
      <c r="C1046" s="21"/>
      <c r="D1046" s="21"/>
      <c r="E1046" s="21"/>
    </row>
    <row r="1047" spans="1:5" x14ac:dyDescent="0.25">
      <c r="A1047" s="21"/>
      <c r="B1047" s="21"/>
      <c r="C1047" s="21"/>
      <c r="D1047" s="21"/>
      <c r="E1047" s="21"/>
    </row>
    <row r="1048" spans="1:5" x14ac:dyDescent="0.25">
      <c r="A1048" s="21"/>
      <c r="B1048" s="21"/>
      <c r="C1048" s="21"/>
      <c r="D1048" s="21"/>
      <c r="E1048" s="21"/>
    </row>
    <row r="1049" spans="1:5" x14ac:dyDescent="0.25">
      <c r="A1049" s="21"/>
      <c r="B1049" s="21"/>
      <c r="C1049" s="21"/>
      <c r="D1049" s="21"/>
      <c r="E1049" s="21"/>
    </row>
    <row r="1050" spans="1:5" x14ac:dyDescent="0.25">
      <c r="A1050" s="21"/>
      <c r="B1050" s="21"/>
      <c r="C1050" s="21"/>
      <c r="D1050" s="21"/>
      <c r="E1050" s="21"/>
    </row>
    <row r="1051" spans="1:5" x14ac:dyDescent="0.25">
      <c r="A1051" s="21"/>
      <c r="B1051" s="21"/>
      <c r="C1051" s="21"/>
      <c r="D1051" s="21"/>
      <c r="E1051" s="21"/>
    </row>
    <row r="1052" spans="1:5" x14ac:dyDescent="0.25">
      <c r="A1052" s="21"/>
      <c r="B1052" s="21"/>
      <c r="C1052" s="21"/>
      <c r="D1052" s="21"/>
      <c r="E1052" s="21"/>
    </row>
    <row r="1053" spans="1:5" x14ac:dyDescent="0.25">
      <c r="A1053" s="21"/>
      <c r="B1053" s="21"/>
      <c r="C1053" s="21"/>
      <c r="D1053" s="21"/>
      <c r="E1053" s="21"/>
    </row>
    <row r="1054" spans="1:5" x14ac:dyDescent="0.25">
      <c r="A1054" s="21"/>
      <c r="B1054" s="21"/>
      <c r="C1054" s="21"/>
      <c r="D1054" s="21"/>
      <c r="E1054" s="21"/>
    </row>
    <row r="1055" spans="1:5" x14ac:dyDescent="0.25">
      <c r="A1055" s="21"/>
      <c r="B1055" s="21"/>
      <c r="C1055" s="21"/>
      <c r="D1055" s="21"/>
      <c r="E1055" s="21"/>
    </row>
    <row r="1056" spans="1:5" x14ac:dyDescent="0.25">
      <c r="A1056" s="21"/>
      <c r="B1056" s="21"/>
      <c r="C1056" s="21"/>
      <c r="D1056" s="21"/>
      <c r="E1056" s="21"/>
    </row>
    <row r="1057" spans="1:5" x14ac:dyDescent="0.25">
      <c r="A1057" s="21"/>
      <c r="B1057" s="21"/>
      <c r="C1057" s="21"/>
      <c r="D1057" s="21"/>
      <c r="E1057" s="21"/>
    </row>
    <row r="1058" spans="1:5" x14ac:dyDescent="0.25">
      <c r="A1058" s="21"/>
      <c r="B1058" s="21"/>
      <c r="C1058" s="21"/>
      <c r="D1058" s="21"/>
      <c r="E1058" s="21"/>
    </row>
    <row r="1059" spans="1:5" x14ac:dyDescent="0.25">
      <c r="A1059" s="21"/>
      <c r="B1059" s="21"/>
      <c r="C1059" s="21"/>
      <c r="D1059" s="21"/>
      <c r="E1059" s="21"/>
    </row>
    <row r="1060" spans="1:5" x14ac:dyDescent="0.25">
      <c r="A1060" s="21"/>
      <c r="B1060" s="21"/>
      <c r="C1060" s="21"/>
      <c r="D1060" s="21"/>
      <c r="E1060" s="21"/>
    </row>
    <row r="1061" spans="1:5" x14ac:dyDescent="0.25">
      <c r="A1061" s="21"/>
      <c r="B1061" s="21"/>
      <c r="C1061" s="21"/>
      <c r="D1061" s="21"/>
      <c r="E1061" s="21"/>
    </row>
    <row r="1062" spans="1:5" x14ac:dyDescent="0.25">
      <c r="A1062" s="21"/>
      <c r="B1062" s="21"/>
      <c r="C1062" s="21"/>
      <c r="D1062" s="21"/>
      <c r="E1062" s="21"/>
    </row>
    <row r="1063" spans="1:5" x14ac:dyDescent="0.25">
      <c r="A1063" s="21"/>
      <c r="B1063" s="21"/>
      <c r="C1063" s="21"/>
      <c r="D1063" s="21"/>
      <c r="E1063" s="21"/>
    </row>
    <row r="1064" spans="1:5" x14ac:dyDescent="0.25">
      <c r="A1064" s="21"/>
      <c r="B1064" s="21"/>
      <c r="C1064" s="21"/>
      <c r="D1064" s="21"/>
      <c r="E1064" s="21"/>
    </row>
    <row r="1065" spans="1:5" x14ac:dyDescent="0.25">
      <c r="A1065" s="21"/>
      <c r="B1065" s="21"/>
      <c r="C1065" s="21"/>
      <c r="D1065" s="21"/>
      <c r="E1065" s="21"/>
    </row>
    <row r="1066" spans="1:5" x14ac:dyDescent="0.25">
      <c r="A1066" s="21"/>
      <c r="B1066" s="21"/>
      <c r="C1066" s="21"/>
      <c r="D1066" s="21"/>
      <c r="E1066" s="21"/>
    </row>
    <row r="1067" spans="1:5" x14ac:dyDescent="0.25">
      <c r="A1067" s="21"/>
      <c r="B1067" s="21"/>
      <c r="C1067" s="21"/>
      <c r="D1067" s="21"/>
      <c r="E1067" s="21"/>
    </row>
    <row r="1068" spans="1:5" x14ac:dyDescent="0.25">
      <c r="A1068" s="21"/>
      <c r="B1068" s="21"/>
      <c r="C1068" s="21"/>
      <c r="D1068" s="21"/>
      <c r="E1068" s="21"/>
    </row>
    <row r="1069" spans="1:5" x14ac:dyDescent="0.25">
      <c r="A1069" s="21"/>
      <c r="B1069" s="21"/>
      <c r="C1069" s="21"/>
      <c r="D1069" s="21"/>
      <c r="E1069" s="21"/>
    </row>
    <row r="1070" spans="1:5" x14ac:dyDescent="0.25">
      <c r="A1070" s="21"/>
      <c r="B1070" s="21"/>
      <c r="C1070" s="21"/>
      <c r="D1070" s="21"/>
      <c r="E1070" s="21"/>
    </row>
    <row r="1071" spans="1:5" x14ac:dyDescent="0.25">
      <c r="A1071" s="21"/>
      <c r="B1071" s="21"/>
      <c r="C1071" s="21"/>
      <c r="D1071" s="21"/>
      <c r="E1071" s="21"/>
    </row>
    <row r="1072" spans="1:5" x14ac:dyDescent="0.25">
      <c r="A1072" s="21"/>
      <c r="B1072" s="21"/>
      <c r="C1072" s="21"/>
      <c r="D1072" s="21"/>
      <c r="E1072" s="21"/>
    </row>
    <row r="1073" spans="1:5" x14ac:dyDescent="0.25">
      <c r="A1073" s="21"/>
      <c r="B1073" s="21"/>
      <c r="C1073" s="21"/>
      <c r="D1073" s="21"/>
      <c r="E1073" s="21"/>
    </row>
    <row r="1074" spans="1:5" x14ac:dyDescent="0.25">
      <c r="A1074" s="21"/>
      <c r="B1074" s="21"/>
      <c r="C1074" s="21"/>
      <c r="D1074" s="21"/>
      <c r="E1074" s="21"/>
    </row>
    <row r="1075" spans="1:5" x14ac:dyDescent="0.25">
      <c r="A1075" s="21"/>
      <c r="B1075" s="21"/>
      <c r="C1075" s="21"/>
      <c r="D1075" s="21"/>
      <c r="E1075" s="21"/>
    </row>
    <row r="1076" spans="1:5" x14ac:dyDescent="0.25">
      <c r="A1076" s="21"/>
      <c r="B1076" s="21"/>
      <c r="C1076" s="21"/>
      <c r="D1076" s="21"/>
      <c r="E1076" s="21"/>
    </row>
    <row r="1077" spans="1:5" x14ac:dyDescent="0.25">
      <c r="A1077" s="21"/>
      <c r="B1077" s="21"/>
      <c r="C1077" s="21"/>
      <c r="D1077" s="21"/>
      <c r="E1077" s="21"/>
    </row>
    <row r="1078" spans="1:5" x14ac:dyDescent="0.25">
      <c r="A1078" s="21"/>
      <c r="B1078" s="21"/>
      <c r="C1078" s="21"/>
      <c r="D1078" s="21"/>
      <c r="E1078" s="21"/>
    </row>
    <row r="1079" spans="1:5" x14ac:dyDescent="0.25">
      <c r="A1079" s="21"/>
      <c r="B1079" s="21"/>
      <c r="C1079" s="21"/>
      <c r="D1079" s="21"/>
      <c r="E1079" s="21"/>
    </row>
    <row r="1080" spans="1:5" x14ac:dyDescent="0.25">
      <c r="A1080" s="21"/>
      <c r="B1080" s="21"/>
      <c r="C1080" s="21"/>
      <c r="D1080" s="21"/>
      <c r="E1080" s="21"/>
    </row>
    <row r="1081" spans="1:5" x14ac:dyDescent="0.25">
      <c r="A1081" s="21"/>
      <c r="B1081" s="21"/>
      <c r="C1081" s="21"/>
      <c r="D1081" s="21"/>
      <c r="E1081" s="21"/>
    </row>
    <row r="1082" spans="1:5" x14ac:dyDescent="0.25">
      <c r="A1082" s="21"/>
      <c r="B1082" s="21"/>
      <c r="C1082" s="21"/>
      <c r="D1082" s="21"/>
      <c r="E1082" s="21"/>
    </row>
    <row r="1083" spans="1:5" x14ac:dyDescent="0.25">
      <c r="A1083" s="21"/>
      <c r="B1083" s="21"/>
      <c r="C1083" s="21"/>
      <c r="D1083" s="21"/>
      <c r="E1083" s="21"/>
    </row>
    <row r="1084" spans="1:5" x14ac:dyDescent="0.25">
      <c r="A1084" s="21"/>
      <c r="B1084" s="21"/>
      <c r="C1084" s="21"/>
      <c r="D1084" s="21"/>
      <c r="E1084" s="21"/>
    </row>
    <row r="1085" spans="1:5" x14ac:dyDescent="0.25">
      <c r="A1085" s="21"/>
      <c r="B1085" s="21"/>
      <c r="C1085" s="21"/>
      <c r="D1085" s="21"/>
      <c r="E1085" s="21"/>
    </row>
    <row r="1086" spans="1:5" x14ac:dyDescent="0.25">
      <c r="A1086" s="21"/>
      <c r="B1086" s="21"/>
      <c r="C1086" s="21"/>
      <c r="D1086" s="21"/>
      <c r="E1086" s="21"/>
    </row>
    <row r="1087" spans="1:5" x14ac:dyDescent="0.25">
      <c r="A1087" s="21"/>
      <c r="B1087" s="21"/>
      <c r="C1087" s="21"/>
      <c r="D1087" s="21"/>
      <c r="E1087" s="21"/>
    </row>
    <row r="1088" spans="1:5" x14ac:dyDescent="0.25">
      <c r="A1088" s="21"/>
      <c r="B1088" s="21"/>
      <c r="C1088" s="21"/>
      <c r="D1088" s="21"/>
      <c r="E1088" s="21"/>
    </row>
    <row r="1089" spans="1:5" x14ac:dyDescent="0.25">
      <c r="A1089" s="21"/>
      <c r="B1089" s="21"/>
      <c r="C1089" s="21"/>
      <c r="D1089" s="21"/>
      <c r="E1089" s="21"/>
    </row>
    <row r="1090" spans="1:5" x14ac:dyDescent="0.25">
      <c r="A1090" s="21"/>
      <c r="B1090" s="21"/>
      <c r="C1090" s="21"/>
      <c r="D1090" s="21"/>
      <c r="E1090" s="21"/>
    </row>
    <row r="1091" spans="1:5" x14ac:dyDescent="0.25">
      <c r="A1091" s="21"/>
      <c r="B1091" s="21"/>
      <c r="C1091" s="21"/>
      <c r="D1091" s="21"/>
      <c r="E1091" s="21"/>
    </row>
    <row r="1092" spans="1:5" x14ac:dyDescent="0.25">
      <c r="A1092" s="21"/>
      <c r="B1092" s="21"/>
      <c r="C1092" s="21"/>
      <c r="D1092" s="21"/>
      <c r="E1092" s="21"/>
    </row>
    <row r="1093" spans="1:5" x14ac:dyDescent="0.25">
      <c r="A1093" s="21"/>
      <c r="B1093" s="21"/>
      <c r="C1093" s="21"/>
      <c r="D1093" s="21"/>
      <c r="E1093" s="21"/>
    </row>
    <row r="1094" spans="1:5" x14ac:dyDescent="0.25">
      <c r="A1094" s="21"/>
      <c r="B1094" s="21"/>
      <c r="C1094" s="21"/>
      <c r="D1094" s="21"/>
      <c r="E1094" s="21"/>
    </row>
    <row r="1095" spans="1:5" x14ac:dyDescent="0.25">
      <c r="A1095" s="21"/>
      <c r="B1095" s="21"/>
      <c r="C1095" s="21"/>
      <c r="D1095" s="21"/>
      <c r="E1095" s="21"/>
    </row>
    <row r="1096" spans="1:5" x14ac:dyDescent="0.25">
      <c r="A1096" s="21"/>
      <c r="B1096" s="21"/>
      <c r="C1096" s="21"/>
      <c r="D1096" s="21"/>
      <c r="E1096" s="21"/>
    </row>
    <row r="1097" spans="1:5" x14ac:dyDescent="0.25">
      <c r="A1097" s="21"/>
      <c r="B1097" s="21"/>
      <c r="C1097" s="21"/>
      <c r="D1097" s="21"/>
      <c r="E1097" s="21"/>
    </row>
    <row r="1098" spans="1:5" x14ac:dyDescent="0.25">
      <c r="A1098" s="21"/>
      <c r="B1098" s="21"/>
      <c r="C1098" s="21"/>
      <c r="D1098" s="21"/>
      <c r="E1098" s="21"/>
    </row>
    <row r="1099" spans="1:5" x14ac:dyDescent="0.25">
      <c r="A1099" s="21"/>
      <c r="B1099" s="21"/>
      <c r="C1099" s="21"/>
      <c r="D1099" s="21"/>
      <c r="E1099" s="21"/>
    </row>
    <row r="1100" spans="1:5" x14ac:dyDescent="0.25">
      <c r="A1100" s="21"/>
      <c r="B1100" s="21"/>
      <c r="C1100" s="21"/>
      <c r="D1100" s="21"/>
      <c r="E1100" s="21"/>
    </row>
    <row r="1101" spans="1:5" x14ac:dyDescent="0.25">
      <c r="A1101" s="21"/>
      <c r="B1101" s="21"/>
      <c r="C1101" s="21"/>
      <c r="D1101" s="21"/>
      <c r="E1101" s="21"/>
    </row>
    <row r="1102" spans="1:5" x14ac:dyDescent="0.25">
      <c r="A1102" s="21"/>
      <c r="B1102" s="21"/>
      <c r="C1102" s="21"/>
      <c r="D1102" s="21"/>
      <c r="E1102" s="21"/>
    </row>
    <row r="1103" spans="1:5" x14ac:dyDescent="0.25">
      <c r="A1103" s="21"/>
      <c r="B1103" s="21"/>
      <c r="C1103" s="21"/>
      <c r="D1103" s="21"/>
      <c r="E1103" s="21"/>
    </row>
    <row r="1104" spans="1:5" x14ac:dyDescent="0.25">
      <c r="A1104" s="21"/>
      <c r="B1104" s="21"/>
      <c r="C1104" s="21"/>
      <c r="D1104" s="21"/>
      <c r="E1104" s="21"/>
    </row>
    <row r="1105" spans="1:5" x14ac:dyDescent="0.25">
      <c r="A1105" s="21"/>
      <c r="B1105" s="21"/>
      <c r="C1105" s="21"/>
      <c r="D1105" s="21"/>
      <c r="E1105" s="21"/>
    </row>
    <row r="1106" spans="1:5" x14ac:dyDescent="0.25">
      <c r="A1106" s="21"/>
      <c r="B1106" s="21"/>
      <c r="C1106" s="21"/>
      <c r="D1106" s="21"/>
      <c r="E1106" s="21"/>
    </row>
    <row r="1107" spans="1:5" x14ac:dyDescent="0.25">
      <c r="A1107" s="21"/>
      <c r="B1107" s="21"/>
      <c r="C1107" s="21"/>
      <c r="D1107" s="21"/>
      <c r="E1107" s="21"/>
    </row>
    <row r="1108" spans="1:5" x14ac:dyDescent="0.25">
      <c r="A1108" s="21"/>
      <c r="B1108" s="21"/>
      <c r="C1108" s="21"/>
      <c r="D1108" s="21"/>
      <c r="E1108" s="21"/>
    </row>
    <row r="1109" spans="1:5" x14ac:dyDescent="0.25">
      <c r="A1109" s="21"/>
      <c r="B1109" s="21"/>
      <c r="C1109" s="21"/>
      <c r="D1109" s="21"/>
      <c r="E1109" s="21"/>
    </row>
    <row r="1110" spans="1:5" x14ac:dyDescent="0.25">
      <c r="A1110" s="21"/>
      <c r="B1110" s="21"/>
      <c r="C1110" s="21"/>
      <c r="D1110" s="21"/>
      <c r="E1110" s="21"/>
    </row>
    <row r="1111" spans="1:5" x14ac:dyDescent="0.25">
      <c r="A1111" s="21"/>
      <c r="B1111" s="21"/>
      <c r="C1111" s="21"/>
      <c r="D1111" s="21"/>
      <c r="E1111" s="21"/>
    </row>
    <row r="1112" spans="1:5" x14ac:dyDescent="0.25">
      <c r="A1112" s="21"/>
      <c r="B1112" s="21"/>
      <c r="C1112" s="21"/>
      <c r="D1112" s="21"/>
      <c r="E1112" s="21"/>
    </row>
    <row r="1113" spans="1:5" x14ac:dyDescent="0.25">
      <c r="A1113" s="21"/>
      <c r="B1113" s="21"/>
      <c r="C1113" s="21"/>
      <c r="D1113" s="21"/>
      <c r="E1113" s="21"/>
    </row>
    <row r="1114" spans="1:5" x14ac:dyDescent="0.25">
      <c r="A1114" s="21"/>
      <c r="B1114" s="21"/>
      <c r="C1114" s="21"/>
      <c r="D1114" s="21"/>
      <c r="E1114" s="21"/>
    </row>
    <row r="1115" spans="1:5" x14ac:dyDescent="0.25">
      <c r="A1115" s="21"/>
      <c r="B1115" s="21"/>
      <c r="C1115" s="21"/>
      <c r="D1115" s="21"/>
      <c r="E1115" s="21"/>
    </row>
    <row r="1116" spans="1:5" x14ac:dyDescent="0.25">
      <c r="A1116" s="21"/>
      <c r="B1116" s="21"/>
      <c r="C1116" s="21"/>
      <c r="D1116" s="21"/>
      <c r="E1116" s="21"/>
    </row>
    <row r="1117" spans="1:5" x14ac:dyDescent="0.25">
      <c r="A1117" s="21"/>
      <c r="B1117" s="21"/>
      <c r="C1117" s="21"/>
      <c r="D1117" s="21"/>
      <c r="E1117" s="21"/>
    </row>
    <row r="1118" spans="1:5" x14ac:dyDescent="0.25">
      <c r="A1118" s="21"/>
      <c r="B1118" s="21"/>
      <c r="C1118" s="21"/>
      <c r="D1118" s="21"/>
      <c r="E1118" s="21"/>
    </row>
    <row r="1119" spans="1:5" x14ac:dyDescent="0.25">
      <c r="A1119" s="21"/>
      <c r="B1119" s="21"/>
      <c r="C1119" s="21"/>
      <c r="D1119" s="21"/>
      <c r="E1119" s="21"/>
    </row>
    <row r="1120" spans="1:5" x14ac:dyDescent="0.25">
      <c r="A1120" s="21"/>
      <c r="B1120" s="21"/>
      <c r="C1120" s="21"/>
      <c r="D1120" s="21"/>
      <c r="E1120" s="21"/>
    </row>
    <row r="1121" spans="1:5" x14ac:dyDescent="0.25">
      <c r="A1121" s="21"/>
      <c r="B1121" s="21"/>
      <c r="C1121" s="21"/>
      <c r="D1121" s="21"/>
      <c r="E1121" s="21"/>
    </row>
    <row r="1122" spans="1:5" x14ac:dyDescent="0.25">
      <c r="A1122" s="21"/>
      <c r="B1122" s="21"/>
      <c r="C1122" s="21"/>
      <c r="D1122" s="21"/>
      <c r="E1122" s="21"/>
    </row>
    <row r="1123" spans="1:5" x14ac:dyDescent="0.25">
      <c r="A1123" s="21"/>
      <c r="B1123" s="21"/>
      <c r="C1123" s="21"/>
      <c r="D1123" s="21"/>
      <c r="E1123" s="21"/>
    </row>
    <row r="1124" spans="1:5" x14ac:dyDescent="0.25">
      <c r="A1124" s="21"/>
      <c r="B1124" s="21"/>
      <c r="C1124" s="21"/>
      <c r="D1124" s="21"/>
      <c r="E1124" s="21"/>
    </row>
    <row r="1125" spans="1:5" x14ac:dyDescent="0.25">
      <c r="A1125" s="21"/>
      <c r="B1125" s="21"/>
      <c r="C1125" s="21"/>
      <c r="D1125" s="21"/>
      <c r="E1125" s="21"/>
    </row>
    <row r="1126" spans="1:5" x14ac:dyDescent="0.25">
      <c r="A1126" s="21"/>
      <c r="B1126" s="21"/>
      <c r="C1126" s="21"/>
      <c r="D1126" s="21"/>
      <c r="E1126" s="21"/>
    </row>
    <row r="1127" spans="1:5" x14ac:dyDescent="0.25">
      <c r="A1127" s="21"/>
      <c r="B1127" s="21"/>
      <c r="C1127" s="21"/>
      <c r="D1127" s="21"/>
      <c r="E1127" s="21"/>
    </row>
    <row r="1128" spans="1:5" x14ac:dyDescent="0.25">
      <c r="A1128" s="21"/>
      <c r="B1128" s="21"/>
      <c r="C1128" s="21"/>
      <c r="D1128" s="21"/>
      <c r="E1128" s="21"/>
    </row>
    <row r="1129" spans="1:5" x14ac:dyDescent="0.25">
      <c r="A1129" s="21"/>
      <c r="B1129" s="21"/>
      <c r="C1129" s="21"/>
      <c r="D1129" s="21"/>
      <c r="E1129" s="21"/>
    </row>
    <row r="1130" spans="1:5" x14ac:dyDescent="0.25">
      <c r="A1130" s="21"/>
      <c r="B1130" s="21"/>
      <c r="C1130" s="21"/>
      <c r="D1130" s="21"/>
      <c r="E1130" s="21"/>
    </row>
    <row r="1131" spans="1:5" x14ac:dyDescent="0.25">
      <c r="A1131" s="21"/>
      <c r="B1131" s="21"/>
      <c r="C1131" s="21"/>
      <c r="D1131" s="21"/>
      <c r="E1131" s="21"/>
    </row>
    <row r="1132" spans="1:5" x14ac:dyDescent="0.25">
      <c r="A1132" s="21"/>
      <c r="B1132" s="21"/>
      <c r="C1132" s="21"/>
      <c r="D1132" s="21"/>
      <c r="E1132" s="21"/>
    </row>
    <row r="1133" spans="1:5" x14ac:dyDescent="0.25">
      <c r="A1133" s="21"/>
      <c r="B1133" s="21"/>
      <c r="C1133" s="21"/>
      <c r="D1133" s="21"/>
      <c r="E1133" s="21"/>
    </row>
    <row r="1134" spans="1:5" x14ac:dyDescent="0.25">
      <c r="A1134" s="21"/>
      <c r="B1134" s="21"/>
      <c r="C1134" s="21"/>
      <c r="D1134" s="21"/>
      <c r="E1134" s="21"/>
    </row>
    <row r="1135" spans="1:5" x14ac:dyDescent="0.25">
      <c r="A1135" s="21"/>
      <c r="B1135" s="21"/>
      <c r="C1135" s="21"/>
      <c r="D1135" s="21"/>
      <c r="E1135" s="21"/>
    </row>
    <row r="1136" spans="1:5" x14ac:dyDescent="0.25">
      <c r="A1136" s="21"/>
      <c r="B1136" s="21"/>
      <c r="C1136" s="21"/>
      <c r="D1136" s="21"/>
      <c r="E1136" s="21"/>
    </row>
    <row r="1137" spans="1:5" x14ac:dyDescent="0.25">
      <c r="A1137" s="21"/>
      <c r="B1137" s="21"/>
      <c r="C1137" s="21"/>
      <c r="D1137" s="21"/>
      <c r="E1137" s="21"/>
    </row>
    <row r="1138" spans="1:5" x14ac:dyDescent="0.25">
      <c r="A1138" s="21"/>
      <c r="B1138" s="21"/>
      <c r="C1138" s="21"/>
      <c r="D1138" s="21"/>
      <c r="E1138" s="21"/>
    </row>
    <row r="1139" spans="1:5" x14ac:dyDescent="0.25">
      <c r="A1139" s="21"/>
      <c r="B1139" s="21"/>
      <c r="C1139" s="21"/>
      <c r="D1139" s="21"/>
      <c r="E1139" s="21"/>
    </row>
    <row r="1140" spans="1:5" x14ac:dyDescent="0.25">
      <c r="A1140" s="21"/>
      <c r="B1140" s="21"/>
      <c r="C1140" s="21"/>
      <c r="D1140" s="21"/>
      <c r="E1140" s="21"/>
    </row>
    <row r="1141" spans="1:5" x14ac:dyDescent="0.25">
      <c r="A1141" s="21"/>
      <c r="B1141" s="21"/>
      <c r="C1141" s="21"/>
      <c r="D1141" s="21"/>
      <c r="E1141" s="21"/>
    </row>
    <row r="1142" spans="1:5" x14ac:dyDescent="0.25">
      <c r="A1142" s="21"/>
      <c r="B1142" s="21"/>
      <c r="C1142" s="21"/>
      <c r="D1142" s="21"/>
      <c r="E1142" s="21"/>
    </row>
    <row r="1143" spans="1:5" x14ac:dyDescent="0.25">
      <c r="A1143" s="21"/>
      <c r="B1143" s="21"/>
      <c r="C1143" s="21"/>
      <c r="D1143" s="21"/>
      <c r="E1143" s="21"/>
    </row>
    <row r="1144" spans="1:5" x14ac:dyDescent="0.25">
      <c r="A1144" s="21"/>
      <c r="B1144" s="21"/>
      <c r="C1144" s="21"/>
      <c r="D1144" s="21"/>
      <c r="E1144" s="21"/>
    </row>
    <row r="1145" spans="1:5" x14ac:dyDescent="0.25">
      <c r="A1145" s="21"/>
      <c r="B1145" s="21"/>
      <c r="C1145" s="21"/>
      <c r="D1145" s="21"/>
      <c r="E1145" s="21"/>
    </row>
    <row r="1146" spans="1:5" x14ac:dyDescent="0.25">
      <c r="A1146" s="21"/>
      <c r="B1146" s="21"/>
      <c r="C1146" s="21"/>
      <c r="D1146" s="21"/>
      <c r="E1146" s="21"/>
    </row>
    <row r="1147" spans="1:5" x14ac:dyDescent="0.25">
      <c r="A1147" s="21"/>
      <c r="B1147" s="21"/>
      <c r="C1147" s="21"/>
      <c r="D1147" s="21"/>
      <c r="E1147" s="21"/>
    </row>
    <row r="1148" spans="1:5" x14ac:dyDescent="0.25">
      <c r="A1148" s="21"/>
      <c r="B1148" s="21"/>
      <c r="C1148" s="21"/>
      <c r="D1148" s="21"/>
      <c r="E1148" s="21"/>
    </row>
    <row r="1149" spans="1:5" x14ac:dyDescent="0.25">
      <c r="A1149" s="21"/>
      <c r="B1149" s="21"/>
      <c r="C1149" s="21"/>
      <c r="D1149" s="21"/>
      <c r="E1149" s="21"/>
    </row>
    <row r="1150" spans="1:5" x14ac:dyDescent="0.25">
      <c r="A1150" s="21"/>
      <c r="B1150" s="21"/>
      <c r="C1150" s="21"/>
      <c r="D1150" s="21"/>
      <c r="E1150" s="21"/>
    </row>
    <row r="1151" spans="1:5" x14ac:dyDescent="0.25">
      <c r="A1151" s="21"/>
      <c r="B1151" s="21"/>
      <c r="C1151" s="21"/>
      <c r="D1151" s="21"/>
      <c r="E1151" s="21"/>
    </row>
    <row r="1152" spans="1:5" x14ac:dyDescent="0.25">
      <c r="A1152" s="21"/>
      <c r="B1152" s="21"/>
      <c r="C1152" s="21"/>
      <c r="D1152" s="21"/>
      <c r="E1152" s="21"/>
    </row>
    <row r="1153" spans="1:5" x14ac:dyDescent="0.25">
      <c r="A1153" s="21"/>
      <c r="B1153" s="21"/>
      <c r="C1153" s="21"/>
      <c r="D1153" s="21"/>
      <c r="E1153" s="21"/>
    </row>
    <row r="1154" spans="1:5" x14ac:dyDescent="0.25">
      <c r="A1154" s="21"/>
      <c r="B1154" s="21"/>
      <c r="C1154" s="21"/>
      <c r="D1154" s="21"/>
      <c r="E1154" s="21"/>
    </row>
    <row r="1155" spans="1:5" x14ac:dyDescent="0.25">
      <c r="A1155" s="21"/>
      <c r="B1155" s="21"/>
      <c r="C1155" s="21"/>
      <c r="D1155" s="21"/>
      <c r="E1155" s="21"/>
    </row>
    <row r="1156" spans="1:5" x14ac:dyDescent="0.25">
      <c r="A1156" s="21"/>
      <c r="B1156" s="21"/>
      <c r="C1156" s="21"/>
      <c r="D1156" s="21"/>
      <c r="E1156" s="21"/>
    </row>
    <row r="1157" spans="1:5" x14ac:dyDescent="0.25">
      <c r="A1157" s="21"/>
      <c r="B1157" s="21"/>
      <c r="C1157" s="21"/>
      <c r="D1157" s="21"/>
      <c r="E1157" s="21"/>
    </row>
    <row r="1158" spans="1:5" x14ac:dyDescent="0.25">
      <c r="A1158" s="21"/>
      <c r="B1158" s="21"/>
      <c r="C1158" s="21"/>
      <c r="D1158" s="21"/>
      <c r="E1158" s="21"/>
    </row>
    <row r="1159" spans="1:5" x14ac:dyDescent="0.25">
      <c r="A1159" s="21"/>
      <c r="B1159" s="21"/>
      <c r="C1159" s="21"/>
      <c r="D1159" s="21"/>
      <c r="E1159" s="21"/>
    </row>
    <row r="1160" spans="1:5" x14ac:dyDescent="0.25">
      <c r="A1160" s="21"/>
      <c r="B1160" s="21"/>
      <c r="C1160" s="21"/>
      <c r="D1160" s="21"/>
      <c r="E1160" s="21"/>
    </row>
    <row r="1161" spans="1:5" x14ac:dyDescent="0.25">
      <c r="A1161" s="21"/>
      <c r="B1161" s="21"/>
      <c r="C1161" s="21"/>
      <c r="D1161" s="21"/>
      <c r="E1161" s="21"/>
    </row>
    <row r="1162" spans="1:5" x14ac:dyDescent="0.25">
      <c r="A1162" s="21"/>
      <c r="B1162" s="21"/>
      <c r="C1162" s="21"/>
      <c r="D1162" s="21"/>
      <c r="E1162" s="21"/>
    </row>
    <row r="1163" spans="1:5" x14ac:dyDescent="0.25">
      <c r="A1163" s="21"/>
      <c r="B1163" s="21"/>
      <c r="C1163" s="21"/>
      <c r="D1163" s="21"/>
      <c r="E1163" s="21"/>
    </row>
    <row r="1164" spans="1:5" x14ac:dyDescent="0.25">
      <c r="A1164" s="21"/>
      <c r="B1164" s="21"/>
      <c r="C1164" s="21"/>
      <c r="D1164" s="21"/>
      <c r="E1164" s="21"/>
    </row>
    <row r="1165" spans="1:5" x14ac:dyDescent="0.25">
      <c r="A1165" s="21"/>
      <c r="B1165" s="21"/>
      <c r="C1165" s="21"/>
      <c r="D1165" s="21"/>
      <c r="E1165" s="21"/>
    </row>
    <row r="1166" spans="1:5" x14ac:dyDescent="0.25">
      <c r="A1166" s="21"/>
      <c r="B1166" s="21"/>
      <c r="C1166" s="21"/>
      <c r="D1166" s="21"/>
      <c r="E1166" s="21"/>
    </row>
    <row r="1167" spans="1:5" x14ac:dyDescent="0.25">
      <c r="A1167" s="21"/>
      <c r="B1167" s="21"/>
      <c r="C1167" s="21"/>
      <c r="D1167" s="21"/>
      <c r="E1167" s="21"/>
    </row>
    <row r="1168" spans="1:5" x14ac:dyDescent="0.25">
      <c r="A1168" s="21"/>
      <c r="B1168" s="21"/>
      <c r="C1168" s="21"/>
      <c r="D1168" s="21"/>
      <c r="E1168" s="21"/>
    </row>
    <row r="1169" spans="1:5" x14ac:dyDescent="0.25">
      <c r="A1169" s="21"/>
      <c r="B1169" s="21"/>
      <c r="C1169" s="21"/>
      <c r="D1169" s="21"/>
      <c r="E1169" s="21"/>
    </row>
    <row r="1170" spans="1:5" x14ac:dyDescent="0.25">
      <c r="A1170" s="21"/>
      <c r="B1170" s="21"/>
      <c r="C1170" s="21"/>
      <c r="D1170" s="21"/>
      <c r="E1170" s="21"/>
    </row>
    <row r="1171" spans="1:5" x14ac:dyDescent="0.25">
      <c r="A1171" s="21"/>
      <c r="B1171" s="21"/>
      <c r="C1171" s="21"/>
      <c r="D1171" s="21"/>
      <c r="E1171" s="21"/>
    </row>
    <row r="1172" spans="1:5" x14ac:dyDescent="0.25">
      <c r="A1172" s="21"/>
      <c r="B1172" s="21"/>
      <c r="C1172" s="21"/>
      <c r="D1172" s="21"/>
      <c r="E1172" s="21"/>
    </row>
    <row r="1173" spans="1:5" x14ac:dyDescent="0.25">
      <c r="A1173" s="21"/>
      <c r="B1173" s="21"/>
      <c r="C1173" s="21"/>
      <c r="D1173" s="21"/>
      <c r="E1173" s="21"/>
    </row>
    <row r="1174" spans="1:5" x14ac:dyDescent="0.25">
      <c r="A1174" s="21"/>
      <c r="B1174" s="21"/>
      <c r="C1174" s="21"/>
      <c r="D1174" s="21"/>
      <c r="E1174" s="21"/>
    </row>
    <row r="1175" spans="1:5" x14ac:dyDescent="0.25">
      <c r="A1175" s="21"/>
      <c r="B1175" s="21"/>
      <c r="C1175" s="21"/>
      <c r="D1175" s="21"/>
      <c r="E1175" s="21"/>
    </row>
    <row r="1176" spans="1:5" x14ac:dyDescent="0.25">
      <c r="A1176" s="21"/>
      <c r="B1176" s="21"/>
      <c r="C1176" s="21"/>
      <c r="D1176" s="21"/>
      <c r="E1176" s="21"/>
    </row>
    <row r="1177" spans="1:5" x14ac:dyDescent="0.25">
      <c r="A1177" s="21"/>
      <c r="B1177" s="21"/>
      <c r="C1177" s="21"/>
      <c r="D1177" s="21"/>
      <c r="E1177" s="21"/>
    </row>
    <row r="1178" spans="1:5" x14ac:dyDescent="0.25">
      <c r="A1178" s="21"/>
      <c r="B1178" s="21"/>
      <c r="C1178" s="21"/>
      <c r="D1178" s="21"/>
      <c r="E1178" s="21"/>
    </row>
    <row r="1179" spans="1:5" x14ac:dyDescent="0.25">
      <c r="A1179" s="21"/>
      <c r="B1179" s="21"/>
      <c r="C1179" s="21"/>
      <c r="D1179" s="21"/>
      <c r="E1179" s="21"/>
    </row>
    <row r="1180" spans="1:5" x14ac:dyDescent="0.25">
      <c r="A1180" s="21"/>
      <c r="B1180" s="21"/>
      <c r="C1180" s="21"/>
      <c r="D1180" s="21"/>
      <c r="E1180" s="21"/>
    </row>
    <row r="1181" spans="1:5" x14ac:dyDescent="0.25">
      <c r="A1181" s="21"/>
      <c r="B1181" s="21"/>
      <c r="C1181" s="21"/>
      <c r="D1181" s="21"/>
      <c r="E1181" s="21"/>
    </row>
    <row r="1182" spans="1:5" x14ac:dyDescent="0.25">
      <c r="A1182" s="21"/>
      <c r="B1182" s="21"/>
      <c r="C1182" s="21"/>
      <c r="D1182" s="21"/>
      <c r="E1182" s="21"/>
    </row>
    <row r="1183" spans="1:5" x14ac:dyDescent="0.25">
      <c r="A1183" s="21"/>
      <c r="B1183" s="21"/>
      <c r="C1183" s="21"/>
      <c r="D1183" s="21"/>
      <c r="E1183" s="21"/>
    </row>
    <row r="1184" spans="1:5" x14ac:dyDescent="0.25">
      <c r="A1184" s="21"/>
      <c r="B1184" s="21"/>
      <c r="C1184" s="21"/>
      <c r="D1184" s="21"/>
      <c r="E1184" s="21"/>
    </row>
    <row r="1185" spans="1:5" x14ac:dyDescent="0.25">
      <c r="A1185" s="21"/>
      <c r="B1185" s="21"/>
      <c r="C1185" s="21"/>
      <c r="D1185" s="21"/>
      <c r="E1185" s="21"/>
    </row>
    <row r="1186" spans="1:5" x14ac:dyDescent="0.25">
      <c r="A1186" s="21"/>
      <c r="B1186" s="21"/>
      <c r="C1186" s="21"/>
      <c r="D1186" s="21"/>
      <c r="E1186" s="21"/>
    </row>
    <row r="1187" spans="1:5" x14ac:dyDescent="0.25">
      <c r="A1187" s="21"/>
      <c r="B1187" s="21"/>
      <c r="C1187" s="21"/>
      <c r="D1187" s="21"/>
      <c r="E1187" s="21"/>
    </row>
    <row r="1188" spans="1:5" x14ac:dyDescent="0.25">
      <c r="A1188" s="21"/>
      <c r="B1188" s="21"/>
      <c r="C1188" s="21"/>
      <c r="D1188" s="21"/>
      <c r="E1188" s="21"/>
    </row>
    <row r="1189" spans="1:5" x14ac:dyDescent="0.25">
      <c r="A1189" s="21"/>
      <c r="B1189" s="21"/>
      <c r="C1189" s="21"/>
      <c r="D1189" s="21"/>
      <c r="E1189" s="21"/>
    </row>
    <row r="1190" spans="1:5" x14ac:dyDescent="0.25">
      <c r="A1190" s="21"/>
      <c r="B1190" s="21"/>
      <c r="C1190" s="21"/>
      <c r="D1190" s="21"/>
      <c r="E1190" s="21"/>
    </row>
    <row r="1191" spans="1:5" x14ac:dyDescent="0.25">
      <c r="A1191" s="21"/>
      <c r="B1191" s="21"/>
      <c r="C1191" s="21"/>
      <c r="D1191" s="21"/>
      <c r="E1191" s="21"/>
    </row>
    <row r="1192" spans="1:5" x14ac:dyDescent="0.25">
      <c r="A1192" s="21"/>
      <c r="B1192" s="21"/>
      <c r="C1192" s="21"/>
      <c r="D1192" s="21"/>
      <c r="E1192" s="21"/>
    </row>
    <row r="1193" spans="1:5" x14ac:dyDescent="0.25">
      <c r="A1193" s="21"/>
      <c r="B1193" s="21"/>
      <c r="C1193" s="21"/>
      <c r="D1193" s="21"/>
      <c r="E1193" s="21"/>
    </row>
    <row r="1194" spans="1:5" x14ac:dyDescent="0.25">
      <c r="A1194" s="21"/>
      <c r="B1194" s="21"/>
      <c r="C1194" s="21"/>
      <c r="D1194" s="21"/>
      <c r="E1194" s="21"/>
    </row>
    <row r="1195" spans="1:5" x14ac:dyDescent="0.25">
      <c r="A1195" s="21"/>
      <c r="B1195" s="21"/>
      <c r="C1195" s="21"/>
      <c r="D1195" s="21"/>
      <c r="E1195" s="21"/>
    </row>
    <row r="1196" spans="1:5" x14ac:dyDescent="0.25">
      <c r="A1196" s="21"/>
      <c r="B1196" s="21"/>
      <c r="C1196" s="21"/>
      <c r="D1196" s="21"/>
      <c r="E1196" s="21"/>
    </row>
    <row r="1197" spans="1:5" x14ac:dyDescent="0.25">
      <c r="A1197" s="21"/>
      <c r="B1197" s="21"/>
      <c r="C1197" s="21"/>
      <c r="D1197" s="21"/>
      <c r="E1197" s="21"/>
    </row>
    <row r="1198" spans="1:5" x14ac:dyDescent="0.25">
      <c r="A1198" s="21"/>
      <c r="B1198" s="21"/>
      <c r="C1198" s="21"/>
      <c r="D1198" s="21"/>
      <c r="E1198" s="21"/>
    </row>
    <row r="1199" spans="1:5" x14ac:dyDescent="0.25">
      <c r="A1199" s="21"/>
      <c r="B1199" s="21"/>
      <c r="C1199" s="21"/>
      <c r="D1199" s="21"/>
      <c r="E1199" s="21"/>
    </row>
    <row r="1200" spans="1:5" x14ac:dyDescent="0.25">
      <c r="A1200" s="21"/>
      <c r="B1200" s="21"/>
      <c r="C1200" s="21"/>
      <c r="D1200" s="21"/>
      <c r="E1200" s="21"/>
    </row>
    <row r="1201" spans="1:5" x14ac:dyDescent="0.25">
      <c r="A1201" s="21"/>
      <c r="B1201" s="21"/>
      <c r="C1201" s="21"/>
      <c r="D1201" s="21"/>
      <c r="E1201" s="21"/>
    </row>
    <row r="1202" spans="1:5" x14ac:dyDescent="0.25">
      <c r="A1202" s="21"/>
      <c r="B1202" s="21"/>
      <c r="C1202" s="21"/>
      <c r="D1202" s="21"/>
      <c r="E1202" s="21"/>
    </row>
    <row r="1203" spans="1:5" x14ac:dyDescent="0.25">
      <c r="A1203" s="21"/>
      <c r="B1203" s="21"/>
      <c r="C1203" s="21"/>
      <c r="D1203" s="21"/>
      <c r="E1203" s="21"/>
    </row>
    <row r="1204" spans="1:5" x14ac:dyDescent="0.25">
      <c r="A1204" s="21"/>
      <c r="B1204" s="21"/>
      <c r="C1204" s="21"/>
      <c r="D1204" s="21"/>
      <c r="E1204" s="21"/>
    </row>
    <row r="1205" spans="1:5" x14ac:dyDescent="0.25">
      <c r="A1205" s="21"/>
      <c r="B1205" s="21"/>
      <c r="C1205" s="21"/>
      <c r="D1205" s="21"/>
      <c r="E1205" s="21"/>
    </row>
    <row r="1206" spans="1:5" x14ac:dyDescent="0.25">
      <c r="A1206" s="21"/>
      <c r="B1206" s="21"/>
      <c r="C1206" s="21"/>
      <c r="D1206" s="21"/>
      <c r="E1206" s="21"/>
    </row>
    <row r="1207" spans="1:5" x14ac:dyDescent="0.25">
      <c r="A1207" s="21"/>
      <c r="B1207" s="21"/>
      <c r="C1207" s="21"/>
      <c r="D1207" s="21"/>
      <c r="E1207" s="21"/>
    </row>
    <row r="1208" spans="1:5" x14ac:dyDescent="0.25">
      <c r="A1208" s="21"/>
      <c r="B1208" s="21"/>
      <c r="C1208" s="21"/>
      <c r="D1208" s="21"/>
      <c r="E1208" s="21"/>
    </row>
    <row r="1209" spans="1:5" x14ac:dyDescent="0.25">
      <c r="A1209" s="21"/>
      <c r="B1209" s="21"/>
      <c r="C1209" s="21"/>
      <c r="D1209" s="21"/>
      <c r="E1209" s="21"/>
    </row>
    <row r="1210" spans="1:5" x14ac:dyDescent="0.25">
      <c r="A1210" s="21"/>
      <c r="B1210" s="21"/>
      <c r="C1210" s="21"/>
      <c r="D1210" s="21"/>
      <c r="E1210" s="21"/>
    </row>
    <row r="1211" spans="1:5" x14ac:dyDescent="0.25">
      <c r="A1211" s="21"/>
      <c r="B1211" s="21"/>
      <c r="C1211" s="21"/>
      <c r="D1211" s="21"/>
      <c r="E1211" s="21"/>
    </row>
    <row r="1212" spans="1:5" x14ac:dyDescent="0.25">
      <c r="A1212" s="21"/>
      <c r="B1212" s="21"/>
      <c r="C1212" s="21"/>
      <c r="D1212" s="21"/>
      <c r="E1212" s="21"/>
    </row>
    <row r="1213" spans="1:5" x14ac:dyDescent="0.25">
      <c r="A1213" s="21"/>
      <c r="B1213" s="21"/>
      <c r="C1213" s="21"/>
      <c r="D1213" s="21"/>
      <c r="E1213" s="21"/>
    </row>
    <row r="1214" spans="1:5" x14ac:dyDescent="0.25">
      <c r="A1214" s="21"/>
      <c r="B1214" s="21"/>
      <c r="C1214" s="21"/>
      <c r="D1214" s="21"/>
      <c r="E1214" s="21"/>
    </row>
    <row r="1215" spans="1:5" x14ac:dyDescent="0.25">
      <c r="A1215" s="21"/>
      <c r="B1215" s="21"/>
      <c r="C1215" s="21"/>
      <c r="D1215" s="21"/>
      <c r="E1215" s="21"/>
    </row>
    <row r="1216" spans="1:5" x14ac:dyDescent="0.25">
      <c r="A1216" s="21"/>
      <c r="B1216" s="21"/>
      <c r="C1216" s="21"/>
      <c r="D1216" s="21"/>
      <c r="E1216" s="21"/>
    </row>
    <row r="1217" spans="1:5" x14ac:dyDescent="0.25">
      <c r="A1217" s="21"/>
      <c r="B1217" s="21"/>
      <c r="C1217" s="21"/>
      <c r="D1217" s="21"/>
      <c r="E1217" s="21"/>
    </row>
    <row r="1218" spans="1:5" x14ac:dyDescent="0.25">
      <c r="A1218" s="21"/>
      <c r="B1218" s="21"/>
      <c r="C1218" s="21"/>
      <c r="D1218" s="21"/>
      <c r="E1218" s="21"/>
    </row>
    <row r="1219" spans="1:5" x14ac:dyDescent="0.25">
      <c r="A1219" s="21"/>
      <c r="B1219" s="21"/>
      <c r="C1219" s="21"/>
      <c r="D1219" s="21"/>
      <c r="E1219" s="21"/>
    </row>
    <row r="1220" spans="1:5" x14ac:dyDescent="0.25">
      <c r="A1220" s="21"/>
      <c r="B1220" s="21"/>
      <c r="C1220" s="21"/>
      <c r="D1220" s="21"/>
      <c r="E1220" s="21"/>
    </row>
    <row r="1221" spans="1:5" x14ac:dyDescent="0.25">
      <c r="A1221" s="21"/>
      <c r="B1221" s="21"/>
      <c r="C1221" s="21"/>
      <c r="D1221" s="21"/>
      <c r="E1221" s="21"/>
    </row>
    <row r="1222" spans="1:5" x14ac:dyDescent="0.25">
      <c r="A1222" s="21"/>
      <c r="B1222" s="21"/>
      <c r="C1222" s="21"/>
      <c r="D1222" s="21"/>
      <c r="E1222" s="21"/>
    </row>
    <row r="1223" spans="1:5" x14ac:dyDescent="0.25">
      <c r="A1223" s="21"/>
      <c r="B1223" s="21"/>
      <c r="C1223" s="21"/>
      <c r="D1223" s="21"/>
      <c r="E1223" s="21"/>
    </row>
    <row r="1224" spans="1:5" x14ac:dyDescent="0.25">
      <c r="A1224" s="21"/>
      <c r="B1224" s="21"/>
      <c r="C1224" s="21"/>
      <c r="D1224" s="21"/>
      <c r="E1224" s="21"/>
    </row>
    <row r="1225" spans="1:5" x14ac:dyDescent="0.25">
      <c r="A1225" s="21"/>
      <c r="B1225" s="21"/>
      <c r="C1225" s="21"/>
      <c r="D1225" s="21"/>
      <c r="E1225" s="21"/>
    </row>
    <row r="1226" spans="1:5" x14ac:dyDescent="0.25">
      <c r="A1226" s="21"/>
      <c r="B1226" s="21"/>
      <c r="C1226" s="21"/>
      <c r="D1226" s="21"/>
      <c r="E1226" s="21"/>
    </row>
    <row r="1227" spans="1:5" x14ac:dyDescent="0.25">
      <c r="A1227" s="21"/>
      <c r="B1227" s="21"/>
      <c r="C1227" s="21"/>
      <c r="D1227" s="21"/>
      <c r="E1227" s="21"/>
    </row>
    <row r="1228" spans="1:5" x14ac:dyDescent="0.25">
      <c r="A1228" s="21"/>
      <c r="B1228" s="21"/>
      <c r="C1228" s="21"/>
      <c r="D1228" s="21"/>
      <c r="E1228" s="21"/>
    </row>
    <row r="1229" spans="1:5" x14ac:dyDescent="0.25">
      <c r="A1229" s="21"/>
      <c r="B1229" s="21"/>
      <c r="C1229" s="21"/>
      <c r="D1229" s="21"/>
      <c r="E1229" s="21"/>
    </row>
    <row r="1230" spans="1:5" x14ac:dyDescent="0.25">
      <c r="A1230" s="21"/>
      <c r="B1230" s="21"/>
      <c r="C1230" s="21"/>
      <c r="D1230" s="21"/>
      <c r="E1230" s="21"/>
    </row>
    <row r="1231" spans="1:5" x14ac:dyDescent="0.25">
      <c r="A1231" s="21"/>
      <c r="B1231" s="21"/>
      <c r="C1231" s="21"/>
      <c r="D1231" s="21"/>
      <c r="E1231" s="21"/>
    </row>
    <row r="1232" spans="1:5" x14ac:dyDescent="0.25">
      <c r="A1232" s="21"/>
      <c r="B1232" s="21"/>
      <c r="C1232" s="21"/>
      <c r="D1232" s="21"/>
      <c r="E1232" s="21"/>
    </row>
    <row r="1233" spans="1:5" x14ac:dyDescent="0.25">
      <c r="A1233" s="21"/>
      <c r="B1233" s="21"/>
      <c r="C1233" s="21"/>
      <c r="D1233" s="21"/>
      <c r="E1233" s="21"/>
    </row>
    <row r="1234" spans="1:5" x14ac:dyDescent="0.25">
      <c r="A1234" s="21"/>
      <c r="B1234" s="21"/>
      <c r="C1234" s="21"/>
      <c r="D1234" s="21"/>
      <c r="E1234" s="21"/>
    </row>
    <row r="1235" spans="1:5" x14ac:dyDescent="0.25">
      <c r="A1235" s="21"/>
      <c r="B1235" s="21"/>
      <c r="C1235" s="21"/>
      <c r="D1235" s="21"/>
      <c r="E1235" s="21"/>
    </row>
    <row r="1236" spans="1:5" x14ac:dyDescent="0.25">
      <c r="A1236" s="21"/>
      <c r="B1236" s="21"/>
      <c r="C1236" s="21"/>
      <c r="D1236" s="21"/>
      <c r="E1236" s="21"/>
    </row>
    <row r="1237" spans="1:5" x14ac:dyDescent="0.25">
      <c r="A1237" s="21"/>
      <c r="B1237" s="21"/>
      <c r="C1237" s="21"/>
      <c r="D1237" s="21"/>
      <c r="E1237" s="21"/>
    </row>
    <row r="1238" spans="1:5" x14ac:dyDescent="0.25">
      <c r="A1238" s="21"/>
      <c r="B1238" s="21"/>
      <c r="C1238" s="21"/>
      <c r="D1238" s="21"/>
      <c r="E1238" s="21"/>
    </row>
    <row r="1239" spans="1:5" x14ac:dyDescent="0.25">
      <c r="A1239" s="21"/>
      <c r="B1239" s="21"/>
      <c r="C1239" s="21"/>
      <c r="D1239" s="21"/>
      <c r="E1239" s="21"/>
    </row>
    <row r="1240" spans="1:5" x14ac:dyDescent="0.25">
      <c r="A1240" s="21"/>
      <c r="B1240" s="21"/>
      <c r="C1240" s="21"/>
      <c r="D1240" s="21"/>
      <c r="E1240" s="21"/>
    </row>
    <row r="1241" spans="1:5" x14ac:dyDescent="0.25">
      <c r="A1241" s="21"/>
      <c r="B1241" s="21"/>
      <c r="C1241" s="21"/>
      <c r="D1241" s="21"/>
      <c r="E1241" s="21"/>
    </row>
    <row r="1242" spans="1:5" x14ac:dyDescent="0.25">
      <c r="A1242" s="21"/>
      <c r="B1242" s="21"/>
      <c r="C1242" s="21"/>
      <c r="D1242" s="21"/>
      <c r="E1242" s="21"/>
    </row>
    <row r="1243" spans="1:5" x14ac:dyDescent="0.25">
      <c r="A1243" s="21"/>
      <c r="B1243" s="21"/>
      <c r="C1243" s="21"/>
      <c r="D1243" s="21"/>
      <c r="E1243" s="21"/>
    </row>
    <row r="1244" spans="1:5" x14ac:dyDescent="0.25">
      <c r="A1244" s="21"/>
      <c r="B1244" s="21"/>
      <c r="C1244" s="21"/>
      <c r="D1244" s="21"/>
      <c r="E1244" s="21"/>
    </row>
    <row r="1245" spans="1:5" x14ac:dyDescent="0.25">
      <c r="A1245" s="21"/>
      <c r="B1245" s="21"/>
      <c r="C1245" s="21"/>
      <c r="D1245" s="21"/>
      <c r="E1245" s="21"/>
    </row>
    <row r="1246" spans="1:5" x14ac:dyDescent="0.25">
      <c r="A1246" s="21"/>
      <c r="B1246" s="21"/>
      <c r="C1246" s="21"/>
      <c r="D1246" s="21"/>
      <c r="E1246" s="21"/>
    </row>
    <row r="1247" spans="1:5" x14ac:dyDescent="0.25">
      <c r="A1247" s="21"/>
      <c r="B1247" s="21"/>
      <c r="C1247" s="21"/>
      <c r="D1247" s="21"/>
      <c r="E1247" s="21"/>
    </row>
    <row r="1248" spans="1:5" x14ac:dyDescent="0.25">
      <c r="A1248" s="21"/>
      <c r="B1248" s="21"/>
      <c r="C1248" s="21"/>
      <c r="D1248" s="21"/>
      <c r="E1248" s="21"/>
    </row>
    <row r="1249" spans="1:5" x14ac:dyDescent="0.25">
      <c r="A1249" s="21"/>
      <c r="B1249" s="21"/>
      <c r="C1249" s="21"/>
      <c r="D1249" s="21"/>
      <c r="E1249" s="21"/>
    </row>
    <row r="1250" spans="1:5" x14ac:dyDescent="0.25">
      <c r="A1250" s="21"/>
      <c r="B1250" s="21"/>
      <c r="C1250" s="21"/>
      <c r="D1250" s="21"/>
      <c r="E1250" s="21"/>
    </row>
    <row r="1251" spans="1:5" x14ac:dyDescent="0.25">
      <c r="A1251" s="21"/>
      <c r="B1251" s="21"/>
      <c r="C1251" s="21"/>
      <c r="D1251" s="21"/>
      <c r="E1251" s="21"/>
    </row>
    <row r="1252" spans="1:5" x14ac:dyDescent="0.25">
      <c r="A1252" s="21"/>
      <c r="B1252" s="21"/>
      <c r="C1252" s="21"/>
      <c r="D1252" s="21"/>
      <c r="E1252" s="21"/>
    </row>
    <row r="1253" spans="1:5" x14ac:dyDescent="0.25">
      <c r="A1253" s="21"/>
      <c r="B1253" s="21"/>
      <c r="C1253" s="21"/>
      <c r="D1253" s="21"/>
      <c r="E1253" s="21"/>
    </row>
    <row r="1254" spans="1:5" x14ac:dyDescent="0.25">
      <c r="A1254" s="21"/>
      <c r="B1254" s="21"/>
      <c r="C1254" s="21"/>
      <c r="D1254" s="21"/>
      <c r="E1254" s="21"/>
    </row>
    <row r="1255" spans="1:5" x14ac:dyDescent="0.25">
      <c r="A1255" s="21"/>
      <c r="B1255" s="21"/>
      <c r="C1255" s="21"/>
      <c r="D1255" s="21"/>
      <c r="E1255" s="21"/>
    </row>
    <row r="1256" spans="1:5" x14ac:dyDescent="0.25">
      <c r="A1256" s="21"/>
      <c r="B1256" s="21"/>
      <c r="C1256" s="21"/>
      <c r="D1256" s="21"/>
      <c r="E1256" s="21"/>
    </row>
    <row r="1257" spans="1:5" x14ac:dyDescent="0.25">
      <c r="A1257" s="21"/>
      <c r="B1257" s="21"/>
      <c r="C1257" s="21"/>
      <c r="D1257" s="21"/>
      <c r="E1257" s="21"/>
    </row>
    <row r="1258" spans="1:5" x14ac:dyDescent="0.25">
      <c r="A1258" s="21"/>
      <c r="B1258" s="21"/>
      <c r="C1258" s="21"/>
      <c r="D1258" s="21"/>
      <c r="E1258" s="21"/>
    </row>
    <row r="1259" spans="1:5" x14ac:dyDescent="0.25">
      <c r="A1259" s="21"/>
      <c r="B1259" s="21"/>
      <c r="C1259" s="21"/>
      <c r="D1259" s="21"/>
      <c r="E1259" s="21"/>
    </row>
    <row r="1260" spans="1:5" x14ac:dyDescent="0.25">
      <c r="A1260" s="21"/>
      <c r="B1260" s="21"/>
      <c r="C1260" s="21"/>
      <c r="D1260" s="21"/>
      <c r="E1260" s="21"/>
    </row>
    <row r="1261" spans="1:5" x14ac:dyDescent="0.25">
      <c r="A1261" s="21"/>
      <c r="B1261" s="21"/>
      <c r="C1261" s="21"/>
      <c r="D1261" s="21"/>
      <c r="E1261" s="21"/>
    </row>
    <row r="1262" spans="1:5" x14ac:dyDescent="0.25">
      <c r="A1262" s="21"/>
      <c r="B1262" s="21"/>
      <c r="C1262" s="21"/>
      <c r="D1262" s="21"/>
      <c r="E1262" s="21"/>
    </row>
    <row r="1263" spans="1:5" x14ac:dyDescent="0.25">
      <c r="A1263" s="21"/>
      <c r="B1263" s="21"/>
      <c r="C1263" s="21"/>
      <c r="D1263" s="21"/>
      <c r="E1263" s="21"/>
    </row>
    <row r="1264" spans="1:5" x14ac:dyDescent="0.25">
      <c r="A1264" s="21"/>
      <c r="B1264" s="21"/>
      <c r="C1264" s="21"/>
      <c r="D1264" s="21"/>
      <c r="E1264" s="21"/>
    </row>
    <row r="1265" spans="1:5" x14ac:dyDescent="0.25">
      <c r="A1265" s="21"/>
      <c r="B1265" s="21"/>
      <c r="C1265" s="21"/>
      <c r="D1265" s="21"/>
      <c r="E1265" s="21"/>
    </row>
    <row r="1266" spans="1:5" x14ac:dyDescent="0.25">
      <c r="A1266" s="21"/>
      <c r="B1266" s="21"/>
      <c r="C1266" s="21"/>
      <c r="D1266" s="21"/>
      <c r="E1266" s="21"/>
    </row>
    <row r="1267" spans="1:5" x14ac:dyDescent="0.25">
      <c r="A1267" s="21"/>
      <c r="B1267" s="21"/>
      <c r="C1267" s="21"/>
      <c r="D1267" s="21"/>
      <c r="E1267" s="21"/>
    </row>
    <row r="1268" spans="1:5" x14ac:dyDescent="0.25">
      <c r="A1268" s="21"/>
      <c r="B1268" s="21"/>
      <c r="C1268" s="21"/>
      <c r="D1268" s="21"/>
      <c r="E1268" s="21"/>
    </row>
    <row r="1269" spans="1:5" x14ac:dyDescent="0.25">
      <c r="A1269" s="21"/>
      <c r="B1269" s="21"/>
      <c r="C1269" s="21"/>
      <c r="D1269" s="21"/>
      <c r="E1269" s="21"/>
    </row>
    <row r="1270" spans="1:5" x14ac:dyDescent="0.25">
      <c r="A1270" s="21"/>
      <c r="B1270" s="21"/>
      <c r="C1270" s="21"/>
      <c r="D1270" s="21"/>
      <c r="E1270" s="21"/>
    </row>
    <row r="1271" spans="1:5" x14ac:dyDescent="0.25">
      <c r="A1271" s="21"/>
      <c r="B1271" s="21"/>
      <c r="C1271" s="21"/>
      <c r="D1271" s="21"/>
      <c r="E1271" s="21"/>
    </row>
    <row r="1272" spans="1:5" x14ac:dyDescent="0.25">
      <c r="A1272" s="21"/>
      <c r="B1272" s="21"/>
      <c r="C1272" s="21"/>
      <c r="D1272" s="21"/>
      <c r="E1272" s="21"/>
    </row>
    <row r="1273" spans="1:5" x14ac:dyDescent="0.25">
      <c r="A1273" s="21"/>
      <c r="B1273" s="21"/>
      <c r="C1273" s="21"/>
      <c r="D1273" s="21"/>
      <c r="E1273" s="21"/>
    </row>
    <row r="1274" spans="1:5" x14ac:dyDescent="0.25">
      <c r="A1274" s="21"/>
      <c r="B1274" s="21"/>
      <c r="C1274" s="21"/>
      <c r="D1274" s="21"/>
      <c r="E1274" s="21"/>
    </row>
    <row r="1275" spans="1:5" x14ac:dyDescent="0.25">
      <c r="A1275" s="21"/>
      <c r="B1275" s="21"/>
      <c r="C1275" s="21"/>
      <c r="D1275" s="21"/>
      <c r="E1275" s="21"/>
    </row>
    <row r="1276" spans="1:5" x14ac:dyDescent="0.25">
      <c r="A1276" s="21"/>
      <c r="B1276" s="21"/>
      <c r="C1276" s="21"/>
      <c r="D1276" s="21"/>
      <c r="E1276" s="21"/>
    </row>
    <row r="1277" spans="1:5" x14ac:dyDescent="0.25">
      <c r="A1277" s="21"/>
      <c r="B1277" s="21"/>
      <c r="C1277" s="21"/>
      <c r="D1277" s="21"/>
      <c r="E1277" s="21"/>
    </row>
    <row r="1278" spans="1:5" x14ac:dyDescent="0.25">
      <c r="A1278" s="21"/>
      <c r="B1278" s="21"/>
      <c r="C1278" s="21"/>
      <c r="D1278" s="21"/>
      <c r="E1278" s="21"/>
    </row>
    <row r="1279" spans="1:5" x14ac:dyDescent="0.25">
      <c r="A1279" s="21"/>
      <c r="B1279" s="21"/>
      <c r="C1279" s="21"/>
      <c r="D1279" s="21"/>
      <c r="E1279" s="21"/>
    </row>
    <row r="1280" spans="1:5" x14ac:dyDescent="0.25">
      <c r="A1280" s="21"/>
      <c r="B1280" s="21"/>
      <c r="C1280" s="21"/>
      <c r="D1280" s="21"/>
      <c r="E1280" s="21"/>
    </row>
    <row r="1281" spans="1:5" x14ac:dyDescent="0.25">
      <c r="A1281" s="21"/>
      <c r="B1281" s="21"/>
      <c r="C1281" s="21"/>
      <c r="D1281" s="21"/>
      <c r="E1281" s="21"/>
    </row>
    <row r="1282" spans="1:5" x14ac:dyDescent="0.25">
      <c r="A1282" s="21"/>
      <c r="B1282" s="21"/>
      <c r="C1282" s="21"/>
      <c r="D1282" s="21"/>
      <c r="E1282" s="21"/>
    </row>
    <row r="1283" spans="1:5" x14ac:dyDescent="0.25">
      <c r="A1283" s="21"/>
      <c r="B1283" s="21"/>
      <c r="C1283" s="21"/>
      <c r="D1283" s="21"/>
      <c r="E1283" s="21"/>
    </row>
    <row r="1284" spans="1:5" x14ac:dyDescent="0.25">
      <c r="A1284" s="21"/>
      <c r="B1284" s="21"/>
      <c r="C1284" s="21"/>
      <c r="D1284" s="21"/>
      <c r="E1284" s="21"/>
    </row>
    <row r="1285" spans="1:5" x14ac:dyDescent="0.25">
      <c r="A1285" s="21"/>
      <c r="B1285" s="21"/>
      <c r="C1285" s="21"/>
      <c r="D1285" s="21"/>
      <c r="E1285" s="21"/>
    </row>
    <row r="1286" spans="1:5" x14ac:dyDescent="0.25">
      <c r="A1286" s="21"/>
      <c r="B1286" s="21"/>
      <c r="C1286" s="21"/>
      <c r="D1286" s="21"/>
      <c r="E1286" s="21"/>
    </row>
    <row r="1287" spans="1:5" x14ac:dyDescent="0.25">
      <c r="A1287" s="21"/>
      <c r="B1287" s="21"/>
      <c r="C1287" s="21"/>
      <c r="D1287" s="21"/>
      <c r="E1287" s="21"/>
    </row>
    <row r="1288" spans="1:5" x14ac:dyDescent="0.25">
      <c r="A1288" s="21"/>
      <c r="B1288" s="21"/>
      <c r="C1288" s="21"/>
      <c r="D1288" s="21"/>
      <c r="E1288" s="21"/>
    </row>
    <row r="1289" spans="1:5" x14ac:dyDescent="0.25">
      <c r="A1289" s="21"/>
      <c r="B1289" s="21"/>
      <c r="C1289" s="21"/>
      <c r="D1289" s="21"/>
      <c r="E1289" s="21"/>
    </row>
    <row r="1290" spans="1:5" x14ac:dyDescent="0.25">
      <c r="A1290" s="21"/>
      <c r="B1290" s="21"/>
      <c r="C1290" s="21"/>
      <c r="D1290" s="21"/>
      <c r="E1290" s="21"/>
    </row>
    <row r="1291" spans="1:5" x14ac:dyDescent="0.25">
      <c r="A1291" s="21"/>
      <c r="B1291" s="21"/>
      <c r="C1291" s="21"/>
      <c r="D1291" s="21"/>
      <c r="E1291" s="21"/>
    </row>
    <row r="1292" spans="1:5" x14ac:dyDescent="0.25">
      <c r="A1292" s="21"/>
      <c r="B1292" s="21"/>
      <c r="C1292" s="21"/>
      <c r="D1292" s="21"/>
      <c r="E1292" s="21"/>
    </row>
    <row r="1293" spans="1:5" x14ac:dyDescent="0.25">
      <c r="A1293" s="21"/>
      <c r="B1293" s="21"/>
      <c r="C1293" s="21"/>
      <c r="D1293" s="21"/>
      <c r="E1293" s="21"/>
    </row>
    <row r="1294" spans="1:5" x14ac:dyDescent="0.25">
      <c r="A1294" s="21"/>
      <c r="B1294" s="21"/>
      <c r="C1294" s="21"/>
      <c r="D1294" s="21"/>
      <c r="E1294" s="21"/>
    </row>
    <row r="1295" spans="1:5" x14ac:dyDescent="0.25">
      <c r="A1295" s="21"/>
      <c r="B1295" s="21"/>
      <c r="C1295" s="21"/>
      <c r="D1295" s="21"/>
      <c r="E1295" s="21"/>
    </row>
    <row r="1296" spans="1:5" x14ac:dyDescent="0.25">
      <c r="A1296" s="21"/>
      <c r="B1296" s="21"/>
      <c r="C1296" s="21"/>
      <c r="D1296" s="21"/>
      <c r="E1296" s="21"/>
    </row>
    <row r="1297" spans="1:5" x14ac:dyDescent="0.25">
      <c r="A1297" s="21"/>
      <c r="B1297" s="21"/>
      <c r="C1297" s="21"/>
      <c r="D1297" s="21"/>
      <c r="E1297" s="21"/>
    </row>
    <row r="1298" spans="1:5" x14ac:dyDescent="0.25">
      <c r="A1298" s="21"/>
      <c r="B1298" s="21"/>
      <c r="C1298" s="21"/>
      <c r="D1298" s="21"/>
      <c r="E1298" s="21"/>
    </row>
    <row r="1299" spans="1:5" x14ac:dyDescent="0.25">
      <c r="A1299" s="21"/>
      <c r="B1299" s="21"/>
      <c r="C1299" s="21"/>
      <c r="D1299" s="21"/>
      <c r="E1299" s="21"/>
    </row>
    <row r="1300" spans="1:5" x14ac:dyDescent="0.25">
      <c r="A1300" s="21"/>
      <c r="B1300" s="21"/>
      <c r="C1300" s="21"/>
      <c r="D1300" s="21"/>
      <c r="E1300" s="21"/>
    </row>
    <row r="1301" spans="1:5" x14ac:dyDescent="0.25">
      <c r="A1301" s="21"/>
      <c r="B1301" s="21"/>
      <c r="C1301" s="21"/>
      <c r="D1301" s="21"/>
      <c r="E1301" s="21"/>
    </row>
    <row r="1302" spans="1:5" x14ac:dyDescent="0.25">
      <c r="A1302" s="21"/>
      <c r="B1302" s="21"/>
      <c r="C1302" s="21"/>
      <c r="D1302" s="21"/>
      <c r="E1302" s="21"/>
    </row>
    <row r="1303" spans="1:5" x14ac:dyDescent="0.25">
      <c r="A1303" s="21"/>
      <c r="B1303" s="21"/>
      <c r="C1303" s="21"/>
      <c r="D1303" s="21"/>
      <c r="E1303" s="21"/>
    </row>
    <row r="1304" spans="1:5" x14ac:dyDescent="0.25">
      <c r="A1304" s="21"/>
      <c r="B1304" s="21"/>
      <c r="C1304" s="21"/>
      <c r="D1304" s="21"/>
      <c r="E1304" s="21"/>
    </row>
    <row r="1305" spans="1:5" x14ac:dyDescent="0.25">
      <c r="A1305" s="21"/>
      <c r="B1305" s="21"/>
      <c r="C1305" s="21"/>
      <c r="D1305" s="21"/>
      <c r="E1305" s="21"/>
    </row>
    <row r="1306" spans="1:5" x14ac:dyDescent="0.25">
      <c r="A1306" s="21"/>
      <c r="B1306" s="21"/>
      <c r="C1306" s="21"/>
      <c r="D1306" s="21"/>
      <c r="E1306" s="21"/>
    </row>
    <row r="1307" spans="1:5" x14ac:dyDescent="0.25">
      <c r="A1307" s="21"/>
      <c r="B1307" s="21"/>
      <c r="C1307" s="21"/>
      <c r="D1307" s="21"/>
      <c r="E1307" s="21"/>
    </row>
    <row r="1308" spans="1:5" x14ac:dyDescent="0.25">
      <c r="A1308" s="21"/>
      <c r="B1308" s="21"/>
      <c r="C1308" s="21"/>
      <c r="D1308" s="21"/>
      <c r="E1308" s="21"/>
    </row>
    <row r="1309" spans="1:5" x14ac:dyDescent="0.25">
      <c r="A1309" s="21"/>
      <c r="B1309" s="21"/>
      <c r="C1309" s="21"/>
      <c r="D1309" s="21"/>
      <c r="E1309" s="21"/>
    </row>
    <row r="1310" spans="1:5" x14ac:dyDescent="0.25">
      <c r="A1310" s="21"/>
      <c r="B1310" s="21"/>
      <c r="C1310" s="21"/>
      <c r="D1310" s="21"/>
      <c r="E1310" s="21"/>
    </row>
    <row r="1311" spans="1:5" x14ac:dyDescent="0.25">
      <c r="A1311" s="21"/>
      <c r="B1311" s="21"/>
      <c r="C1311" s="21"/>
      <c r="D1311" s="21"/>
      <c r="E1311" s="21"/>
    </row>
    <row r="1312" spans="1:5" x14ac:dyDescent="0.25">
      <c r="A1312" s="21"/>
      <c r="B1312" s="21"/>
      <c r="C1312" s="21"/>
      <c r="D1312" s="21"/>
      <c r="E1312" s="21"/>
    </row>
    <row r="1313" spans="1:5" x14ac:dyDescent="0.25">
      <c r="A1313" s="21"/>
      <c r="B1313" s="21"/>
      <c r="C1313" s="21"/>
      <c r="D1313" s="21"/>
      <c r="E1313" s="21"/>
    </row>
    <row r="1314" spans="1:5" x14ac:dyDescent="0.25">
      <c r="A1314" s="21"/>
      <c r="B1314" s="21"/>
      <c r="C1314" s="21"/>
      <c r="D1314" s="21"/>
      <c r="E1314" s="21"/>
    </row>
    <row r="1315" spans="1:5" x14ac:dyDescent="0.25">
      <c r="A1315" s="21"/>
      <c r="B1315" s="21"/>
      <c r="C1315" s="21"/>
      <c r="D1315" s="21"/>
      <c r="E1315" s="21"/>
    </row>
    <row r="1316" spans="1:5" x14ac:dyDescent="0.25">
      <c r="A1316" s="21"/>
      <c r="B1316" s="21"/>
      <c r="C1316" s="21"/>
      <c r="D1316" s="21"/>
      <c r="E1316" s="21"/>
    </row>
    <row r="1317" spans="1:5" x14ac:dyDescent="0.25">
      <c r="A1317" s="21"/>
      <c r="B1317" s="21"/>
      <c r="C1317" s="21"/>
      <c r="D1317" s="21"/>
      <c r="E1317" s="21"/>
    </row>
    <row r="1318" spans="1:5" x14ac:dyDescent="0.25">
      <c r="A1318" s="21"/>
      <c r="B1318" s="21"/>
      <c r="C1318" s="21"/>
      <c r="D1318" s="21"/>
      <c r="E1318" s="21"/>
    </row>
    <row r="1319" spans="1:5" x14ac:dyDescent="0.25">
      <c r="A1319" s="21"/>
      <c r="B1319" s="21"/>
      <c r="C1319" s="21"/>
      <c r="D1319" s="21"/>
      <c r="E1319" s="21"/>
    </row>
    <row r="1320" spans="1:5" x14ac:dyDescent="0.25">
      <c r="A1320" s="21"/>
      <c r="B1320" s="21"/>
      <c r="C1320" s="21"/>
      <c r="D1320" s="21"/>
      <c r="E1320" s="21"/>
    </row>
    <row r="1321" spans="1:5" x14ac:dyDescent="0.25">
      <c r="A1321" s="21"/>
      <c r="B1321" s="21"/>
      <c r="C1321" s="21"/>
      <c r="D1321" s="21"/>
      <c r="E1321" s="21"/>
    </row>
    <row r="1322" spans="1:5" x14ac:dyDescent="0.25">
      <c r="A1322" s="21"/>
      <c r="B1322" s="21"/>
      <c r="C1322" s="21"/>
      <c r="D1322" s="21"/>
      <c r="E1322" s="21"/>
    </row>
    <row r="1323" spans="1:5" x14ac:dyDescent="0.25">
      <c r="A1323" s="21"/>
      <c r="B1323" s="21"/>
      <c r="C1323" s="21"/>
      <c r="D1323" s="21"/>
      <c r="E1323" s="21"/>
    </row>
    <row r="1324" spans="1:5" x14ac:dyDescent="0.25">
      <c r="A1324" s="21"/>
      <c r="B1324" s="21"/>
      <c r="C1324" s="21"/>
      <c r="D1324" s="21"/>
      <c r="E1324" s="21"/>
    </row>
    <row r="1325" spans="1:5" x14ac:dyDescent="0.25">
      <c r="A1325" s="21"/>
      <c r="B1325" s="21"/>
      <c r="C1325" s="21"/>
      <c r="D1325" s="21"/>
      <c r="E1325" s="21"/>
    </row>
    <row r="1326" spans="1:5" x14ac:dyDescent="0.25">
      <c r="A1326" s="21"/>
      <c r="B1326" s="21"/>
      <c r="C1326" s="21"/>
      <c r="D1326" s="21"/>
      <c r="E1326" s="21"/>
    </row>
    <row r="1327" spans="1:5" x14ac:dyDescent="0.25">
      <c r="A1327" s="21"/>
      <c r="B1327" s="21"/>
      <c r="C1327" s="21"/>
      <c r="D1327" s="21"/>
      <c r="E1327" s="21"/>
    </row>
    <row r="1328" spans="1:5" x14ac:dyDescent="0.25">
      <c r="A1328" s="21"/>
      <c r="B1328" s="21"/>
      <c r="C1328" s="21"/>
      <c r="D1328" s="21"/>
      <c r="E1328" s="21"/>
    </row>
    <row r="1329" spans="1:5" x14ac:dyDescent="0.25">
      <c r="A1329" s="21"/>
      <c r="B1329" s="21"/>
      <c r="C1329" s="21"/>
      <c r="D1329" s="21"/>
      <c r="E1329" s="21"/>
    </row>
    <row r="1330" spans="1:5" x14ac:dyDescent="0.25">
      <c r="A1330" s="21"/>
      <c r="B1330" s="21"/>
      <c r="C1330" s="21"/>
      <c r="D1330" s="21"/>
      <c r="E1330" s="21"/>
    </row>
    <row r="1331" spans="1:5" x14ac:dyDescent="0.25">
      <c r="A1331" s="21"/>
      <c r="B1331" s="21"/>
      <c r="C1331" s="21"/>
      <c r="D1331" s="21"/>
      <c r="E1331" s="21"/>
    </row>
    <row r="1332" spans="1:5" x14ac:dyDescent="0.25">
      <c r="A1332" s="21"/>
      <c r="B1332" s="21"/>
      <c r="C1332" s="21"/>
      <c r="D1332" s="21"/>
      <c r="E1332" s="21"/>
    </row>
    <row r="1333" spans="1:5" x14ac:dyDescent="0.25">
      <c r="A1333" s="21"/>
      <c r="B1333" s="21"/>
      <c r="C1333" s="21"/>
      <c r="D1333" s="21"/>
      <c r="E1333" s="21"/>
    </row>
    <row r="1334" spans="1:5" x14ac:dyDescent="0.25">
      <c r="A1334" s="21"/>
      <c r="B1334" s="21"/>
      <c r="C1334" s="21"/>
      <c r="D1334" s="21"/>
      <c r="E1334" s="21"/>
    </row>
    <row r="1335" spans="1:5" x14ac:dyDescent="0.25">
      <c r="A1335" s="21"/>
      <c r="B1335" s="21"/>
      <c r="C1335" s="21"/>
      <c r="D1335" s="21"/>
      <c r="E1335" s="21"/>
    </row>
    <row r="1336" spans="1:5" x14ac:dyDescent="0.25">
      <c r="A1336" s="21"/>
      <c r="B1336" s="21"/>
      <c r="C1336" s="21"/>
      <c r="D1336" s="21"/>
      <c r="E1336" s="21"/>
    </row>
    <row r="1337" spans="1:5" x14ac:dyDescent="0.25">
      <c r="A1337" s="21"/>
      <c r="B1337" s="21"/>
      <c r="C1337" s="21"/>
      <c r="D1337" s="21"/>
      <c r="E1337" s="21"/>
    </row>
    <row r="1338" spans="1:5" x14ac:dyDescent="0.25">
      <c r="A1338" s="21"/>
      <c r="B1338" s="21"/>
      <c r="C1338" s="21"/>
      <c r="D1338" s="21"/>
      <c r="E1338" s="21"/>
    </row>
    <row r="1339" spans="1:5" x14ac:dyDescent="0.25">
      <c r="A1339" s="21"/>
      <c r="B1339" s="21"/>
      <c r="C1339" s="21"/>
      <c r="D1339" s="21"/>
      <c r="E1339" s="21"/>
    </row>
    <row r="1340" spans="1:5" x14ac:dyDescent="0.25">
      <c r="A1340" s="21"/>
      <c r="B1340" s="21"/>
      <c r="C1340" s="21"/>
      <c r="D1340" s="21"/>
      <c r="E1340" s="21"/>
    </row>
    <row r="1341" spans="1:5" x14ac:dyDescent="0.25">
      <c r="A1341" s="21"/>
      <c r="B1341" s="21"/>
      <c r="C1341" s="21"/>
      <c r="D1341" s="21"/>
      <c r="E1341" s="21"/>
    </row>
    <row r="1342" spans="1:5" x14ac:dyDescent="0.25">
      <c r="A1342" s="21"/>
      <c r="B1342" s="21"/>
      <c r="C1342" s="21"/>
      <c r="D1342" s="21"/>
      <c r="E1342" s="21"/>
    </row>
    <row r="1343" spans="1:5" x14ac:dyDescent="0.25">
      <c r="A1343" s="21"/>
      <c r="B1343" s="21"/>
      <c r="C1343" s="21"/>
      <c r="D1343" s="21"/>
      <c r="E1343" s="21"/>
    </row>
    <row r="1344" spans="1:5" x14ac:dyDescent="0.25">
      <c r="A1344" s="21"/>
      <c r="B1344" s="21"/>
      <c r="C1344" s="21"/>
      <c r="D1344" s="21"/>
      <c r="E1344" s="21"/>
    </row>
    <row r="1345" spans="1:5" x14ac:dyDescent="0.25">
      <c r="A1345" s="21"/>
      <c r="B1345" s="21"/>
      <c r="C1345" s="21"/>
      <c r="D1345" s="21"/>
      <c r="E1345" s="21"/>
    </row>
    <row r="1346" spans="1:5" x14ac:dyDescent="0.25">
      <c r="A1346" s="21"/>
      <c r="B1346" s="21"/>
      <c r="C1346" s="21"/>
      <c r="D1346" s="21"/>
      <c r="E1346" s="21"/>
    </row>
    <row r="1347" spans="1:5" x14ac:dyDescent="0.25">
      <c r="A1347" s="21"/>
      <c r="B1347" s="21"/>
      <c r="C1347" s="21"/>
      <c r="D1347" s="21"/>
      <c r="E1347" s="21"/>
    </row>
    <row r="1348" spans="1:5" x14ac:dyDescent="0.25">
      <c r="A1348" s="21"/>
      <c r="B1348" s="21"/>
      <c r="C1348" s="21"/>
      <c r="D1348" s="21"/>
      <c r="E1348" s="21"/>
    </row>
    <row r="1349" spans="1:5" x14ac:dyDescent="0.25">
      <c r="A1349" s="21"/>
      <c r="B1349" s="21"/>
      <c r="C1349" s="21"/>
      <c r="D1349" s="21"/>
      <c r="E1349" s="21"/>
    </row>
    <row r="1350" spans="1:5" x14ac:dyDescent="0.25">
      <c r="A1350" s="21"/>
      <c r="B1350" s="21"/>
      <c r="C1350" s="21"/>
      <c r="D1350" s="21"/>
      <c r="E1350" s="21"/>
    </row>
    <row r="1351" spans="1:5" x14ac:dyDescent="0.25">
      <c r="A1351" s="21"/>
      <c r="B1351" s="21"/>
      <c r="C1351" s="21"/>
      <c r="D1351" s="21"/>
      <c r="E1351" s="21"/>
    </row>
    <row r="1352" spans="1:5" x14ac:dyDescent="0.25">
      <c r="A1352" s="21"/>
      <c r="B1352" s="21"/>
      <c r="C1352" s="21"/>
      <c r="D1352" s="21"/>
      <c r="E1352" s="21"/>
    </row>
    <row r="1353" spans="1:5" x14ac:dyDescent="0.25">
      <c r="A1353" s="21"/>
      <c r="B1353" s="21"/>
      <c r="C1353" s="21"/>
      <c r="D1353" s="21"/>
      <c r="E1353" s="21"/>
    </row>
    <row r="1354" spans="1:5" x14ac:dyDescent="0.25">
      <c r="A1354" s="21"/>
      <c r="B1354" s="21"/>
      <c r="C1354" s="21"/>
      <c r="D1354" s="21"/>
      <c r="E1354" s="21"/>
    </row>
    <row r="1355" spans="1:5" x14ac:dyDescent="0.25">
      <c r="A1355" s="21"/>
      <c r="B1355" s="21"/>
      <c r="C1355" s="21"/>
      <c r="D1355" s="21"/>
      <c r="E1355" s="21"/>
    </row>
    <row r="1356" spans="1:5" x14ac:dyDescent="0.25">
      <c r="A1356" s="21"/>
      <c r="B1356" s="21"/>
      <c r="C1356" s="21"/>
      <c r="D1356" s="21"/>
      <c r="E1356" s="21"/>
    </row>
    <row r="1357" spans="1:5" x14ac:dyDescent="0.25">
      <c r="A1357" s="21"/>
      <c r="B1357" s="21"/>
      <c r="C1357" s="21"/>
      <c r="D1357" s="21"/>
      <c r="E1357" s="21"/>
    </row>
    <row r="1358" spans="1:5" x14ac:dyDescent="0.25">
      <c r="A1358" s="21"/>
      <c r="B1358" s="21"/>
      <c r="C1358" s="21"/>
      <c r="D1358" s="21"/>
      <c r="E1358" s="21"/>
    </row>
    <row r="1359" spans="1:5" x14ac:dyDescent="0.25">
      <c r="A1359" s="21"/>
      <c r="B1359" s="21"/>
      <c r="C1359" s="21"/>
      <c r="D1359" s="21"/>
      <c r="E1359" s="21"/>
    </row>
    <row r="1360" spans="1:5" x14ac:dyDescent="0.25">
      <c r="A1360" s="21"/>
      <c r="B1360" s="21"/>
      <c r="C1360" s="21"/>
      <c r="D1360" s="21"/>
      <c r="E1360" s="21"/>
    </row>
    <row r="1361" spans="1:5" x14ac:dyDescent="0.25">
      <c r="A1361" s="21"/>
      <c r="B1361" s="21"/>
      <c r="C1361" s="21"/>
      <c r="D1361" s="21"/>
      <c r="E1361" s="21"/>
    </row>
    <row r="1362" spans="1:5" x14ac:dyDescent="0.25">
      <c r="A1362" s="21"/>
      <c r="B1362" s="21"/>
      <c r="C1362" s="21"/>
      <c r="D1362" s="21"/>
      <c r="E1362" s="21"/>
    </row>
    <row r="1363" spans="1:5" x14ac:dyDescent="0.25">
      <c r="A1363" s="21"/>
      <c r="B1363" s="21"/>
      <c r="C1363" s="21"/>
      <c r="D1363" s="21"/>
      <c r="E1363" s="21"/>
    </row>
    <row r="1364" spans="1:5" x14ac:dyDescent="0.25">
      <c r="A1364" s="21"/>
      <c r="B1364" s="21"/>
      <c r="C1364" s="21"/>
      <c r="D1364" s="21"/>
      <c r="E1364" s="21"/>
    </row>
    <row r="1365" spans="1:5" x14ac:dyDescent="0.25">
      <c r="A1365" s="21"/>
      <c r="B1365" s="21"/>
      <c r="C1365" s="21"/>
      <c r="D1365" s="21"/>
      <c r="E1365" s="21"/>
    </row>
    <row r="1366" spans="1:5" x14ac:dyDescent="0.25">
      <c r="A1366" s="21"/>
      <c r="B1366" s="21"/>
      <c r="C1366" s="21"/>
      <c r="D1366" s="21"/>
      <c r="E1366" s="21"/>
    </row>
    <row r="1367" spans="1:5" x14ac:dyDescent="0.25">
      <c r="A1367" s="21"/>
      <c r="B1367" s="21"/>
      <c r="C1367" s="21"/>
      <c r="D1367" s="21"/>
      <c r="E1367" s="21"/>
    </row>
    <row r="1368" spans="1:5" x14ac:dyDescent="0.25">
      <c r="A1368" s="21"/>
      <c r="B1368" s="21"/>
      <c r="C1368" s="21"/>
      <c r="D1368" s="21"/>
      <c r="E1368" s="21"/>
    </row>
    <row r="1369" spans="1:5" x14ac:dyDescent="0.25">
      <c r="A1369" s="21"/>
      <c r="B1369" s="21"/>
      <c r="C1369" s="21"/>
      <c r="D1369" s="21"/>
      <c r="E1369" s="21"/>
    </row>
    <row r="1370" spans="1:5" x14ac:dyDescent="0.25">
      <c r="A1370" s="21"/>
      <c r="B1370" s="21"/>
      <c r="C1370" s="21"/>
      <c r="D1370" s="21"/>
      <c r="E1370" s="21"/>
    </row>
    <row r="1371" spans="1:5" x14ac:dyDescent="0.25">
      <c r="A1371" s="21"/>
      <c r="B1371" s="21"/>
      <c r="C1371" s="21"/>
      <c r="D1371" s="21"/>
      <c r="E1371" s="21"/>
    </row>
    <row r="1372" spans="1:5" x14ac:dyDescent="0.25">
      <c r="A1372" s="21"/>
      <c r="B1372" s="21"/>
      <c r="C1372" s="21"/>
      <c r="D1372" s="21"/>
      <c r="E1372" s="21"/>
    </row>
    <row r="1373" spans="1:5" x14ac:dyDescent="0.25">
      <c r="A1373" s="21"/>
      <c r="B1373" s="21"/>
      <c r="C1373" s="21"/>
      <c r="D1373" s="21"/>
      <c r="E1373" s="21"/>
    </row>
    <row r="1374" spans="1:5" x14ac:dyDescent="0.25">
      <c r="A1374" s="21"/>
      <c r="B1374" s="21"/>
      <c r="C1374" s="21"/>
      <c r="D1374" s="21"/>
      <c r="E1374" s="21"/>
    </row>
    <row r="1375" spans="1:5" x14ac:dyDescent="0.25">
      <c r="A1375" s="21"/>
      <c r="B1375" s="21"/>
      <c r="C1375" s="21"/>
      <c r="D1375" s="21"/>
      <c r="E1375" s="21"/>
    </row>
    <row r="1376" spans="1:5" x14ac:dyDescent="0.25">
      <c r="A1376" s="21"/>
      <c r="B1376" s="21"/>
      <c r="C1376" s="21"/>
      <c r="D1376" s="21"/>
      <c r="E1376" s="21"/>
    </row>
    <row r="1377" spans="1:5" x14ac:dyDescent="0.25">
      <c r="A1377" s="21"/>
      <c r="B1377" s="21"/>
      <c r="C1377" s="21"/>
      <c r="D1377" s="21"/>
      <c r="E1377" s="21"/>
    </row>
    <row r="1378" spans="1:5" x14ac:dyDescent="0.25">
      <c r="A1378" s="21"/>
      <c r="B1378" s="21"/>
      <c r="C1378" s="21"/>
      <c r="D1378" s="21"/>
      <c r="E1378" s="21"/>
    </row>
    <row r="1379" spans="1:5" x14ac:dyDescent="0.25">
      <c r="A1379" s="21"/>
      <c r="B1379" s="21"/>
      <c r="C1379" s="21"/>
      <c r="D1379" s="21"/>
      <c r="E1379" s="21"/>
    </row>
    <row r="1380" spans="1:5" x14ac:dyDescent="0.25">
      <c r="A1380" s="21"/>
      <c r="B1380" s="21"/>
      <c r="C1380" s="21"/>
      <c r="D1380" s="21"/>
      <c r="E1380" s="21"/>
    </row>
    <row r="1381" spans="1:5" x14ac:dyDescent="0.25">
      <c r="A1381" s="21"/>
      <c r="B1381" s="21"/>
      <c r="C1381" s="21"/>
      <c r="D1381" s="21"/>
      <c r="E1381" s="21"/>
    </row>
    <row r="1382" spans="1:5" x14ac:dyDescent="0.25">
      <c r="A1382" s="21"/>
      <c r="B1382" s="21"/>
      <c r="C1382" s="21"/>
      <c r="D1382" s="21"/>
      <c r="E1382" s="21"/>
    </row>
    <row r="1383" spans="1:5" x14ac:dyDescent="0.25">
      <c r="A1383" s="21"/>
      <c r="B1383" s="21"/>
      <c r="C1383" s="21"/>
      <c r="D1383" s="21"/>
      <c r="E1383" s="21"/>
    </row>
    <row r="1384" spans="1:5" x14ac:dyDescent="0.25">
      <c r="A1384" s="21"/>
      <c r="B1384" s="21"/>
      <c r="C1384" s="21"/>
      <c r="D1384" s="21"/>
      <c r="E1384" s="21"/>
    </row>
    <row r="1385" spans="1:5" x14ac:dyDescent="0.25">
      <c r="A1385" s="21"/>
      <c r="B1385" s="21"/>
      <c r="C1385" s="21"/>
      <c r="D1385" s="21"/>
      <c r="E1385" s="21"/>
    </row>
    <row r="1386" spans="1:5" x14ac:dyDescent="0.25">
      <c r="A1386" s="21"/>
      <c r="B1386" s="21"/>
      <c r="C1386" s="21"/>
      <c r="D1386" s="21"/>
      <c r="E1386" s="21"/>
    </row>
    <row r="1387" spans="1:5" x14ac:dyDescent="0.25">
      <c r="A1387" s="21"/>
      <c r="B1387" s="21"/>
      <c r="C1387" s="21"/>
      <c r="D1387" s="21"/>
      <c r="E1387" s="21"/>
    </row>
    <row r="1388" spans="1:5" x14ac:dyDescent="0.25">
      <c r="A1388" s="21"/>
      <c r="B1388" s="21"/>
      <c r="C1388" s="21"/>
      <c r="D1388" s="21"/>
      <c r="E1388" s="21"/>
    </row>
    <row r="1389" spans="1:5" x14ac:dyDescent="0.25">
      <c r="A1389" s="21"/>
      <c r="B1389" s="21"/>
      <c r="C1389" s="21"/>
      <c r="D1389" s="21"/>
      <c r="E1389" s="21"/>
    </row>
    <row r="1390" spans="1:5" x14ac:dyDescent="0.25">
      <c r="A1390" s="21"/>
      <c r="B1390" s="21"/>
      <c r="C1390" s="21"/>
      <c r="D1390" s="21"/>
      <c r="E1390" s="21"/>
    </row>
    <row r="1391" spans="1:5" x14ac:dyDescent="0.25">
      <c r="A1391" s="21"/>
      <c r="B1391" s="21"/>
      <c r="C1391" s="21"/>
      <c r="D1391" s="21"/>
      <c r="E1391" s="21"/>
    </row>
    <row r="1392" spans="1:5" x14ac:dyDescent="0.25">
      <c r="A1392" s="21"/>
      <c r="B1392" s="21"/>
      <c r="C1392" s="21"/>
      <c r="D1392" s="21"/>
      <c r="E1392" s="21"/>
    </row>
    <row r="1393" spans="1:5" x14ac:dyDescent="0.25">
      <c r="A1393" s="21"/>
      <c r="B1393" s="21"/>
      <c r="C1393" s="21"/>
      <c r="D1393" s="21"/>
      <c r="E1393" s="21"/>
    </row>
    <row r="1394" spans="1:5" x14ac:dyDescent="0.25">
      <c r="A1394" s="21"/>
      <c r="B1394" s="21"/>
      <c r="C1394" s="21"/>
      <c r="D1394" s="21"/>
      <c r="E1394" s="21"/>
    </row>
    <row r="1395" spans="1:5" x14ac:dyDescent="0.25">
      <c r="A1395" s="21"/>
      <c r="B1395" s="21"/>
      <c r="C1395" s="21"/>
      <c r="D1395" s="21"/>
      <c r="E1395" s="21"/>
    </row>
    <row r="1396" spans="1:5" x14ac:dyDescent="0.25">
      <c r="A1396" s="21"/>
      <c r="B1396" s="21"/>
      <c r="C1396" s="21"/>
      <c r="D1396" s="21"/>
      <c r="E1396" s="21"/>
    </row>
    <row r="1397" spans="1:5" x14ac:dyDescent="0.25">
      <c r="A1397" s="21"/>
      <c r="B1397" s="21"/>
      <c r="C1397" s="21"/>
      <c r="D1397" s="21"/>
      <c r="E1397" s="21"/>
    </row>
    <row r="1398" spans="1:5" x14ac:dyDescent="0.25">
      <c r="A1398" s="21"/>
      <c r="B1398" s="21"/>
      <c r="C1398" s="21"/>
      <c r="D1398" s="21"/>
      <c r="E1398" s="21"/>
    </row>
    <row r="1399" spans="1:5" x14ac:dyDescent="0.25">
      <c r="A1399" s="21"/>
      <c r="B1399" s="21"/>
      <c r="C1399" s="21"/>
      <c r="D1399" s="21"/>
      <c r="E1399" s="21"/>
    </row>
    <row r="1400" spans="1:5" x14ac:dyDescent="0.25">
      <c r="A1400" s="21"/>
      <c r="B1400" s="21"/>
      <c r="C1400" s="21"/>
      <c r="D1400" s="21"/>
      <c r="E1400" s="21"/>
    </row>
    <row r="1401" spans="1:5" x14ac:dyDescent="0.25">
      <c r="A1401" s="21"/>
      <c r="B1401" s="21"/>
      <c r="C1401" s="21"/>
      <c r="D1401" s="21"/>
      <c r="E1401" s="21"/>
    </row>
    <row r="1402" spans="1:5" x14ac:dyDescent="0.25">
      <c r="A1402" s="21"/>
      <c r="B1402" s="21"/>
      <c r="C1402" s="21"/>
      <c r="D1402" s="21"/>
      <c r="E1402" s="21"/>
    </row>
    <row r="1403" spans="1:5" x14ac:dyDescent="0.25">
      <c r="A1403" s="21"/>
      <c r="B1403" s="21"/>
      <c r="C1403" s="21"/>
      <c r="D1403" s="21"/>
      <c r="E1403" s="21"/>
    </row>
    <row r="1404" spans="1:5" x14ac:dyDescent="0.25">
      <c r="A1404" s="21"/>
      <c r="B1404" s="21"/>
      <c r="C1404" s="21"/>
      <c r="D1404" s="21"/>
      <c r="E1404" s="21"/>
    </row>
    <row r="1405" spans="1:5" x14ac:dyDescent="0.25">
      <c r="A1405" s="21"/>
      <c r="B1405" s="21"/>
      <c r="C1405" s="21"/>
      <c r="D1405" s="21"/>
      <c r="E1405" s="21"/>
    </row>
    <row r="1406" spans="1:5" x14ac:dyDescent="0.25">
      <c r="A1406" s="21"/>
      <c r="B1406" s="21"/>
      <c r="C1406" s="21"/>
      <c r="D1406" s="21"/>
      <c r="E1406" s="21"/>
    </row>
    <row r="1407" spans="1:5" x14ac:dyDescent="0.25">
      <c r="A1407" s="21"/>
      <c r="B1407" s="21"/>
      <c r="C1407" s="21"/>
      <c r="D1407" s="21"/>
      <c r="E1407" s="21"/>
    </row>
    <row r="1408" spans="1:5" x14ac:dyDescent="0.25">
      <c r="A1408" s="21"/>
      <c r="B1408" s="21"/>
      <c r="C1408" s="21"/>
      <c r="D1408" s="21"/>
      <c r="E1408" s="21"/>
    </row>
    <row r="1409" spans="1:5" x14ac:dyDescent="0.25">
      <c r="A1409" s="21"/>
      <c r="B1409" s="21"/>
      <c r="C1409" s="21"/>
      <c r="D1409" s="21"/>
      <c r="E1409" s="21"/>
    </row>
    <row r="1410" spans="1:5" x14ac:dyDescent="0.25">
      <c r="A1410" s="21"/>
      <c r="B1410" s="21"/>
      <c r="C1410" s="21"/>
      <c r="D1410" s="21"/>
      <c r="E1410" s="21"/>
    </row>
    <row r="1411" spans="1:5" x14ac:dyDescent="0.25">
      <c r="A1411" s="21"/>
      <c r="B1411" s="21"/>
      <c r="C1411" s="21"/>
      <c r="D1411" s="21"/>
      <c r="E1411" s="21"/>
    </row>
    <row r="1412" spans="1:5" x14ac:dyDescent="0.25">
      <c r="A1412" s="21"/>
      <c r="B1412" s="21"/>
      <c r="C1412" s="21"/>
      <c r="D1412" s="21"/>
      <c r="E1412" s="21"/>
    </row>
    <row r="1413" spans="1:5" x14ac:dyDescent="0.25">
      <c r="A1413" s="21"/>
      <c r="B1413" s="21"/>
      <c r="C1413" s="21"/>
      <c r="D1413" s="21"/>
      <c r="E1413" s="21"/>
    </row>
    <row r="1414" spans="1:5" x14ac:dyDescent="0.25">
      <c r="A1414" s="21"/>
      <c r="B1414" s="21"/>
      <c r="C1414" s="21"/>
      <c r="D1414" s="21"/>
      <c r="E1414" s="21"/>
    </row>
    <row r="1415" spans="1:5" x14ac:dyDescent="0.25">
      <c r="A1415" s="21"/>
      <c r="B1415" s="21"/>
      <c r="C1415" s="21"/>
      <c r="D1415" s="21"/>
      <c r="E1415" s="21"/>
    </row>
    <row r="1416" spans="1:5" x14ac:dyDescent="0.25">
      <c r="A1416" s="21"/>
      <c r="B1416" s="21"/>
      <c r="C1416" s="21"/>
      <c r="D1416" s="21"/>
      <c r="E1416" s="21"/>
    </row>
    <row r="1417" spans="1:5" x14ac:dyDescent="0.25">
      <c r="A1417" s="21"/>
      <c r="B1417" s="21"/>
      <c r="C1417" s="21"/>
      <c r="D1417" s="21"/>
      <c r="E1417" s="21"/>
    </row>
    <row r="1418" spans="1:5" x14ac:dyDescent="0.25">
      <c r="A1418" s="21"/>
      <c r="B1418" s="21"/>
      <c r="C1418" s="21"/>
      <c r="D1418" s="21"/>
      <c r="E1418" s="21"/>
    </row>
    <row r="1419" spans="1:5" x14ac:dyDescent="0.25">
      <c r="A1419" s="21"/>
      <c r="B1419" s="21"/>
      <c r="C1419" s="21"/>
      <c r="D1419" s="21"/>
      <c r="E1419" s="21"/>
    </row>
    <row r="1420" spans="1:5" x14ac:dyDescent="0.25">
      <c r="A1420" s="21"/>
      <c r="B1420" s="21"/>
      <c r="C1420" s="21"/>
      <c r="D1420" s="21"/>
      <c r="E1420" s="21"/>
    </row>
    <row r="1421" spans="1:5" x14ac:dyDescent="0.25">
      <c r="A1421" s="21"/>
      <c r="B1421" s="21"/>
      <c r="C1421" s="21"/>
      <c r="D1421" s="21"/>
      <c r="E1421" s="21"/>
    </row>
    <row r="1422" spans="1:5" x14ac:dyDescent="0.25">
      <c r="A1422" s="21"/>
      <c r="B1422" s="21"/>
      <c r="C1422" s="21"/>
      <c r="D1422" s="21"/>
      <c r="E1422" s="21"/>
    </row>
    <row r="1423" spans="1:5" x14ac:dyDescent="0.25">
      <c r="A1423" s="21"/>
      <c r="B1423" s="21"/>
      <c r="C1423" s="21"/>
      <c r="D1423" s="21"/>
      <c r="E1423" s="21"/>
    </row>
    <row r="1424" spans="1:5" x14ac:dyDescent="0.25">
      <c r="A1424" s="21"/>
      <c r="B1424" s="21"/>
      <c r="C1424" s="21"/>
      <c r="D1424" s="21"/>
      <c r="E1424" s="21"/>
    </row>
    <row r="1425" spans="1:5" x14ac:dyDescent="0.25">
      <c r="A1425" s="21"/>
      <c r="B1425" s="21"/>
      <c r="C1425" s="21"/>
      <c r="D1425" s="21"/>
      <c r="E1425" s="21"/>
    </row>
    <row r="1426" spans="1:5" x14ac:dyDescent="0.25">
      <c r="A1426" s="21"/>
      <c r="B1426" s="21"/>
      <c r="C1426" s="21"/>
      <c r="D1426" s="21"/>
      <c r="E1426" s="21"/>
    </row>
    <row r="1427" spans="1:5" x14ac:dyDescent="0.25">
      <c r="A1427" s="21"/>
      <c r="B1427" s="21"/>
      <c r="C1427" s="21"/>
      <c r="D1427" s="21"/>
      <c r="E1427" s="21"/>
    </row>
    <row r="1428" spans="1:5" x14ac:dyDescent="0.25">
      <c r="A1428" s="21"/>
      <c r="B1428" s="21"/>
      <c r="C1428" s="21"/>
      <c r="D1428" s="21"/>
      <c r="E1428" s="21"/>
    </row>
    <row r="1429" spans="1:5" x14ac:dyDescent="0.25">
      <c r="A1429" s="21"/>
      <c r="B1429" s="21"/>
      <c r="C1429" s="21"/>
      <c r="D1429" s="21"/>
      <c r="E1429" s="21"/>
    </row>
    <row r="1430" spans="1:5" x14ac:dyDescent="0.25">
      <c r="A1430" s="21"/>
      <c r="B1430" s="21"/>
      <c r="C1430" s="21"/>
      <c r="D1430" s="21"/>
      <c r="E1430" s="21"/>
    </row>
    <row r="1431" spans="1:5" x14ac:dyDescent="0.25">
      <c r="A1431" s="21"/>
      <c r="B1431" s="21"/>
      <c r="C1431" s="21"/>
      <c r="D1431" s="21"/>
      <c r="E1431" s="21"/>
    </row>
    <row r="1432" spans="1:5" x14ac:dyDescent="0.25">
      <c r="A1432" s="21"/>
      <c r="B1432" s="21"/>
      <c r="C1432" s="21"/>
      <c r="D1432" s="21"/>
      <c r="E1432" s="21"/>
    </row>
    <row r="1433" spans="1:5" x14ac:dyDescent="0.25">
      <c r="A1433" s="21"/>
      <c r="B1433" s="21"/>
      <c r="C1433" s="21"/>
      <c r="D1433" s="21"/>
      <c r="E1433" s="21"/>
    </row>
    <row r="1434" spans="1:5" x14ac:dyDescent="0.25">
      <c r="A1434" s="21"/>
      <c r="B1434" s="21"/>
      <c r="C1434" s="21"/>
      <c r="D1434" s="21"/>
      <c r="E1434" s="21"/>
    </row>
    <row r="1435" spans="1:5" x14ac:dyDescent="0.25">
      <c r="A1435" s="21"/>
      <c r="B1435" s="21"/>
      <c r="C1435" s="21"/>
      <c r="D1435" s="21"/>
      <c r="E1435" s="21"/>
    </row>
    <row r="1436" spans="1:5" x14ac:dyDescent="0.25">
      <c r="A1436" s="21"/>
      <c r="B1436" s="21"/>
      <c r="C1436" s="21"/>
      <c r="D1436" s="21"/>
      <c r="E1436" s="21"/>
    </row>
    <row r="1437" spans="1:5" x14ac:dyDescent="0.25">
      <c r="A1437" s="21"/>
      <c r="B1437" s="21"/>
      <c r="C1437" s="21"/>
      <c r="D1437" s="21"/>
      <c r="E1437" s="21"/>
    </row>
    <row r="1438" spans="1:5" x14ac:dyDescent="0.25">
      <c r="A1438" s="21"/>
      <c r="B1438" s="21"/>
      <c r="C1438" s="21"/>
      <c r="D1438" s="21"/>
      <c r="E1438" s="21"/>
    </row>
    <row r="1439" spans="1:5" x14ac:dyDescent="0.25">
      <c r="A1439" s="21"/>
      <c r="B1439" s="21"/>
      <c r="C1439" s="21"/>
      <c r="D1439" s="21"/>
      <c r="E1439" s="21"/>
    </row>
    <row r="1440" spans="1:5" x14ac:dyDescent="0.25">
      <c r="A1440" s="21"/>
      <c r="B1440" s="21"/>
      <c r="C1440" s="21"/>
      <c r="D1440" s="21"/>
      <c r="E1440" s="21"/>
    </row>
    <row r="1441" spans="1:5" x14ac:dyDescent="0.25">
      <c r="A1441" s="21"/>
      <c r="B1441" s="21"/>
      <c r="C1441" s="21"/>
      <c r="D1441" s="21"/>
      <c r="E1441" s="21"/>
    </row>
    <row r="1442" spans="1:5" x14ac:dyDescent="0.25">
      <c r="A1442" s="21"/>
      <c r="B1442" s="21"/>
      <c r="C1442" s="21"/>
      <c r="D1442" s="21"/>
      <c r="E1442" s="21"/>
    </row>
    <row r="1443" spans="1:5" x14ac:dyDescent="0.25">
      <c r="A1443" s="21"/>
      <c r="B1443" s="21"/>
      <c r="C1443" s="21"/>
      <c r="D1443" s="21"/>
      <c r="E1443" s="21"/>
    </row>
    <row r="1444" spans="1:5" x14ac:dyDescent="0.25">
      <c r="A1444" s="21"/>
      <c r="B1444" s="21"/>
      <c r="C1444" s="21"/>
      <c r="D1444" s="21"/>
      <c r="E1444" s="21"/>
    </row>
    <row r="1445" spans="1:5" x14ac:dyDescent="0.25">
      <c r="A1445" s="21"/>
      <c r="B1445" s="21"/>
      <c r="C1445" s="21"/>
      <c r="D1445" s="21"/>
      <c r="E1445" s="21"/>
    </row>
    <row r="1446" spans="1:5" x14ac:dyDescent="0.25">
      <c r="A1446" s="21"/>
      <c r="B1446" s="21"/>
      <c r="C1446" s="21"/>
      <c r="D1446" s="21"/>
      <c r="E1446" s="21"/>
    </row>
    <row r="1447" spans="1:5" x14ac:dyDescent="0.25">
      <c r="A1447" s="21"/>
      <c r="B1447" s="21"/>
      <c r="C1447" s="21"/>
      <c r="D1447" s="21"/>
      <c r="E1447" s="21"/>
    </row>
    <row r="1448" spans="1:5" x14ac:dyDescent="0.25">
      <c r="A1448" s="21"/>
      <c r="B1448" s="21"/>
      <c r="C1448" s="21"/>
      <c r="D1448" s="21"/>
      <c r="E1448" s="21"/>
    </row>
    <row r="1449" spans="1:5" x14ac:dyDescent="0.25">
      <c r="A1449" s="21"/>
      <c r="B1449" s="21"/>
      <c r="C1449" s="21"/>
      <c r="D1449" s="21"/>
      <c r="E1449" s="21"/>
    </row>
    <row r="1450" spans="1:5" x14ac:dyDescent="0.25">
      <c r="A1450" s="21"/>
      <c r="B1450" s="21"/>
      <c r="C1450" s="21"/>
      <c r="D1450" s="21"/>
      <c r="E1450" s="21"/>
    </row>
    <row r="1451" spans="1:5" x14ac:dyDescent="0.25">
      <c r="A1451" s="21"/>
      <c r="B1451" s="21"/>
      <c r="C1451" s="21"/>
      <c r="D1451" s="21"/>
      <c r="E1451" s="21"/>
    </row>
    <row r="1452" spans="1:5" x14ac:dyDescent="0.25">
      <c r="A1452" s="21"/>
      <c r="B1452" s="21"/>
      <c r="C1452" s="21"/>
      <c r="D1452" s="21"/>
      <c r="E1452" s="21"/>
    </row>
    <row r="1453" spans="1:5" x14ac:dyDescent="0.25">
      <c r="A1453" s="21"/>
      <c r="B1453" s="21"/>
      <c r="C1453" s="21"/>
      <c r="D1453" s="21"/>
      <c r="E1453" s="21"/>
    </row>
    <row r="1454" spans="1:5" x14ac:dyDescent="0.25">
      <c r="A1454" s="21"/>
      <c r="B1454" s="21"/>
      <c r="C1454" s="21"/>
      <c r="D1454" s="21"/>
      <c r="E1454" s="21"/>
    </row>
    <row r="1455" spans="1:5" x14ac:dyDescent="0.25">
      <c r="A1455" s="21"/>
      <c r="B1455" s="21"/>
      <c r="C1455" s="21"/>
      <c r="D1455" s="21"/>
      <c r="E1455" s="21"/>
    </row>
    <row r="1456" spans="1:5" x14ac:dyDescent="0.25">
      <c r="A1456" s="21"/>
      <c r="B1456" s="21"/>
      <c r="C1456" s="21"/>
      <c r="D1456" s="21"/>
      <c r="E1456" s="21"/>
    </row>
    <row r="1457" spans="1:5" x14ac:dyDescent="0.25">
      <c r="A1457" s="21"/>
      <c r="B1457" s="21"/>
      <c r="C1457" s="21"/>
      <c r="D1457" s="21"/>
      <c r="E1457" s="21"/>
    </row>
    <row r="1458" spans="1:5" x14ac:dyDescent="0.25">
      <c r="A1458" s="21"/>
      <c r="B1458" s="21"/>
      <c r="C1458" s="21"/>
      <c r="D1458" s="21"/>
      <c r="E1458" s="21"/>
    </row>
    <row r="1459" spans="1:5" x14ac:dyDescent="0.25">
      <c r="A1459" s="21"/>
      <c r="B1459" s="21"/>
      <c r="C1459" s="21"/>
      <c r="D1459" s="21"/>
      <c r="E1459" s="21"/>
    </row>
    <row r="1460" spans="1:5" x14ac:dyDescent="0.25">
      <c r="A1460" s="21"/>
      <c r="B1460" s="21"/>
      <c r="C1460" s="21"/>
      <c r="D1460" s="21"/>
      <c r="E1460" s="21"/>
    </row>
    <row r="1461" spans="1:5" x14ac:dyDescent="0.25">
      <c r="A1461" s="21"/>
      <c r="B1461" s="21"/>
      <c r="C1461" s="21"/>
      <c r="D1461" s="21"/>
      <c r="E1461" s="21"/>
    </row>
    <row r="1462" spans="1:5" x14ac:dyDescent="0.25">
      <c r="A1462" s="21"/>
      <c r="B1462" s="21"/>
      <c r="C1462" s="21"/>
      <c r="D1462" s="21"/>
      <c r="E1462" s="21"/>
    </row>
    <row r="1463" spans="1:5" x14ac:dyDescent="0.25">
      <c r="A1463" s="21"/>
      <c r="B1463" s="21"/>
      <c r="C1463" s="21"/>
      <c r="D1463" s="21"/>
      <c r="E1463" s="21"/>
    </row>
    <row r="1464" spans="1:5" x14ac:dyDescent="0.25">
      <c r="A1464" s="21"/>
      <c r="B1464" s="21"/>
      <c r="C1464" s="21"/>
      <c r="D1464" s="21"/>
      <c r="E1464" s="21"/>
    </row>
    <row r="1465" spans="1:5" x14ac:dyDescent="0.25">
      <c r="A1465" s="21"/>
      <c r="B1465" s="21"/>
      <c r="C1465" s="21"/>
      <c r="D1465" s="21"/>
      <c r="E1465" s="21"/>
    </row>
    <row r="1466" spans="1:5" x14ac:dyDescent="0.25">
      <c r="A1466" s="21"/>
      <c r="B1466" s="21"/>
      <c r="C1466" s="21"/>
      <c r="D1466" s="21"/>
      <c r="E1466" s="21"/>
    </row>
    <row r="1467" spans="1:5" x14ac:dyDescent="0.25">
      <c r="A1467" s="21"/>
      <c r="B1467" s="21"/>
      <c r="C1467" s="21"/>
      <c r="D1467" s="21"/>
      <c r="E1467" s="21"/>
    </row>
    <row r="1468" spans="1:5" x14ac:dyDescent="0.25">
      <c r="A1468" s="21"/>
      <c r="B1468" s="21"/>
      <c r="C1468" s="21"/>
      <c r="D1468" s="21"/>
      <c r="E1468" s="21"/>
    </row>
    <row r="1469" spans="1:5" x14ac:dyDescent="0.25">
      <c r="A1469" s="21"/>
      <c r="B1469" s="21"/>
      <c r="C1469" s="21"/>
      <c r="D1469" s="21"/>
      <c r="E1469" s="21"/>
    </row>
    <row r="1470" spans="1:5" x14ac:dyDescent="0.25">
      <c r="A1470" s="21"/>
      <c r="B1470" s="21"/>
      <c r="C1470" s="21"/>
      <c r="D1470" s="21"/>
      <c r="E1470" s="21"/>
    </row>
    <row r="1471" spans="1:5" x14ac:dyDescent="0.25">
      <c r="A1471" s="21"/>
      <c r="B1471" s="21"/>
      <c r="C1471" s="21"/>
      <c r="D1471" s="21"/>
      <c r="E1471" s="21"/>
    </row>
    <row r="1472" spans="1:5" x14ac:dyDescent="0.25">
      <c r="A1472" s="21"/>
      <c r="B1472" s="21"/>
      <c r="C1472" s="21"/>
      <c r="D1472" s="21"/>
      <c r="E1472" s="21"/>
    </row>
    <row r="1473" spans="1:5" x14ac:dyDescent="0.25">
      <c r="A1473" s="21"/>
      <c r="B1473" s="21"/>
      <c r="C1473" s="21"/>
      <c r="D1473" s="21"/>
      <c r="E1473" s="21"/>
    </row>
    <row r="1474" spans="1:5" x14ac:dyDescent="0.25">
      <c r="A1474" s="21"/>
      <c r="B1474" s="21"/>
      <c r="C1474" s="21"/>
      <c r="D1474" s="21"/>
      <c r="E1474" s="21"/>
    </row>
    <row r="1475" spans="1:5" x14ac:dyDescent="0.25">
      <c r="A1475" s="21"/>
      <c r="B1475" s="21"/>
      <c r="C1475" s="21"/>
      <c r="D1475" s="21"/>
      <c r="E1475" s="21"/>
    </row>
    <row r="1476" spans="1:5" x14ac:dyDescent="0.25">
      <c r="A1476" s="21"/>
      <c r="B1476" s="21"/>
      <c r="C1476" s="21"/>
      <c r="D1476" s="21"/>
      <c r="E1476" s="21"/>
    </row>
    <row r="1477" spans="1:5" x14ac:dyDescent="0.25">
      <c r="A1477" s="21"/>
      <c r="B1477" s="21"/>
      <c r="C1477" s="21"/>
      <c r="D1477" s="21"/>
      <c r="E1477" s="21"/>
    </row>
    <row r="1478" spans="1:5" x14ac:dyDescent="0.25">
      <c r="A1478" s="21"/>
      <c r="B1478" s="21"/>
      <c r="C1478" s="21"/>
      <c r="D1478" s="21"/>
      <c r="E1478" s="21"/>
    </row>
    <row r="1479" spans="1:5" x14ac:dyDescent="0.25">
      <c r="A1479" s="21"/>
      <c r="B1479" s="21"/>
      <c r="C1479" s="21"/>
      <c r="D1479" s="21"/>
      <c r="E1479" s="21"/>
    </row>
    <row r="1480" spans="1:5" x14ac:dyDescent="0.25">
      <c r="A1480" s="21"/>
      <c r="B1480" s="21"/>
      <c r="C1480" s="21"/>
      <c r="D1480" s="21"/>
      <c r="E1480" s="21"/>
    </row>
    <row r="1481" spans="1:5" x14ac:dyDescent="0.25">
      <c r="A1481" s="21"/>
      <c r="B1481" s="21"/>
      <c r="C1481" s="21"/>
      <c r="D1481" s="21"/>
      <c r="E1481" s="21"/>
    </row>
    <row r="1482" spans="1:5" x14ac:dyDescent="0.25">
      <c r="A1482" s="21"/>
      <c r="B1482" s="21"/>
      <c r="C1482" s="21"/>
      <c r="D1482" s="21"/>
      <c r="E1482" s="21"/>
    </row>
    <row r="1483" spans="1:5" x14ac:dyDescent="0.25">
      <c r="A1483" s="21"/>
      <c r="B1483" s="21"/>
      <c r="C1483" s="21"/>
      <c r="D1483" s="21"/>
      <c r="E1483" s="21"/>
    </row>
    <row r="1484" spans="1:5" x14ac:dyDescent="0.25">
      <c r="A1484" s="21"/>
      <c r="B1484" s="21"/>
      <c r="C1484" s="21"/>
      <c r="D1484" s="21"/>
      <c r="E1484" s="21"/>
    </row>
    <row r="1485" spans="1:5" x14ac:dyDescent="0.25">
      <c r="A1485" s="21"/>
      <c r="B1485" s="21"/>
      <c r="C1485" s="21"/>
      <c r="D1485" s="21"/>
      <c r="E1485" s="21"/>
    </row>
    <row r="1486" spans="1:5" x14ac:dyDescent="0.25">
      <c r="A1486" s="21"/>
      <c r="B1486" s="21"/>
      <c r="C1486" s="21"/>
      <c r="D1486" s="21"/>
      <c r="E1486" s="21"/>
    </row>
    <row r="1487" spans="1:5" x14ac:dyDescent="0.25">
      <c r="A1487" s="21"/>
      <c r="B1487" s="21"/>
      <c r="C1487" s="21"/>
      <c r="D1487" s="21"/>
      <c r="E1487" s="21"/>
    </row>
    <row r="1488" spans="1:5" x14ac:dyDescent="0.25">
      <c r="A1488" s="21"/>
      <c r="B1488" s="21"/>
      <c r="C1488" s="21"/>
      <c r="D1488" s="21"/>
      <c r="E1488" s="21"/>
    </row>
    <row r="1489" spans="1:5" x14ac:dyDescent="0.25">
      <c r="A1489" s="21"/>
      <c r="B1489" s="21"/>
      <c r="C1489" s="21"/>
      <c r="D1489" s="21"/>
      <c r="E1489" s="21"/>
    </row>
    <row r="1490" spans="1:5" x14ac:dyDescent="0.25">
      <c r="A1490" s="21"/>
      <c r="B1490" s="21"/>
      <c r="C1490" s="21"/>
      <c r="D1490" s="21"/>
      <c r="E1490" s="21"/>
    </row>
    <row r="1491" spans="1:5" x14ac:dyDescent="0.25">
      <c r="A1491" s="21"/>
      <c r="B1491" s="21"/>
      <c r="C1491" s="21"/>
      <c r="D1491" s="21"/>
      <c r="E1491" s="21"/>
    </row>
    <row r="1492" spans="1:5" x14ac:dyDescent="0.25">
      <c r="A1492" s="21"/>
      <c r="B1492" s="21"/>
      <c r="C1492" s="21"/>
      <c r="D1492" s="21"/>
      <c r="E1492" s="21"/>
    </row>
    <row r="1493" spans="1:5" x14ac:dyDescent="0.25">
      <c r="A1493" s="21"/>
      <c r="B1493" s="21"/>
      <c r="C1493" s="21"/>
      <c r="D1493" s="21"/>
      <c r="E1493" s="21"/>
    </row>
    <row r="1494" spans="1:5" x14ac:dyDescent="0.25">
      <c r="A1494" s="21"/>
      <c r="B1494" s="21"/>
      <c r="C1494" s="21"/>
      <c r="D1494" s="21"/>
      <c r="E1494" s="21"/>
    </row>
    <row r="1495" spans="1:5" x14ac:dyDescent="0.25">
      <c r="A1495" s="21"/>
      <c r="B1495" s="21"/>
      <c r="C1495" s="21"/>
      <c r="D1495" s="21"/>
      <c r="E1495" s="21"/>
    </row>
    <row r="1496" spans="1:5" x14ac:dyDescent="0.25">
      <c r="A1496" s="21"/>
      <c r="B1496" s="21"/>
      <c r="C1496" s="21"/>
      <c r="D1496" s="21"/>
      <c r="E1496" s="21"/>
    </row>
    <row r="1497" spans="1:5" x14ac:dyDescent="0.25">
      <c r="A1497" s="21"/>
      <c r="B1497" s="21"/>
      <c r="C1497" s="21"/>
      <c r="D1497" s="21"/>
      <c r="E1497" s="21"/>
    </row>
    <row r="1498" spans="1:5" x14ac:dyDescent="0.25">
      <c r="A1498" s="21"/>
      <c r="B1498" s="21"/>
      <c r="C1498" s="21"/>
      <c r="D1498" s="21"/>
      <c r="E1498" s="21"/>
    </row>
    <row r="1499" spans="1:5" x14ac:dyDescent="0.25">
      <c r="A1499" s="21"/>
      <c r="B1499" s="21"/>
      <c r="C1499" s="21"/>
      <c r="D1499" s="21"/>
      <c r="E1499" s="21"/>
    </row>
    <row r="1500" spans="1:5" x14ac:dyDescent="0.25">
      <c r="A1500" s="21"/>
      <c r="B1500" s="21"/>
      <c r="C1500" s="21"/>
      <c r="D1500" s="21"/>
      <c r="E1500" s="21"/>
    </row>
    <row r="1501" spans="1:5" x14ac:dyDescent="0.25">
      <c r="A1501" s="21"/>
      <c r="B1501" s="21"/>
      <c r="C1501" s="21"/>
      <c r="D1501" s="21"/>
      <c r="E1501" s="21"/>
    </row>
    <row r="1502" spans="1:5" x14ac:dyDescent="0.25">
      <c r="A1502" s="21"/>
      <c r="B1502" s="21"/>
      <c r="C1502" s="21"/>
      <c r="D1502" s="21"/>
      <c r="E1502" s="21"/>
    </row>
    <row r="1503" spans="1:5" x14ac:dyDescent="0.25">
      <c r="A1503" s="21"/>
      <c r="B1503" s="21"/>
      <c r="C1503" s="21"/>
      <c r="D1503" s="21"/>
      <c r="E1503" s="21"/>
    </row>
    <row r="1504" spans="1:5" x14ac:dyDescent="0.25">
      <c r="A1504" s="21"/>
      <c r="B1504" s="21"/>
      <c r="C1504" s="21"/>
      <c r="D1504" s="21"/>
      <c r="E1504" s="21"/>
    </row>
    <row r="1505" spans="1:5" x14ac:dyDescent="0.25">
      <c r="A1505" s="21"/>
      <c r="B1505" s="21"/>
      <c r="C1505" s="21"/>
      <c r="D1505" s="21"/>
      <c r="E1505" s="21"/>
    </row>
    <row r="1506" spans="1:5" x14ac:dyDescent="0.25">
      <c r="A1506" s="21"/>
      <c r="B1506" s="21"/>
      <c r="C1506" s="21"/>
      <c r="D1506" s="21"/>
      <c r="E1506" s="21"/>
    </row>
    <row r="1507" spans="1:5" x14ac:dyDescent="0.25">
      <c r="A1507" s="21"/>
      <c r="B1507" s="21"/>
      <c r="C1507" s="21"/>
      <c r="D1507" s="21"/>
      <c r="E1507" s="21"/>
    </row>
    <row r="1508" spans="1:5" x14ac:dyDescent="0.25">
      <c r="A1508" s="21"/>
      <c r="B1508" s="21"/>
      <c r="C1508" s="21"/>
      <c r="D1508" s="21"/>
      <c r="E1508" s="21"/>
    </row>
    <row r="1509" spans="1:5" x14ac:dyDescent="0.25">
      <c r="A1509" s="21"/>
      <c r="B1509" s="21"/>
      <c r="C1509" s="21"/>
      <c r="D1509" s="21"/>
      <c r="E1509" s="21"/>
    </row>
    <row r="1510" spans="1:5" x14ac:dyDescent="0.25">
      <c r="A1510" s="21"/>
      <c r="B1510" s="21"/>
      <c r="C1510" s="21"/>
      <c r="D1510" s="21"/>
      <c r="E1510" s="21"/>
    </row>
    <row r="1511" spans="1:5" x14ac:dyDescent="0.25">
      <c r="A1511" s="21"/>
      <c r="B1511" s="21"/>
      <c r="C1511" s="21"/>
      <c r="D1511" s="21"/>
      <c r="E1511" s="21"/>
    </row>
    <row r="1512" spans="1:5" x14ac:dyDescent="0.25">
      <c r="A1512" s="21"/>
      <c r="B1512" s="21"/>
      <c r="C1512" s="21"/>
      <c r="D1512" s="21"/>
      <c r="E1512" s="21"/>
    </row>
    <row r="1513" spans="1:5" x14ac:dyDescent="0.25">
      <c r="A1513" s="21"/>
      <c r="B1513" s="21"/>
      <c r="C1513" s="21"/>
      <c r="D1513" s="21"/>
      <c r="E1513" s="21"/>
    </row>
    <row r="1514" spans="1:5" x14ac:dyDescent="0.25">
      <c r="A1514" s="21"/>
      <c r="B1514" s="21"/>
      <c r="C1514" s="21"/>
      <c r="D1514" s="21"/>
      <c r="E1514" s="21"/>
    </row>
    <row r="1515" spans="1:5" x14ac:dyDescent="0.25">
      <c r="A1515" s="21"/>
      <c r="B1515" s="21"/>
      <c r="C1515" s="21"/>
      <c r="D1515" s="21"/>
      <c r="E1515" s="21"/>
    </row>
    <row r="1516" spans="1:5" x14ac:dyDescent="0.25">
      <c r="A1516" s="21"/>
      <c r="B1516" s="21"/>
      <c r="C1516" s="21"/>
      <c r="D1516" s="21"/>
      <c r="E1516" s="21"/>
    </row>
    <row r="1517" spans="1:5" x14ac:dyDescent="0.25">
      <c r="A1517" s="21"/>
      <c r="B1517" s="21"/>
      <c r="C1517" s="21"/>
      <c r="D1517" s="21"/>
      <c r="E1517" s="21"/>
    </row>
    <row r="1518" spans="1:5" x14ac:dyDescent="0.25">
      <c r="A1518" s="21"/>
      <c r="B1518" s="21"/>
      <c r="C1518" s="21"/>
      <c r="D1518" s="21"/>
      <c r="E1518" s="21"/>
    </row>
    <row r="1519" spans="1:5" x14ac:dyDescent="0.25">
      <c r="A1519" s="21"/>
      <c r="B1519" s="21"/>
      <c r="C1519" s="21"/>
      <c r="D1519" s="21"/>
      <c r="E1519" s="21"/>
    </row>
    <row r="1520" spans="1:5" x14ac:dyDescent="0.25">
      <c r="A1520" s="21"/>
      <c r="B1520" s="21"/>
      <c r="C1520" s="21"/>
      <c r="D1520" s="21"/>
      <c r="E1520" s="21"/>
    </row>
    <row r="1521" spans="1:5" x14ac:dyDescent="0.25">
      <c r="A1521" s="21"/>
      <c r="B1521" s="21"/>
      <c r="C1521" s="21"/>
      <c r="D1521" s="21"/>
      <c r="E1521" s="21"/>
    </row>
    <row r="1522" spans="1:5" x14ac:dyDescent="0.25">
      <c r="A1522" s="21"/>
      <c r="B1522" s="21"/>
      <c r="C1522" s="21"/>
      <c r="D1522" s="21"/>
      <c r="E1522" s="21"/>
    </row>
    <row r="1523" spans="1:5" x14ac:dyDescent="0.25">
      <c r="A1523" s="21"/>
      <c r="B1523" s="21"/>
      <c r="C1523" s="21"/>
      <c r="D1523" s="21"/>
      <c r="E1523" s="21"/>
    </row>
    <row r="1524" spans="1:5" x14ac:dyDescent="0.25">
      <c r="A1524" s="21"/>
      <c r="B1524" s="21"/>
      <c r="C1524" s="21"/>
      <c r="D1524" s="21"/>
      <c r="E1524" s="21"/>
    </row>
    <row r="1525" spans="1:5" x14ac:dyDescent="0.25">
      <c r="A1525" s="21"/>
      <c r="B1525" s="21"/>
      <c r="C1525" s="21"/>
      <c r="D1525" s="21"/>
      <c r="E1525" s="21"/>
    </row>
    <row r="1526" spans="1:5" x14ac:dyDescent="0.25">
      <c r="A1526" s="21"/>
      <c r="B1526" s="21"/>
      <c r="C1526" s="21"/>
      <c r="D1526" s="21"/>
      <c r="E1526" s="21"/>
    </row>
    <row r="1527" spans="1:5" x14ac:dyDescent="0.25">
      <c r="A1527" s="21"/>
      <c r="B1527" s="21"/>
      <c r="C1527" s="21"/>
      <c r="D1527" s="21"/>
      <c r="E1527" s="21"/>
    </row>
    <row r="1528" spans="1:5" x14ac:dyDescent="0.25">
      <c r="A1528" s="21"/>
      <c r="B1528" s="21"/>
      <c r="C1528" s="21"/>
      <c r="D1528" s="21"/>
      <c r="E1528" s="21"/>
    </row>
    <row r="1529" spans="1:5" x14ac:dyDescent="0.25">
      <c r="A1529" s="21"/>
      <c r="B1529" s="21"/>
      <c r="C1529" s="21"/>
      <c r="D1529" s="21"/>
      <c r="E1529" s="21"/>
    </row>
    <row r="1530" spans="1:5" x14ac:dyDescent="0.25">
      <c r="A1530" s="21"/>
      <c r="B1530" s="21"/>
      <c r="C1530" s="21"/>
      <c r="D1530" s="21"/>
      <c r="E1530" s="21"/>
    </row>
    <row r="1531" spans="1:5" x14ac:dyDescent="0.25">
      <c r="A1531" s="21"/>
      <c r="B1531" s="21"/>
      <c r="C1531" s="21"/>
      <c r="D1531" s="21"/>
      <c r="E1531" s="21"/>
    </row>
    <row r="1532" spans="1:5" x14ac:dyDescent="0.25">
      <c r="A1532" s="21"/>
      <c r="B1532" s="21"/>
      <c r="C1532" s="21"/>
      <c r="D1532" s="21"/>
      <c r="E1532" s="21"/>
    </row>
    <row r="1533" spans="1:5" x14ac:dyDescent="0.25">
      <c r="A1533" s="21"/>
      <c r="B1533" s="21"/>
      <c r="C1533" s="21"/>
      <c r="D1533" s="21"/>
      <c r="E1533" s="21"/>
    </row>
    <row r="1534" spans="1:5" x14ac:dyDescent="0.25">
      <c r="A1534" s="21"/>
      <c r="B1534" s="21"/>
      <c r="C1534" s="21"/>
      <c r="D1534" s="21"/>
      <c r="E1534" s="21"/>
    </row>
    <row r="1535" spans="1:5" x14ac:dyDescent="0.25">
      <c r="A1535" s="21"/>
      <c r="B1535" s="21"/>
      <c r="C1535" s="21"/>
      <c r="D1535" s="21"/>
      <c r="E1535" s="21"/>
    </row>
    <row r="1536" spans="1:5" x14ac:dyDescent="0.25">
      <c r="A1536" s="21"/>
      <c r="B1536" s="21"/>
      <c r="C1536" s="21"/>
      <c r="D1536" s="21"/>
      <c r="E1536" s="21"/>
    </row>
    <row r="1537" spans="1:5" x14ac:dyDescent="0.25">
      <c r="A1537" s="21"/>
      <c r="B1537" s="21"/>
      <c r="C1537" s="21"/>
      <c r="D1537" s="21"/>
      <c r="E1537" s="21"/>
    </row>
    <row r="1538" spans="1:5" x14ac:dyDescent="0.25">
      <c r="A1538" s="21"/>
      <c r="B1538" s="21"/>
      <c r="C1538" s="21"/>
      <c r="D1538" s="21"/>
      <c r="E1538" s="21"/>
    </row>
    <row r="1539" spans="1:5" x14ac:dyDescent="0.25">
      <c r="A1539" s="21"/>
      <c r="B1539" s="21"/>
      <c r="C1539" s="21"/>
      <c r="D1539" s="21"/>
      <c r="E1539" s="21"/>
    </row>
    <row r="1540" spans="1:5" x14ac:dyDescent="0.25">
      <c r="A1540" s="21"/>
      <c r="B1540" s="21"/>
      <c r="C1540" s="21"/>
      <c r="D1540" s="21"/>
      <c r="E1540" s="21"/>
    </row>
    <row r="1541" spans="1:5" x14ac:dyDescent="0.25">
      <c r="A1541" s="21"/>
      <c r="B1541" s="21"/>
      <c r="C1541" s="21"/>
      <c r="D1541" s="21"/>
      <c r="E1541" s="21"/>
    </row>
    <row r="1542" spans="1:5" x14ac:dyDescent="0.25">
      <c r="A1542" s="21"/>
      <c r="B1542" s="21"/>
      <c r="C1542" s="21"/>
      <c r="D1542" s="21"/>
      <c r="E1542" s="21"/>
    </row>
    <row r="1543" spans="1:5" x14ac:dyDescent="0.25">
      <c r="A1543" s="21"/>
      <c r="B1543" s="21"/>
      <c r="C1543" s="21"/>
      <c r="D1543" s="21"/>
      <c r="E1543" s="21"/>
    </row>
    <row r="1544" spans="1:5" x14ac:dyDescent="0.25">
      <c r="A1544" s="21"/>
      <c r="B1544" s="21"/>
      <c r="C1544" s="21"/>
      <c r="D1544" s="21"/>
      <c r="E1544" s="21"/>
    </row>
    <row r="1545" spans="1:5" x14ac:dyDescent="0.25">
      <c r="A1545" s="21"/>
      <c r="B1545" s="21"/>
      <c r="C1545" s="21"/>
      <c r="D1545" s="21"/>
      <c r="E1545" s="21"/>
    </row>
    <row r="1546" spans="1:5" x14ac:dyDescent="0.25">
      <c r="A1546" s="21"/>
      <c r="B1546" s="21"/>
      <c r="C1546" s="21"/>
      <c r="D1546" s="21"/>
      <c r="E1546" s="21"/>
    </row>
    <row r="1547" spans="1:5" x14ac:dyDescent="0.25">
      <c r="A1547" s="21"/>
      <c r="B1547" s="21"/>
      <c r="C1547" s="21"/>
      <c r="D1547" s="21"/>
      <c r="E1547" s="21"/>
    </row>
    <row r="1548" spans="1:5" x14ac:dyDescent="0.25">
      <c r="A1548" s="21"/>
      <c r="B1548" s="21"/>
      <c r="C1548" s="21"/>
      <c r="D1548" s="21"/>
      <c r="E1548" s="21"/>
    </row>
    <row r="1549" spans="1:5" x14ac:dyDescent="0.25">
      <c r="A1549" s="21"/>
      <c r="B1549" s="21"/>
      <c r="C1549" s="21"/>
      <c r="D1549" s="21"/>
      <c r="E1549" s="21"/>
    </row>
    <row r="1550" spans="1:5" x14ac:dyDescent="0.25">
      <c r="A1550" s="21"/>
      <c r="B1550" s="21"/>
      <c r="C1550" s="21"/>
      <c r="D1550" s="21"/>
      <c r="E1550" s="21"/>
    </row>
    <row r="1551" spans="1:5" x14ac:dyDescent="0.25">
      <c r="A1551" s="21"/>
      <c r="B1551" s="21"/>
      <c r="C1551" s="21"/>
      <c r="D1551" s="21"/>
      <c r="E1551" s="21"/>
    </row>
    <row r="1552" spans="1:5" x14ac:dyDescent="0.25">
      <c r="A1552" s="21"/>
      <c r="B1552" s="21"/>
      <c r="C1552" s="21"/>
      <c r="D1552" s="21"/>
      <c r="E1552" s="21"/>
    </row>
    <row r="1553" spans="1:5" x14ac:dyDescent="0.25">
      <c r="A1553" s="21"/>
      <c r="B1553" s="21"/>
      <c r="C1553" s="21"/>
      <c r="D1553" s="21"/>
      <c r="E1553" s="21"/>
    </row>
    <row r="1554" spans="1:5" x14ac:dyDescent="0.25">
      <c r="A1554" s="21"/>
      <c r="B1554" s="21"/>
      <c r="C1554" s="21"/>
      <c r="D1554" s="21"/>
      <c r="E1554" s="21"/>
    </row>
    <row r="1555" spans="1:5" x14ac:dyDescent="0.25">
      <c r="A1555" s="21"/>
      <c r="B1555" s="21"/>
      <c r="C1555" s="21"/>
      <c r="D1555" s="21"/>
      <c r="E1555" s="21"/>
    </row>
    <row r="1556" spans="1:5" x14ac:dyDescent="0.25">
      <c r="A1556" s="21"/>
      <c r="B1556" s="21"/>
      <c r="C1556" s="21"/>
      <c r="D1556" s="21"/>
      <c r="E1556" s="21"/>
    </row>
    <row r="1557" spans="1:5" x14ac:dyDescent="0.25">
      <c r="A1557" s="21"/>
      <c r="B1557" s="21"/>
      <c r="C1557" s="21"/>
      <c r="D1557" s="21"/>
      <c r="E1557" s="21"/>
    </row>
    <row r="1558" spans="1:5" x14ac:dyDescent="0.25">
      <c r="A1558" s="21"/>
      <c r="B1558" s="21"/>
      <c r="C1558" s="21"/>
      <c r="D1558" s="21"/>
      <c r="E1558" s="21"/>
    </row>
    <row r="1559" spans="1:5" x14ac:dyDescent="0.25">
      <c r="A1559" s="21"/>
      <c r="B1559" s="21"/>
      <c r="C1559" s="21"/>
      <c r="D1559" s="21"/>
      <c r="E1559" s="21"/>
    </row>
    <row r="1560" spans="1:5" x14ac:dyDescent="0.25">
      <c r="A1560" s="21"/>
      <c r="B1560" s="21"/>
      <c r="C1560" s="21"/>
      <c r="D1560" s="21"/>
      <c r="E1560" s="21"/>
    </row>
    <row r="1561" spans="1:5" x14ac:dyDescent="0.25">
      <c r="A1561" s="21"/>
      <c r="B1561" s="21"/>
      <c r="C1561" s="21"/>
      <c r="D1561" s="21"/>
      <c r="E1561" s="21"/>
    </row>
    <row r="1562" spans="1:5" x14ac:dyDescent="0.25">
      <c r="A1562" s="21"/>
      <c r="B1562" s="21"/>
      <c r="C1562" s="21"/>
      <c r="D1562" s="21"/>
      <c r="E1562" s="21"/>
    </row>
    <row r="1563" spans="1:5" x14ac:dyDescent="0.25">
      <c r="A1563" s="21"/>
      <c r="B1563" s="21"/>
      <c r="C1563" s="21"/>
      <c r="D1563" s="21"/>
      <c r="E1563" s="21"/>
    </row>
    <row r="1564" spans="1:5" x14ac:dyDescent="0.25">
      <c r="A1564" s="21"/>
      <c r="B1564" s="21"/>
      <c r="C1564" s="21"/>
      <c r="D1564" s="21"/>
      <c r="E1564" s="21"/>
    </row>
    <row r="1565" spans="1:5" x14ac:dyDescent="0.25">
      <c r="A1565" s="21"/>
      <c r="B1565" s="21"/>
      <c r="C1565" s="21"/>
      <c r="D1565" s="21"/>
      <c r="E1565" s="21"/>
    </row>
    <row r="1566" spans="1:5" x14ac:dyDescent="0.25">
      <c r="A1566" s="21"/>
      <c r="B1566" s="21"/>
      <c r="C1566" s="21"/>
      <c r="D1566" s="21"/>
      <c r="E1566" s="21"/>
    </row>
    <row r="1567" spans="1:5" x14ac:dyDescent="0.25">
      <c r="A1567" s="21"/>
      <c r="B1567" s="21"/>
      <c r="C1567" s="21"/>
      <c r="D1567" s="21"/>
      <c r="E1567" s="21"/>
    </row>
    <row r="1568" spans="1:5" x14ac:dyDescent="0.25">
      <c r="A1568" s="21"/>
      <c r="B1568" s="21"/>
      <c r="C1568" s="21"/>
      <c r="D1568" s="21"/>
      <c r="E1568" s="21"/>
    </row>
    <row r="1569" spans="1:5" x14ac:dyDescent="0.25">
      <c r="A1569" s="21"/>
      <c r="B1569" s="21"/>
      <c r="C1569" s="21"/>
      <c r="D1569" s="21"/>
      <c r="E1569" s="21"/>
    </row>
    <row r="1570" spans="1:5" x14ac:dyDescent="0.25">
      <c r="A1570" s="21"/>
      <c r="B1570" s="21"/>
      <c r="C1570" s="21"/>
      <c r="D1570" s="21"/>
      <c r="E1570" s="21"/>
    </row>
    <row r="1571" spans="1:5" x14ac:dyDescent="0.25">
      <c r="A1571" s="21"/>
      <c r="B1571" s="21"/>
      <c r="C1571" s="21"/>
      <c r="D1571" s="21"/>
      <c r="E1571" s="21"/>
    </row>
    <row r="1572" spans="1:5" x14ac:dyDescent="0.25">
      <c r="A1572" s="21"/>
      <c r="B1572" s="21"/>
      <c r="C1572" s="21"/>
      <c r="D1572" s="21"/>
      <c r="E1572" s="21"/>
    </row>
    <row r="1573" spans="1:5" x14ac:dyDescent="0.25">
      <c r="A1573" s="21"/>
      <c r="B1573" s="21"/>
      <c r="C1573" s="21"/>
      <c r="D1573" s="21"/>
      <c r="E1573" s="21"/>
    </row>
    <row r="1574" spans="1:5" x14ac:dyDescent="0.25">
      <c r="A1574" s="21"/>
      <c r="B1574" s="21"/>
      <c r="C1574" s="21"/>
      <c r="D1574" s="21"/>
      <c r="E1574" s="21"/>
    </row>
    <row r="1575" spans="1:5" x14ac:dyDescent="0.25">
      <c r="A1575" s="21"/>
      <c r="B1575" s="21"/>
      <c r="C1575" s="21"/>
      <c r="D1575" s="21"/>
      <c r="E1575" s="21"/>
    </row>
    <row r="1576" spans="1:5" x14ac:dyDescent="0.25">
      <c r="A1576" s="21"/>
      <c r="B1576" s="21"/>
      <c r="C1576" s="21"/>
      <c r="D1576" s="21"/>
      <c r="E1576" s="21"/>
    </row>
    <row r="1577" spans="1:5" x14ac:dyDescent="0.25">
      <c r="A1577" s="21"/>
      <c r="B1577" s="21"/>
      <c r="C1577" s="21"/>
      <c r="D1577" s="21"/>
      <c r="E1577" s="21"/>
    </row>
    <row r="1578" spans="1:5" x14ac:dyDescent="0.25">
      <c r="A1578" s="21"/>
      <c r="B1578" s="21"/>
      <c r="C1578" s="21"/>
      <c r="D1578" s="21"/>
      <c r="E1578" s="21"/>
    </row>
    <row r="1579" spans="1:5" x14ac:dyDescent="0.25">
      <c r="A1579" s="21"/>
      <c r="B1579" s="21"/>
      <c r="C1579" s="21"/>
      <c r="D1579" s="21"/>
      <c r="E1579" s="21"/>
    </row>
    <row r="1580" spans="1:5" x14ac:dyDescent="0.25">
      <c r="A1580" s="21"/>
      <c r="B1580" s="21"/>
      <c r="C1580" s="21"/>
      <c r="D1580" s="21"/>
      <c r="E1580" s="21"/>
    </row>
    <row r="1581" spans="1:5" x14ac:dyDescent="0.25">
      <c r="A1581" s="21"/>
      <c r="B1581" s="21"/>
      <c r="C1581" s="21"/>
      <c r="D1581" s="21"/>
      <c r="E1581" s="21"/>
    </row>
    <row r="1582" spans="1:5" x14ac:dyDescent="0.25">
      <c r="A1582" s="21"/>
      <c r="B1582" s="21"/>
      <c r="C1582" s="21"/>
      <c r="D1582" s="21"/>
      <c r="E1582" s="21"/>
    </row>
    <row r="1583" spans="1:5" x14ac:dyDescent="0.25">
      <c r="A1583" s="21"/>
      <c r="B1583" s="21"/>
      <c r="C1583" s="21"/>
      <c r="D1583" s="21"/>
      <c r="E1583" s="21"/>
    </row>
    <row r="1584" spans="1:5" x14ac:dyDescent="0.25">
      <c r="A1584" s="21"/>
      <c r="B1584" s="21"/>
      <c r="C1584" s="21"/>
      <c r="D1584" s="21"/>
      <c r="E1584" s="21"/>
    </row>
    <row r="1585" spans="1:5" x14ac:dyDescent="0.25">
      <c r="A1585" s="21"/>
      <c r="B1585" s="21"/>
      <c r="C1585" s="21"/>
      <c r="D1585" s="21"/>
      <c r="E1585" s="21"/>
    </row>
    <row r="1586" spans="1:5" x14ac:dyDescent="0.25">
      <c r="A1586" s="21"/>
      <c r="B1586" s="21"/>
      <c r="C1586" s="21"/>
      <c r="D1586" s="21"/>
      <c r="E1586" s="21"/>
    </row>
    <row r="1587" spans="1:5" x14ac:dyDescent="0.25">
      <c r="A1587" s="21"/>
      <c r="B1587" s="21"/>
      <c r="C1587" s="21"/>
      <c r="D1587" s="21"/>
      <c r="E1587" s="21"/>
    </row>
    <row r="1588" spans="1:5" x14ac:dyDescent="0.25">
      <c r="A1588" s="21"/>
      <c r="B1588" s="21"/>
      <c r="C1588" s="21"/>
      <c r="D1588" s="21"/>
      <c r="E1588" s="21"/>
    </row>
    <row r="1589" spans="1:5" x14ac:dyDescent="0.25">
      <c r="A1589" s="21"/>
      <c r="B1589" s="21"/>
      <c r="C1589" s="21"/>
      <c r="D1589" s="21"/>
      <c r="E1589" s="21"/>
    </row>
    <row r="1590" spans="1:5" x14ac:dyDescent="0.25">
      <c r="A1590" s="21"/>
      <c r="B1590" s="21"/>
      <c r="C1590" s="21"/>
      <c r="D1590" s="21"/>
      <c r="E1590" s="21"/>
    </row>
    <row r="1591" spans="1:5" x14ac:dyDescent="0.25">
      <c r="A1591" s="21"/>
      <c r="B1591" s="21"/>
      <c r="C1591" s="21"/>
      <c r="D1591" s="21"/>
      <c r="E1591" s="21"/>
    </row>
    <row r="1592" spans="1:5" x14ac:dyDescent="0.25">
      <c r="A1592" s="21"/>
      <c r="B1592" s="21"/>
      <c r="C1592" s="21"/>
      <c r="D1592" s="21"/>
      <c r="E1592" s="21"/>
    </row>
    <row r="1593" spans="1:5" x14ac:dyDescent="0.25">
      <c r="A1593" s="21"/>
      <c r="B1593" s="21"/>
      <c r="C1593" s="21"/>
      <c r="D1593" s="21"/>
      <c r="E1593" s="21"/>
    </row>
    <row r="1594" spans="1:5" x14ac:dyDescent="0.25">
      <c r="A1594" s="21"/>
      <c r="B1594" s="21"/>
      <c r="C1594" s="21"/>
      <c r="D1594" s="21"/>
      <c r="E1594" s="21"/>
    </row>
    <row r="1595" spans="1:5" x14ac:dyDescent="0.25">
      <c r="A1595" s="21"/>
      <c r="B1595" s="21"/>
      <c r="C1595" s="21"/>
      <c r="D1595" s="21"/>
      <c r="E1595" s="21"/>
    </row>
    <row r="1596" spans="1:5" x14ac:dyDescent="0.25">
      <c r="A1596" s="21"/>
      <c r="B1596" s="21"/>
      <c r="C1596" s="21"/>
      <c r="D1596" s="21"/>
      <c r="E1596" s="21"/>
    </row>
    <row r="1597" spans="1:5" x14ac:dyDescent="0.25">
      <c r="A1597" s="21"/>
      <c r="B1597" s="21"/>
      <c r="C1597" s="21"/>
      <c r="D1597" s="21"/>
      <c r="E1597" s="21"/>
    </row>
    <row r="1598" spans="1:5" x14ac:dyDescent="0.25">
      <c r="A1598" s="21"/>
      <c r="B1598" s="21"/>
      <c r="C1598" s="21"/>
      <c r="D1598" s="21"/>
      <c r="E1598" s="21"/>
    </row>
    <row r="1599" spans="1:5" x14ac:dyDescent="0.25">
      <c r="A1599" s="21"/>
      <c r="B1599" s="21"/>
      <c r="C1599" s="21"/>
      <c r="D1599" s="21"/>
      <c r="E1599" s="21"/>
    </row>
    <row r="1600" spans="1:5" x14ac:dyDescent="0.25">
      <c r="A1600" s="21"/>
      <c r="B1600" s="21"/>
      <c r="C1600" s="21"/>
      <c r="D1600" s="21"/>
      <c r="E1600" s="21"/>
    </row>
    <row r="1601" spans="1:5" x14ac:dyDescent="0.25">
      <c r="A1601" s="21"/>
      <c r="B1601" s="21"/>
      <c r="C1601" s="21"/>
      <c r="D1601" s="21"/>
      <c r="E1601" s="21"/>
    </row>
    <row r="1602" spans="1:5" x14ac:dyDescent="0.25">
      <c r="A1602" s="21"/>
      <c r="B1602" s="21"/>
      <c r="C1602" s="21"/>
      <c r="D1602" s="21"/>
      <c r="E1602" s="21"/>
    </row>
    <row r="1603" spans="1:5" x14ac:dyDescent="0.25">
      <c r="A1603" s="21"/>
      <c r="B1603" s="21"/>
      <c r="C1603" s="21"/>
      <c r="D1603" s="21"/>
      <c r="E1603" s="21"/>
    </row>
    <row r="1604" spans="1:5" x14ac:dyDescent="0.25">
      <c r="A1604" s="21"/>
      <c r="B1604" s="21"/>
      <c r="C1604" s="21"/>
      <c r="D1604" s="21"/>
      <c r="E1604" s="21"/>
    </row>
    <row r="1605" spans="1:5" x14ac:dyDescent="0.25">
      <c r="A1605" s="21"/>
      <c r="B1605" s="21"/>
      <c r="C1605" s="21"/>
      <c r="D1605" s="21"/>
      <c r="E1605" s="21"/>
    </row>
    <row r="1606" spans="1:5" x14ac:dyDescent="0.25">
      <c r="A1606" s="21"/>
      <c r="B1606" s="21"/>
      <c r="C1606" s="21"/>
      <c r="D1606" s="21"/>
      <c r="E1606" s="21"/>
    </row>
    <row r="1607" spans="1:5" x14ac:dyDescent="0.25">
      <c r="A1607" s="21"/>
      <c r="B1607" s="21"/>
      <c r="C1607" s="21"/>
      <c r="D1607" s="21"/>
      <c r="E1607" s="21"/>
    </row>
    <row r="1608" spans="1:5" x14ac:dyDescent="0.25">
      <c r="A1608" s="21"/>
      <c r="B1608" s="21"/>
      <c r="C1608" s="21"/>
      <c r="D1608" s="21"/>
      <c r="E1608" s="21"/>
    </row>
    <row r="1609" spans="1:5" x14ac:dyDescent="0.25">
      <c r="A1609" s="21"/>
      <c r="B1609" s="21"/>
      <c r="C1609" s="21"/>
      <c r="D1609" s="21"/>
      <c r="E1609" s="21"/>
    </row>
    <row r="1610" spans="1:5" x14ac:dyDescent="0.25">
      <c r="A1610" s="21"/>
      <c r="B1610" s="21"/>
      <c r="C1610" s="21"/>
      <c r="D1610" s="21"/>
      <c r="E1610" s="21"/>
    </row>
    <row r="1611" spans="1:5" x14ac:dyDescent="0.25">
      <c r="A1611" s="21"/>
      <c r="B1611" s="21"/>
      <c r="C1611" s="21"/>
      <c r="D1611" s="21"/>
      <c r="E1611" s="21"/>
    </row>
    <row r="1612" spans="1:5" x14ac:dyDescent="0.25">
      <c r="A1612" s="21"/>
      <c r="B1612" s="21"/>
      <c r="C1612" s="21"/>
      <c r="D1612" s="21"/>
      <c r="E1612" s="21"/>
    </row>
    <row r="1613" spans="1:5" x14ac:dyDescent="0.25">
      <c r="A1613" s="21"/>
      <c r="B1613" s="21"/>
      <c r="C1613" s="21"/>
      <c r="D1613" s="21"/>
      <c r="E1613" s="21"/>
    </row>
    <row r="1614" spans="1:5" x14ac:dyDescent="0.25">
      <c r="A1614" s="21"/>
      <c r="B1614" s="21"/>
      <c r="C1614" s="21"/>
      <c r="D1614" s="21"/>
      <c r="E1614" s="21"/>
    </row>
    <row r="1615" spans="1:5" x14ac:dyDescent="0.25">
      <c r="A1615" s="21"/>
      <c r="B1615" s="21"/>
      <c r="C1615" s="21"/>
      <c r="D1615" s="21"/>
      <c r="E1615" s="21"/>
    </row>
    <row r="1616" spans="1:5" x14ac:dyDescent="0.25">
      <c r="A1616" s="21"/>
      <c r="B1616" s="21"/>
      <c r="C1616" s="21"/>
      <c r="D1616" s="21"/>
      <c r="E1616" s="21"/>
    </row>
    <row r="1617" spans="1:5" x14ac:dyDescent="0.25">
      <c r="A1617" s="21"/>
      <c r="B1617" s="21"/>
      <c r="C1617" s="21"/>
      <c r="D1617" s="21"/>
      <c r="E1617" s="21"/>
    </row>
    <row r="1618" spans="1:5" x14ac:dyDescent="0.25">
      <c r="A1618" s="21"/>
      <c r="B1618" s="21"/>
      <c r="C1618" s="21"/>
      <c r="D1618" s="21"/>
      <c r="E1618" s="21"/>
    </row>
    <row r="1619" spans="1:5" x14ac:dyDescent="0.25">
      <c r="A1619" s="21"/>
      <c r="B1619" s="21"/>
      <c r="C1619" s="21"/>
      <c r="D1619" s="21"/>
      <c r="E1619" s="21"/>
    </row>
    <row r="1620" spans="1:5" x14ac:dyDescent="0.25">
      <c r="A1620" s="21"/>
      <c r="B1620" s="21"/>
      <c r="C1620" s="21"/>
      <c r="D1620" s="21"/>
      <c r="E1620" s="21"/>
    </row>
    <row r="1621" spans="1:5" x14ac:dyDescent="0.25">
      <c r="A1621" s="21"/>
      <c r="B1621" s="21"/>
      <c r="C1621" s="21"/>
      <c r="D1621" s="21"/>
      <c r="E1621" s="21"/>
    </row>
    <row r="1622" spans="1:5" x14ac:dyDescent="0.25">
      <c r="A1622" s="21"/>
      <c r="B1622" s="21"/>
      <c r="C1622" s="21"/>
      <c r="D1622" s="21"/>
      <c r="E1622" s="21"/>
    </row>
    <row r="1623" spans="1:5" x14ac:dyDescent="0.25">
      <c r="A1623" s="21"/>
      <c r="B1623" s="21"/>
      <c r="C1623" s="21"/>
      <c r="D1623" s="21"/>
      <c r="E1623" s="21"/>
    </row>
    <row r="1624" spans="1:5" x14ac:dyDescent="0.25">
      <c r="A1624" s="21"/>
      <c r="B1624" s="21"/>
      <c r="C1624" s="21"/>
      <c r="D1624" s="21"/>
      <c r="E1624" s="21"/>
    </row>
    <row r="1625" spans="1:5" x14ac:dyDescent="0.25">
      <c r="A1625" s="21"/>
      <c r="B1625" s="21"/>
      <c r="C1625" s="21"/>
      <c r="D1625" s="21"/>
      <c r="E1625" s="21"/>
    </row>
    <row r="1626" spans="1:5" x14ac:dyDescent="0.25">
      <c r="A1626" s="21"/>
      <c r="B1626" s="21"/>
      <c r="C1626" s="21"/>
      <c r="D1626" s="21"/>
      <c r="E1626" s="21"/>
    </row>
    <row r="1627" spans="1:5" x14ac:dyDescent="0.25">
      <c r="A1627" s="21"/>
      <c r="B1627" s="21"/>
      <c r="C1627" s="21"/>
      <c r="D1627" s="21"/>
      <c r="E1627" s="21"/>
    </row>
    <row r="1628" spans="1:5" x14ac:dyDescent="0.25">
      <c r="A1628" s="21"/>
      <c r="B1628" s="21"/>
      <c r="C1628" s="21"/>
      <c r="D1628" s="21"/>
      <c r="E1628" s="21"/>
    </row>
    <row r="1629" spans="1:5" x14ac:dyDescent="0.25">
      <c r="A1629" s="21"/>
      <c r="B1629" s="21"/>
      <c r="C1629" s="21"/>
      <c r="D1629" s="21"/>
      <c r="E1629" s="21"/>
    </row>
    <row r="1630" spans="1:5" x14ac:dyDescent="0.25">
      <c r="A1630" s="21"/>
      <c r="B1630" s="21"/>
      <c r="C1630" s="21"/>
      <c r="D1630" s="21"/>
      <c r="E1630" s="21"/>
    </row>
    <row r="1631" spans="1:5" x14ac:dyDescent="0.25">
      <c r="A1631" s="21"/>
      <c r="B1631" s="21"/>
      <c r="C1631" s="21"/>
      <c r="D1631" s="21"/>
      <c r="E1631" s="21"/>
    </row>
    <row r="1632" spans="1:5" x14ac:dyDescent="0.25">
      <c r="A1632" s="21"/>
      <c r="B1632" s="21"/>
      <c r="C1632" s="21"/>
      <c r="D1632" s="21"/>
      <c r="E1632" s="21"/>
    </row>
    <row r="1633" spans="1:5" x14ac:dyDescent="0.25">
      <c r="A1633" s="21"/>
      <c r="B1633" s="21"/>
      <c r="C1633" s="21"/>
      <c r="D1633" s="21"/>
      <c r="E1633" s="21"/>
    </row>
    <row r="1634" spans="1:5" x14ac:dyDescent="0.25">
      <c r="A1634" s="21"/>
      <c r="B1634" s="21"/>
      <c r="C1634" s="21"/>
      <c r="D1634" s="21"/>
      <c r="E1634" s="21"/>
    </row>
    <row r="1635" spans="1:5" x14ac:dyDescent="0.25">
      <c r="A1635" s="21"/>
      <c r="B1635" s="21"/>
      <c r="C1635" s="21"/>
      <c r="D1635" s="21"/>
      <c r="E1635" s="21"/>
    </row>
    <row r="1636" spans="1:5" x14ac:dyDescent="0.25">
      <c r="A1636" s="21"/>
      <c r="B1636" s="21"/>
      <c r="C1636" s="21"/>
      <c r="D1636" s="21"/>
      <c r="E1636" s="21"/>
    </row>
    <row r="1637" spans="1:5" x14ac:dyDescent="0.25">
      <c r="A1637" s="21"/>
      <c r="B1637" s="21"/>
      <c r="C1637" s="21"/>
      <c r="D1637" s="21"/>
      <c r="E1637" s="21"/>
    </row>
    <row r="1638" spans="1:5" x14ac:dyDescent="0.25">
      <c r="A1638" s="21"/>
      <c r="B1638" s="21"/>
      <c r="C1638" s="21"/>
      <c r="D1638" s="21"/>
      <c r="E1638" s="21"/>
    </row>
    <row r="1639" spans="1:5" x14ac:dyDescent="0.25">
      <c r="A1639" s="21"/>
      <c r="B1639" s="21"/>
      <c r="C1639" s="21"/>
      <c r="D1639" s="21"/>
      <c r="E1639" s="21"/>
    </row>
    <row r="1640" spans="1:5" x14ac:dyDescent="0.25">
      <c r="A1640" s="21"/>
      <c r="B1640" s="21"/>
      <c r="C1640" s="21"/>
      <c r="D1640" s="21"/>
      <c r="E1640" s="21"/>
    </row>
    <row r="1641" spans="1:5" x14ac:dyDescent="0.25">
      <c r="A1641" s="21"/>
      <c r="B1641" s="21"/>
      <c r="C1641" s="21"/>
      <c r="D1641" s="21"/>
      <c r="E1641" s="21"/>
    </row>
    <row r="1642" spans="1:5" x14ac:dyDescent="0.25">
      <c r="A1642" s="21"/>
      <c r="B1642" s="21"/>
      <c r="C1642" s="21"/>
      <c r="D1642" s="21"/>
      <c r="E1642" s="21"/>
    </row>
    <row r="1643" spans="1:5" x14ac:dyDescent="0.25">
      <c r="A1643" s="21"/>
      <c r="B1643" s="21"/>
      <c r="C1643" s="21"/>
      <c r="D1643" s="21"/>
      <c r="E1643" s="21"/>
    </row>
    <row r="1644" spans="1:5" x14ac:dyDescent="0.25">
      <c r="A1644" s="21"/>
      <c r="B1644" s="21"/>
      <c r="C1644" s="21"/>
      <c r="D1644" s="21"/>
      <c r="E1644" s="21"/>
    </row>
    <row r="1645" spans="1:5" x14ac:dyDescent="0.25">
      <c r="A1645" s="21"/>
      <c r="B1645" s="21"/>
      <c r="C1645" s="21"/>
      <c r="D1645" s="21"/>
      <c r="E1645" s="21"/>
    </row>
    <row r="1646" spans="1:5" x14ac:dyDescent="0.25">
      <c r="A1646" s="21"/>
      <c r="B1646" s="21"/>
      <c r="C1646" s="21"/>
      <c r="D1646" s="21"/>
      <c r="E1646" s="21"/>
    </row>
    <row r="1647" spans="1:5" x14ac:dyDescent="0.25">
      <c r="A1647" s="21"/>
      <c r="B1647" s="21"/>
      <c r="C1647" s="21"/>
      <c r="D1647" s="21"/>
      <c r="E1647" s="21"/>
    </row>
    <row r="1648" spans="1:5" x14ac:dyDescent="0.25">
      <c r="A1648" s="21"/>
      <c r="B1648" s="21"/>
      <c r="C1648" s="21"/>
      <c r="D1648" s="21"/>
      <c r="E1648" s="21"/>
    </row>
    <row r="1649" spans="1:5" x14ac:dyDescent="0.25">
      <c r="A1649" s="21"/>
      <c r="B1649" s="21"/>
      <c r="C1649" s="21"/>
      <c r="D1649" s="21"/>
      <c r="E1649" s="21"/>
    </row>
    <row r="1650" spans="1:5" x14ac:dyDescent="0.25">
      <c r="A1650" s="21"/>
      <c r="B1650" s="21"/>
      <c r="C1650" s="21"/>
      <c r="D1650" s="21"/>
      <c r="E1650" s="21"/>
    </row>
    <row r="1651" spans="1:5" x14ac:dyDescent="0.25">
      <c r="A1651" s="21"/>
      <c r="B1651" s="21"/>
      <c r="C1651" s="21"/>
      <c r="D1651" s="21"/>
      <c r="E1651" s="21"/>
    </row>
    <row r="1652" spans="1:5" x14ac:dyDescent="0.25">
      <c r="A1652" s="21"/>
      <c r="B1652" s="21"/>
      <c r="C1652" s="21"/>
      <c r="D1652" s="21"/>
      <c r="E1652" s="21"/>
    </row>
    <row r="1653" spans="1:5" x14ac:dyDescent="0.25">
      <c r="A1653" s="21"/>
      <c r="B1653" s="21"/>
      <c r="C1653" s="21"/>
      <c r="D1653" s="21"/>
      <c r="E1653" s="21"/>
    </row>
    <row r="1654" spans="1:5" x14ac:dyDescent="0.25">
      <c r="A1654" s="21"/>
      <c r="B1654" s="21"/>
      <c r="C1654" s="21"/>
      <c r="D1654" s="21"/>
      <c r="E1654" s="21"/>
    </row>
    <row r="1655" spans="1:5" x14ac:dyDescent="0.25">
      <c r="A1655" s="21"/>
      <c r="B1655" s="21"/>
      <c r="C1655" s="21"/>
      <c r="D1655" s="21"/>
      <c r="E1655" s="21"/>
    </row>
    <row r="1656" spans="1:5" x14ac:dyDescent="0.25">
      <c r="A1656" s="21"/>
      <c r="B1656" s="21"/>
      <c r="C1656" s="21"/>
      <c r="D1656" s="21"/>
      <c r="E1656" s="21"/>
    </row>
    <row r="1657" spans="1:5" x14ac:dyDescent="0.25">
      <c r="A1657" s="21"/>
      <c r="B1657" s="21"/>
      <c r="C1657" s="21"/>
      <c r="D1657" s="21"/>
      <c r="E1657" s="21"/>
    </row>
    <row r="1658" spans="1:5" x14ac:dyDescent="0.25">
      <c r="A1658" s="21"/>
      <c r="B1658" s="21"/>
      <c r="C1658" s="21"/>
      <c r="D1658" s="21"/>
      <c r="E1658" s="21"/>
    </row>
    <row r="1659" spans="1:5" x14ac:dyDescent="0.25">
      <c r="A1659" s="21"/>
      <c r="B1659" s="21"/>
      <c r="C1659" s="21"/>
      <c r="D1659" s="21"/>
      <c r="E1659" s="21"/>
    </row>
    <row r="1660" spans="1:5" x14ac:dyDescent="0.25">
      <c r="A1660" s="21"/>
      <c r="B1660" s="21"/>
      <c r="C1660" s="21"/>
      <c r="D1660" s="21"/>
      <c r="E1660" s="21"/>
    </row>
    <row r="1661" spans="1:5" x14ac:dyDescent="0.25">
      <c r="A1661" s="21"/>
      <c r="B1661" s="21"/>
      <c r="C1661" s="21"/>
      <c r="D1661" s="21"/>
      <c r="E1661" s="21"/>
    </row>
    <row r="1662" spans="1:5" x14ac:dyDescent="0.25">
      <c r="A1662" s="21"/>
      <c r="B1662" s="21"/>
      <c r="C1662" s="21"/>
      <c r="D1662" s="21"/>
      <c r="E1662" s="21"/>
    </row>
    <row r="1663" spans="1:5" x14ac:dyDescent="0.25">
      <c r="A1663" s="21"/>
      <c r="B1663" s="21"/>
      <c r="C1663" s="21"/>
      <c r="D1663" s="21"/>
      <c r="E1663" s="21"/>
    </row>
    <row r="1664" spans="1:5" x14ac:dyDescent="0.25">
      <c r="A1664" s="21"/>
      <c r="B1664" s="21"/>
      <c r="C1664" s="21"/>
      <c r="D1664" s="21"/>
      <c r="E1664" s="21"/>
    </row>
    <row r="1665" spans="1:5" x14ac:dyDescent="0.25">
      <c r="A1665" s="21"/>
      <c r="B1665" s="21"/>
      <c r="C1665" s="21"/>
      <c r="D1665" s="21"/>
      <c r="E1665" s="21"/>
    </row>
    <row r="1666" spans="1:5" x14ac:dyDescent="0.25">
      <c r="A1666" s="21"/>
      <c r="B1666" s="21"/>
      <c r="C1666" s="21"/>
      <c r="D1666" s="21"/>
      <c r="E1666" s="21"/>
    </row>
    <row r="1667" spans="1:5" x14ac:dyDescent="0.25">
      <c r="A1667" s="21"/>
      <c r="B1667" s="21"/>
      <c r="C1667" s="21"/>
      <c r="D1667" s="21"/>
      <c r="E1667" s="21"/>
    </row>
    <row r="1668" spans="1:5" x14ac:dyDescent="0.25">
      <c r="A1668" s="21"/>
      <c r="B1668" s="21"/>
      <c r="C1668" s="21"/>
      <c r="D1668" s="21"/>
      <c r="E1668" s="21"/>
    </row>
    <row r="1669" spans="1:5" x14ac:dyDescent="0.25">
      <c r="A1669" s="21"/>
      <c r="B1669" s="21"/>
      <c r="C1669" s="21"/>
      <c r="D1669" s="21"/>
      <c r="E1669" s="21"/>
    </row>
    <row r="1670" spans="1:5" x14ac:dyDescent="0.25">
      <c r="A1670" s="21"/>
      <c r="B1670" s="21"/>
      <c r="C1670" s="21"/>
      <c r="D1670" s="21"/>
      <c r="E1670" s="21"/>
    </row>
    <row r="1671" spans="1:5" x14ac:dyDescent="0.25">
      <c r="A1671" s="21"/>
      <c r="B1671" s="21"/>
      <c r="C1671" s="21"/>
      <c r="D1671" s="21"/>
      <c r="E1671" s="21"/>
    </row>
    <row r="1672" spans="1:5" x14ac:dyDescent="0.25">
      <c r="A1672" s="21"/>
      <c r="B1672" s="21"/>
      <c r="C1672" s="21"/>
      <c r="D1672" s="21"/>
      <c r="E1672" s="21"/>
    </row>
    <row r="1673" spans="1:5" x14ac:dyDescent="0.25">
      <c r="A1673" s="21"/>
      <c r="B1673" s="21"/>
      <c r="C1673" s="21"/>
      <c r="D1673" s="21"/>
      <c r="E1673" s="21"/>
    </row>
    <row r="1674" spans="1:5" x14ac:dyDescent="0.25">
      <c r="A1674" s="21"/>
      <c r="B1674" s="21"/>
      <c r="C1674" s="21"/>
      <c r="D1674" s="21"/>
      <c r="E1674" s="21"/>
    </row>
    <row r="1675" spans="1:5" x14ac:dyDescent="0.25">
      <c r="A1675" s="21"/>
      <c r="B1675" s="21"/>
      <c r="C1675" s="21"/>
      <c r="D1675" s="21"/>
      <c r="E1675" s="21"/>
    </row>
    <row r="1676" spans="1:5" x14ac:dyDescent="0.25">
      <c r="A1676" s="21"/>
      <c r="B1676" s="21"/>
      <c r="C1676" s="21"/>
      <c r="D1676" s="21"/>
      <c r="E1676" s="21"/>
    </row>
    <row r="1677" spans="1:5" x14ac:dyDescent="0.25">
      <c r="A1677" s="21"/>
      <c r="B1677" s="21"/>
      <c r="C1677" s="21"/>
      <c r="D1677" s="21"/>
      <c r="E1677" s="21"/>
    </row>
    <row r="1678" spans="1:5" x14ac:dyDescent="0.25">
      <c r="A1678" s="21"/>
      <c r="B1678" s="21"/>
      <c r="C1678" s="21"/>
      <c r="D1678" s="21"/>
      <c r="E1678" s="21"/>
    </row>
    <row r="1679" spans="1:5" x14ac:dyDescent="0.25">
      <c r="A1679" s="21"/>
      <c r="B1679" s="21"/>
      <c r="C1679" s="21"/>
      <c r="D1679" s="21"/>
      <c r="E1679" s="21"/>
    </row>
    <row r="1680" spans="1:5" x14ac:dyDescent="0.25">
      <c r="A1680" s="21"/>
      <c r="B1680" s="21"/>
      <c r="C1680" s="21"/>
      <c r="D1680" s="21"/>
      <c r="E1680" s="21"/>
    </row>
    <row r="1681" spans="1:5" x14ac:dyDescent="0.25">
      <c r="A1681" s="21"/>
      <c r="B1681" s="21"/>
      <c r="C1681" s="21"/>
      <c r="D1681" s="21"/>
      <c r="E1681" s="21"/>
    </row>
    <row r="1682" spans="1:5" x14ac:dyDescent="0.25">
      <c r="A1682" s="21"/>
      <c r="B1682" s="21"/>
      <c r="C1682" s="21"/>
      <c r="D1682" s="21"/>
      <c r="E1682" s="21"/>
    </row>
    <row r="1683" spans="1:5" x14ac:dyDescent="0.25">
      <c r="A1683" s="21"/>
      <c r="B1683" s="21"/>
      <c r="C1683" s="21"/>
      <c r="D1683" s="21"/>
      <c r="E1683" s="21"/>
    </row>
    <row r="1684" spans="1:5" x14ac:dyDescent="0.25">
      <c r="A1684" s="21"/>
      <c r="B1684" s="21"/>
      <c r="C1684" s="21"/>
      <c r="D1684" s="21"/>
      <c r="E1684" s="21"/>
    </row>
    <row r="1685" spans="1:5" x14ac:dyDescent="0.25">
      <c r="A1685" s="21"/>
      <c r="B1685" s="21"/>
      <c r="C1685" s="21"/>
      <c r="D1685" s="21"/>
      <c r="E1685" s="21"/>
    </row>
    <row r="1686" spans="1:5" x14ac:dyDescent="0.25">
      <c r="A1686" s="21"/>
      <c r="B1686" s="21"/>
      <c r="C1686" s="21"/>
      <c r="D1686" s="21"/>
      <c r="E1686" s="21"/>
    </row>
    <row r="1687" spans="1:5" x14ac:dyDescent="0.25">
      <c r="A1687" s="21"/>
      <c r="B1687" s="21"/>
      <c r="C1687" s="21"/>
      <c r="D1687" s="21"/>
      <c r="E1687" s="21"/>
    </row>
    <row r="1688" spans="1:5" x14ac:dyDescent="0.25">
      <c r="A1688" s="21"/>
      <c r="B1688" s="21"/>
      <c r="C1688" s="21"/>
      <c r="D1688" s="21"/>
      <c r="E1688" s="21"/>
    </row>
    <row r="1689" spans="1:5" x14ac:dyDescent="0.25">
      <c r="A1689" s="21"/>
      <c r="B1689" s="21"/>
      <c r="C1689" s="21"/>
      <c r="D1689" s="21"/>
      <c r="E1689" s="21"/>
    </row>
    <row r="1690" spans="1:5" x14ac:dyDescent="0.25">
      <c r="A1690" s="21"/>
      <c r="B1690" s="21"/>
      <c r="C1690" s="21"/>
      <c r="D1690" s="21"/>
      <c r="E1690" s="21"/>
    </row>
    <row r="1691" spans="1:5" x14ac:dyDescent="0.25">
      <c r="A1691" s="21"/>
      <c r="B1691" s="21"/>
      <c r="C1691" s="21"/>
      <c r="D1691" s="21"/>
      <c r="E1691" s="21"/>
    </row>
    <row r="1692" spans="1:5" x14ac:dyDescent="0.25">
      <c r="A1692" s="21"/>
      <c r="B1692" s="21"/>
      <c r="C1692" s="21"/>
      <c r="D1692" s="21"/>
      <c r="E1692" s="21"/>
    </row>
    <row r="1693" spans="1:5" x14ac:dyDescent="0.25">
      <c r="A1693" s="21"/>
      <c r="B1693" s="21"/>
      <c r="C1693" s="21"/>
      <c r="D1693" s="21"/>
      <c r="E1693" s="21"/>
    </row>
    <row r="1694" spans="1:5" x14ac:dyDescent="0.25">
      <c r="A1694" s="21"/>
      <c r="B1694" s="21"/>
      <c r="C1694" s="21"/>
      <c r="D1694" s="21"/>
      <c r="E1694" s="21"/>
    </row>
    <row r="1695" spans="1:5" x14ac:dyDescent="0.25">
      <c r="A1695" s="21"/>
      <c r="B1695" s="21"/>
      <c r="C1695" s="21"/>
      <c r="D1695" s="21"/>
      <c r="E1695" s="21"/>
    </row>
    <row r="1696" spans="1:5" x14ac:dyDescent="0.25">
      <c r="A1696" s="21"/>
      <c r="B1696" s="21"/>
      <c r="C1696" s="21"/>
      <c r="D1696" s="21"/>
      <c r="E1696" s="21"/>
    </row>
    <row r="1697" spans="1:5" x14ac:dyDescent="0.25">
      <c r="A1697" s="21"/>
      <c r="B1697" s="21"/>
      <c r="C1697" s="21"/>
      <c r="D1697" s="21"/>
      <c r="E1697" s="21"/>
    </row>
    <row r="1698" spans="1:5" x14ac:dyDescent="0.25">
      <c r="A1698" s="21"/>
      <c r="B1698" s="21"/>
      <c r="C1698" s="21"/>
      <c r="D1698" s="21"/>
      <c r="E1698" s="21"/>
    </row>
    <row r="1699" spans="1:5" x14ac:dyDescent="0.25">
      <c r="A1699" s="21"/>
      <c r="B1699" s="21"/>
      <c r="C1699" s="21"/>
      <c r="D1699" s="21"/>
      <c r="E1699" s="21"/>
    </row>
    <row r="1700" spans="1:5" x14ac:dyDescent="0.25">
      <c r="A1700" s="21"/>
      <c r="B1700" s="21"/>
      <c r="C1700" s="21"/>
      <c r="D1700" s="21"/>
      <c r="E1700" s="21"/>
    </row>
    <row r="1701" spans="1:5" x14ac:dyDescent="0.25">
      <c r="A1701" s="21"/>
      <c r="B1701" s="21"/>
      <c r="C1701" s="21"/>
      <c r="D1701" s="21"/>
      <c r="E1701" s="21"/>
    </row>
    <row r="1702" spans="1:5" x14ac:dyDescent="0.25">
      <c r="A1702" s="21"/>
      <c r="B1702" s="21"/>
      <c r="C1702" s="21"/>
      <c r="D1702" s="21"/>
      <c r="E1702" s="21"/>
    </row>
    <row r="1703" spans="1:5" x14ac:dyDescent="0.25">
      <c r="A1703" s="21"/>
      <c r="B1703" s="21"/>
      <c r="C1703" s="21"/>
      <c r="D1703" s="21"/>
      <c r="E1703" s="21"/>
    </row>
    <row r="1704" spans="1:5" x14ac:dyDescent="0.25">
      <c r="A1704" s="21"/>
      <c r="B1704" s="21"/>
      <c r="C1704" s="21"/>
      <c r="D1704" s="21"/>
      <c r="E1704" s="21"/>
    </row>
    <row r="1705" spans="1:5" x14ac:dyDescent="0.25">
      <c r="A1705" s="21"/>
      <c r="B1705" s="21"/>
      <c r="C1705" s="21"/>
      <c r="D1705" s="21"/>
      <c r="E1705" s="21"/>
    </row>
    <row r="1706" spans="1:5" x14ac:dyDescent="0.25">
      <c r="A1706" s="21"/>
      <c r="B1706" s="21"/>
      <c r="C1706" s="21"/>
      <c r="D1706" s="21"/>
      <c r="E1706" s="21"/>
    </row>
    <row r="1707" spans="1:5" x14ac:dyDescent="0.25">
      <c r="A1707" s="21"/>
      <c r="B1707" s="21"/>
      <c r="C1707" s="21"/>
      <c r="D1707" s="21"/>
      <c r="E1707" s="21"/>
    </row>
    <row r="1708" spans="1:5" x14ac:dyDescent="0.25">
      <c r="A1708" s="21"/>
      <c r="B1708" s="21"/>
      <c r="C1708" s="21"/>
      <c r="D1708" s="21"/>
      <c r="E1708" s="21"/>
    </row>
    <row r="1709" spans="1:5" x14ac:dyDescent="0.25">
      <c r="A1709" s="21"/>
      <c r="B1709" s="21"/>
      <c r="C1709" s="21"/>
      <c r="D1709" s="21"/>
      <c r="E1709" s="21"/>
    </row>
    <row r="1710" spans="1:5" x14ac:dyDescent="0.25">
      <c r="A1710" s="21"/>
      <c r="B1710" s="21"/>
      <c r="C1710" s="21"/>
      <c r="D1710" s="21"/>
      <c r="E1710" s="21"/>
    </row>
    <row r="1711" spans="1:5" x14ac:dyDescent="0.25">
      <c r="A1711" s="21"/>
      <c r="B1711" s="21"/>
      <c r="C1711" s="21"/>
      <c r="D1711" s="21"/>
      <c r="E1711" s="21"/>
    </row>
    <row r="1712" spans="1:5" x14ac:dyDescent="0.25">
      <c r="A1712" s="21"/>
      <c r="B1712" s="21"/>
      <c r="C1712" s="21"/>
      <c r="D1712" s="21"/>
      <c r="E1712" s="21"/>
    </row>
    <row r="1713" spans="1:5" x14ac:dyDescent="0.25">
      <c r="A1713" s="21"/>
      <c r="B1713" s="21"/>
      <c r="C1713" s="21"/>
      <c r="D1713" s="21"/>
      <c r="E1713" s="21"/>
    </row>
    <row r="1714" spans="1:5" x14ac:dyDescent="0.25">
      <c r="A1714" s="21"/>
      <c r="B1714" s="21"/>
      <c r="C1714" s="21"/>
      <c r="D1714" s="21"/>
      <c r="E1714" s="21"/>
    </row>
    <row r="1715" spans="1:5" x14ac:dyDescent="0.25">
      <c r="A1715" s="21"/>
      <c r="B1715" s="21"/>
      <c r="C1715" s="21"/>
      <c r="D1715" s="21"/>
      <c r="E1715" s="21"/>
    </row>
    <row r="1716" spans="1:5" x14ac:dyDescent="0.25">
      <c r="A1716" s="21"/>
      <c r="B1716" s="21"/>
      <c r="C1716" s="21"/>
      <c r="D1716" s="21"/>
      <c r="E1716" s="21"/>
    </row>
    <row r="1717" spans="1:5" x14ac:dyDescent="0.25">
      <c r="A1717" s="21"/>
      <c r="B1717" s="21"/>
      <c r="C1717" s="21"/>
      <c r="D1717" s="21"/>
      <c r="E1717" s="21"/>
    </row>
    <row r="1718" spans="1:5" x14ac:dyDescent="0.25">
      <c r="A1718" s="21"/>
      <c r="B1718" s="21"/>
      <c r="C1718" s="21"/>
      <c r="D1718" s="21"/>
      <c r="E1718" s="21"/>
    </row>
    <row r="1719" spans="1:5" x14ac:dyDescent="0.25">
      <c r="A1719" s="21"/>
      <c r="B1719" s="21"/>
      <c r="C1719" s="21"/>
      <c r="D1719" s="21"/>
      <c r="E1719" s="21"/>
    </row>
    <row r="1720" spans="1:5" x14ac:dyDescent="0.25">
      <c r="A1720" s="21"/>
      <c r="B1720" s="21"/>
      <c r="C1720" s="21"/>
      <c r="D1720" s="21"/>
      <c r="E1720" s="21"/>
    </row>
    <row r="1721" spans="1:5" x14ac:dyDescent="0.25">
      <c r="A1721" s="21"/>
      <c r="B1721" s="21"/>
      <c r="C1721" s="21"/>
      <c r="D1721" s="21"/>
      <c r="E1721" s="21"/>
    </row>
    <row r="1722" spans="1:5" x14ac:dyDescent="0.25">
      <c r="A1722" s="21"/>
      <c r="B1722" s="21"/>
      <c r="C1722" s="21"/>
      <c r="D1722" s="21"/>
      <c r="E1722" s="21"/>
    </row>
    <row r="1723" spans="1:5" x14ac:dyDescent="0.25">
      <c r="A1723" s="21"/>
      <c r="B1723" s="21"/>
      <c r="C1723" s="21"/>
      <c r="D1723" s="21"/>
      <c r="E1723" s="21"/>
    </row>
    <row r="1724" spans="1:5" x14ac:dyDescent="0.25">
      <c r="A1724" s="21"/>
      <c r="B1724" s="21"/>
      <c r="C1724" s="21"/>
      <c r="D1724" s="21"/>
      <c r="E1724" s="21"/>
    </row>
    <row r="1725" spans="1:5" x14ac:dyDescent="0.25">
      <c r="A1725" s="21"/>
      <c r="B1725" s="21"/>
      <c r="C1725" s="21"/>
      <c r="D1725" s="21"/>
      <c r="E1725" s="21"/>
    </row>
    <row r="1726" spans="1:5" x14ac:dyDescent="0.25">
      <c r="A1726" s="21"/>
      <c r="B1726" s="21"/>
      <c r="C1726" s="21"/>
      <c r="D1726" s="21"/>
      <c r="E1726" s="21"/>
    </row>
    <row r="1727" spans="1:5" x14ac:dyDescent="0.25">
      <c r="A1727" s="21"/>
      <c r="B1727" s="21"/>
      <c r="C1727" s="21"/>
      <c r="D1727" s="21"/>
      <c r="E1727" s="21"/>
    </row>
    <row r="1728" spans="1:5" x14ac:dyDescent="0.25">
      <c r="A1728" s="21"/>
      <c r="B1728" s="21"/>
      <c r="C1728" s="21"/>
      <c r="D1728" s="21"/>
      <c r="E1728" s="21"/>
    </row>
    <row r="1729" spans="1:5" x14ac:dyDescent="0.25">
      <c r="A1729" s="21"/>
      <c r="B1729" s="21"/>
      <c r="C1729" s="21"/>
      <c r="D1729" s="21"/>
      <c r="E1729" s="21"/>
    </row>
    <row r="1730" spans="1:5" x14ac:dyDescent="0.25">
      <c r="A1730" s="21"/>
      <c r="B1730" s="21"/>
      <c r="C1730" s="21"/>
      <c r="D1730" s="21"/>
      <c r="E1730" s="21"/>
    </row>
    <row r="1731" spans="1:5" x14ac:dyDescent="0.25">
      <c r="A1731" s="21"/>
      <c r="B1731" s="21"/>
      <c r="C1731" s="21"/>
      <c r="D1731" s="21"/>
      <c r="E1731" s="21"/>
    </row>
    <row r="1732" spans="1:5" x14ac:dyDescent="0.25">
      <c r="A1732" s="21"/>
      <c r="B1732" s="21"/>
      <c r="C1732" s="21"/>
      <c r="D1732" s="21"/>
      <c r="E1732" s="21"/>
    </row>
    <row r="1733" spans="1:5" x14ac:dyDescent="0.25">
      <c r="A1733" s="21"/>
      <c r="B1733" s="21"/>
      <c r="C1733" s="21"/>
      <c r="D1733" s="21"/>
      <c r="E1733" s="21"/>
    </row>
    <row r="1734" spans="1:5" x14ac:dyDescent="0.25">
      <c r="A1734" s="21"/>
      <c r="B1734" s="21"/>
      <c r="C1734" s="21"/>
      <c r="D1734" s="21"/>
      <c r="E1734" s="21"/>
    </row>
    <row r="1735" spans="1:5" x14ac:dyDescent="0.25">
      <c r="A1735" s="21"/>
      <c r="B1735" s="21"/>
      <c r="C1735" s="21"/>
      <c r="D1735" s="21"/>
      <c r="E1735" s="21"/>
    </row>
    <row r="1736" spans="1:5" x14ac:dyDescent="0.25">
      <c r="A1736" s="21"/>
      <c r="B1736" s="21"/>
      <c r="C1736" s="21"/>
      <c r="D1736" s="21"/>
      <c r="E1736" s="21"/>
    </row>
    <row r="1737" spans="1:5" x14ac:dyDescent="0.25">
      <c r="A1737" s="21"/>
      <c r="B1737" s="21"/>
      <c r="C1737" s="21"/>
      <c r="D1737" s="21"/>
      <c r="E1737" s="21"/>
    </row>
    <row r="1738" spans="1:5" x14ac:dyDescent="0.25">
      <c r="A1738" s="21"/>
      <c r="B1738" s="21"/>
      <c r="C1738" s="21"/>
      <c r="D1738" s="21"/>
      <c r="E1738" s="21"/>
    </row>
    <row r="1739" spans="1:5" x14ac:dyDescent="0.25">
      <c r="A1739" s="21"/>
      <c r="B1739" s="21"/>
      <c r="C1739" s="21"/>
      <c r="D1739" s="21"/>
      <c r="E1739" s="21"/>
    </row>
    <row r="1740" spans="1:5" x14ac:dyDescent="0.25">
      <c r="A1740" s="21"/>
      <c r="B1740" s="21"/>
      <c r="C1740" s="21"/>
      <c r="D1740" s="21"/>
      <c r="E1740" s="21"/>
    </row>
    <row r="1741" spans="1:5" x14ac:dyDescent="0.25">
      <c r="A1741" s="21"/>
      <c r="B1741" s="21"/>
      <c r="C1741" s="21"/>
      <c r="D1741" s="21"/>
      <c r="E1741" s="21"/>
    </row>
    <row r="1742" spans="1:5" x14ac:dyDescent="0.25">
      <c r="A1742" s="21"/>
      <c r="B1742" s="21"/>
      <c r="C1742" s="21"/>
      <c r="D1742" s="21"/>
      <c r="E1742" s="21"/>
    </row>
    <row r="1743" spans="1:5" x14ac:dyDescent="0.25">
      <c r="A1743" s="21"/>
      <c r="B1743" s="21"/>
      <c r="C1743" s="21"/>
      <c r="D1743" s="21"/>
      <c r="E1743" s="21"/>
    </row>
  </sheetData>
  <mergeCells count="4">
    <mergeCell ref="A1:E1"/>
    <mergeCell ref="B2:C2"/>
    <mergeCell ref="B3:C3"/>
    <mergeCell ref="A4:E4"/>
  </mergeCells>
  <phoneticPr fontId="0" type="noConversion"/>
  <printOptions horizontalCentered="1"/>
  <pageMargins left="0.5" right="0.25" top="0.25" bottom="0.25" header="0.25" footer="0.25"/>
  <pageSetup orientation="portrait" r:id="rId1"/>
  <headerFooter alignWithMargins="0">
    <oddFooter>&amp;L&amp;10 470-0030 (Rev. 02/23)&amp;C&amp;10&amp;P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0">
    <pageSetUpPr fitToPage="1"/>
  </sheetPr>
  <dimension ref="A1:Z71"/>
  <sheetViews>
    <sheetView showGridLines="0" showZeros="0" zoomScaleNormal="100" workbookViewId="0">
      <pane ySplit="3" topLeftCell="A19" activePane="bottomLeft" state="frozen"/>
      <selection activeCell="O11" sqref="O11"/>
      <selection pane="bottomLeft" activeCell="A4" sqref="A4:M4"/>
    </sheetView>
  </sheetViews>
  <sheetFormatPr defaultColWidth="7.453125" defaultRowHeight="15" x14ac:dyDescent="0.25"/>
  <cols>
    <col min="1" max="1" width="4.81640625" style="116" customWidth="1"/>
    <col min="2" max="2" width="9.453125" style="116" customWidth="1"/>
    <col min="3" max="3" width="6.453125" style="116" customWidth="1"/>
    <col min="4" max="4" width="4.6328125" style="116" customWidth="1"/>
    <col min="5" max="5" width="2.1796875" style="116" customWidth="1"/>
    <col min="6" max="6" width="11.90625" style="116" customWidth="1"/>
    <col min="7" max="7" width="6.1796875" style="116" customWidth="1"/>
    <col min="8" max="8" width="2" style="116" customWidth="1"/>
    <col min="9" max="9" width="8.54296875" style="116" customWidth="1"/>
    <col min="10" max="10" width="7.1796875" style="116" customWidth="1"/>
    <col min="11" max="11" width="9.08984375" style="116" customWidth="1"/>
    <col min="12" max="12" width="7.1796875" style="116" customWidth="1"/>
    <col min="13" max="13" width="6.6328125" style="116" customWidth="1"/>
    <col min="14" max="14" width="7.453125" style="116"/>
    <col min="15" max="15" width="9" style="456" customWidth="1"/>
    <col min="16" max="16" width="6.81640625" style="455" customWidth="1"/>
    <col min="17" max="17" width="5.81640625" style="455" customWidth="1"/>
    <col min="18" max="18" width="7.54296875" style="455" customWidth="1"/>
    <col min="19" max="21" width="7.453125" style="246"/>
    <col min="22" max="26" width="7.453125" style="10"/>
    <col min="27" max="16384" width="7.453125" style="116"/>
  </cols>
  <sheetData>
    <row r="1" spans="1:26" s="127" customFormat="1" ht="12" customHeight="1" thickBot="1" x14ac:dyDescent="0.3">
      <c r="A1" s="1405" t="s">
        <v>7</v>
      </c>
      <c r="B1" s="1406"/>
      <c r="C1" s="1406"/>
      <c r="D1" s="1406"/>
      <c r="E1" s="1406"/>
      <c r="F1" s="1406"/>
      <c r="G1" s="1406"/>
      <c r="H1" s="1406"/>
      <c r="I1" s="1406"/>
      <c r="J1" s="1406"/>
      <c r="K1" s="1406"/>
      <c r="L1" s="1406"/>
      <c r="M1" s="1407"/>
      <c r="O1" s="456"/>
      <c r="P1" s="455"/>
      <c r="Q1" s="455"/>
      <c r="R1" s="455"/>
      <c r="S1" s="458"/>
      <c r="T1" s="458"/>
      <c r="U1" s="458"/>
      <c r="V1" s="5"/>
      <c r="W1" s="5"/>
      <c r="X1" s="5"/>
      <c r="Y1" s="5"/>
      <c r="Z1" s="5"/>
    </row>
    <row r="2" spans="1:26" ht="10.95" customHeight="1" x14ac:dyDescent="0.25">
      <c r="A2" s="1408" t="s">
        <v>194</v>
      </c>
      <c r="B2" s="1409"/>
      <c r="C2" s="1410">
        <f>Certification!A5</f>
        <v>0</v>
      </c>
      <c r="D2" s="1410"/>
      <c r="E2" s="1410"/>
      <c r="F2" s="1410"/>
      <c r="G2" s="1410"/>
      <c r="H2" s="1409" t="s">
        <v>576</v>
      </c>
      <c r="I2" s="1409"/>
      <c r="J2" s="1410" t="str">
        <f>CONCATENATE(Certification!$H$27," ",Certification!$H$28)</f>
        <v xml:space="preserve"> </v>
      </c>
      <c r="K2" s="1410"/>
      <c r="L2" s="1410"/>
      <c r="M2" s="1411"/>
    </row>
    <row r="3" spans="1:26" ht="10.95" customHeight="1" thickBot="1" x14ac:dyDescent="0.3">
      <c r="A3" s="1427" t="s">
        <v>195</v>
      </c>
      <c r="B3" s="1428"/>
      <c r="C3" s="1056" t="s">
        <v>110</v>
      </c>
      <c r="D3" s="1429">
        <f>Certification!C11</f>
        <v>0</v>
      </c>
      <c r="E3" s="1429"/>
      <c r="F3" s="1429"/>
      <c r="G3" s="1429"/>
      <c r="H3" s="1428" t="s">
        <v>88</v>
      </c>
      <c r="I3" s="1428"/>
      <c r="J3" s="1429">
        <f>Certification!H11</f>
        <v>0</v>
      </c>
      <c r="K3" s="1429"/>
      <c r="L3" s="1429"/>
      <c r="M3" s="1430"/>
    </row>
    <row r="4" spans="1:26" s="128" customFormat="1" ht="12" customHeight="1" thickBot="1" x14ac:dyDescent="0.3">
      <c r="A4" s="1440"/>
      <c r="B4" s="1440"/>
      <c r="C4" s="1440"/>
      <c r="D4" s="1440"/>
      <c r="E4" s="1440"/>
      <c r="F4" s="1440"/>
      <c r="G4" s="1440"/>
      <c r="H4" s="1440"/>
      <c r="I4" s="1440"/>
      <c r="J4" s="1440"/>
      <c r="K4" s="1440"/>
      <c r="L4" s="1440"/>
      <c r="M4" s="1440"/>
      <c r="N4" s="364"/>
      <c r="O4" s="459"/>
      <c r="P4" s="460"/>
      <c r="Q4" s="460"/>
      <c r="R4" s="460"/>
      <c r="S4" s="461"/>
      <c r="T4" s="461"/>
      <c r="U4" s="461"/>
      <c r="V4" s="457"/>
      <c r="W4" s="457"/>
      <c r="X4" s="457"/>
      <c r="Y4" s="457"/>
      <c r="Z4" s="457"/>
    </row>
    <row r="5" spans="1:26" ht="12" customHeight="1" thickBot="1" x14ac:dyDescent="0.3">
      <c r="A5" s="481" t="s">
        <v>812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6"/>
      <c r="O5" s="453"/>
      <c r="P5" s="454"/>
    </row>
    <row r="6" spans="1:26" ht="12" customHeight="1" x14ac:dyDescent="0.25">
      <c r="A6" s="433">
        <v>1</v>
      </c>
      <c r="B6" s="1433"/>
      <c r="C6" s="1433"/>
      <c r="D6" s="1433"/>
      <c r="E6" s="1433"/>
      <c r="F6" s="1433"/>
      <c r="G6" s="1433"/>
      <c r="H6" s="1433"/>
      <c r="I6" s="1433"/>
      <c r="J6" s="1433"/>
      <c r="K6" s="1433"/>
      <c r="L6" s="1433"/>
      <c r="M6" s="1434"/>
      <c r="O6" s="453"/>
      <c r="P6" s="454"/>
    </row>
    <row r="7" spans="1:26" ht="12" customHeight="1" x14ac:dyDescent="0.25">
      <c r="A7" s="370">
        <v>2</v>
      </c>
      <c r="B7" s="1435"/>
      <c r="C7" s="1436"/>
      <c r="D7" s="1436"/>
      <c r="E7" s="1436"/>
      <c r="F7" s="1436"/>
      <c r="G7" s="1436"/>
      <c r="H7" s="1436"/>
      <c r="I7" s="1436"/>
      <c r="J7" s="1436"/>
      <c r="K7" s="1436"/>
      <c r="L7" s="1436"/>
      <c r="M7" s="1437"/>
      <c r="O7" s="453"/>
      <c r="P7" s="454"/>
    </row>
    <row r="8" spans="1:26" ht="12" customHeight="1" x14ac:dyDescent="0.25">
      <c r="A8" s="370">
        <v>3</v>
      </c>
      <c r="B8" s="1436"/>
      <c r="C8" s="1436"/>
      <c r="D8" s="1436"/>
      <c r="E8" s="1436"/>
      <c r="F8" s="1436"/>
      <c r="G8" s="1436"/>
      <c r="H8" s="1436"/>
      <c r="I8" s="1436"/>
      <c r="J8" s="1436"/>
      <c r="K8" s="1436"/>
      <c r="L8" s="1436"/>
      <c r="M8" s="1437"/>
      <c r="O8" s="453"/>
      <c r="P8" s="454"/>
    </row>
    <row r="9" spans="1:26" ht="12" customHeight="1" thickBot="1" x14ac:dyDescent="0.3">
      <c r="A9" s="1059">
        <v>4</v>
      </c>
      <c r="B9" s="1438"/>
      <c r="C9" s="1438"/>
      <c r="D9" s="1438"/>
      <c r="E9" s="1438"/>
      <c r="F9" s="1438"/>
      <c r="G9" s="1438"/>
      <c r="H9" s="1438"/>
      <c r="I9" s="1438"/>
      <c r="J9" s="1438"/>
      <c r="K9" s="1438"/>
      <c r="L9" s="1438"/>
      <c r="M9" s="1439"/>
      <c r="O9" s="453"/>
      <c r="P9" s="454"/>
    </row>
    <row r="10" spans="1:26" ht="12" customHeight="1" thickBot="1" x14ac:dyDescent="0.3">
      <c r="A10" s="1440"/>
      <c r="B10" s="1440"/>
      <c r="C10" s="1440"/>
      <c r="D10" s="1440"/>
      <c r="E10" s="1440"/>
      <c r="F10" s="1440"/>
      <c r="G10" s="1440"/>
      <c r="H10" s="1440"/>
      <c r="I10" s="1440"/>
      <c r="J10" s="1440"/>
      <c r="K10" s="1440"/>
      <c r="L10" s="1440"/>
      <c r="M10" s="1440"/>
      <c r="N10" s="121"/>
      <c r="O10" s="453" t="s">
        <v>69</v>
      </c>
      <c r="P10" s="454"/>
    </row>
    <row r="11" spans="1:26" ht="12" customHeight="1" thickBot="1" x14ac:dyDescent="0.3">
      <c r="A11" s="481" t="s">
        <v>813</v>
      </c>
      <c r="B11" s="482"/>
      <c r="C11" s="129"/>
      <c r="D11" s="129"/>
      <c r="E11" s="130"/>
      <c r="F11" s="134"/>
      <c r="G11" s="476"/>
      <c r="H11" s="1232"/>
      <c r="I11" s="428"/>
      <c r="J11" s="1230"/>
      <c r="K11" s="142" t="s">
        <v>279</v>
      </c>
      <c r="L11" s="1416"/>
      <c r="M11" s="1417"/>
      <c r="O11" s="456" t="s">
        <v>278</v>
      </c>
    </row>
    <row r="12" spans="1:26" ht="12" customHeight="1" thickBot="1" x14ac:dyDescent="0.3">
      <c r="A12" s="476"/>
      <c r="B12" s="477"/>
      <c r="C12" s="477"/>
      <c r="D12" s="477"/>
      <c r="E12" s="1230"/>
      <c r="F12" s="1230"/>
      <c r="G12" s="1230"/>
      <c r="H12" s="1232"/>
      <c r="I12" s="1230"/>
      <c r="J12" s="429"/>
      <c r="K12" s="141" t="s">
        <v>314</v>
      </c>
      <c r="L12" s="1431"/>
      <c r="M12" s="1432"/>
    </row>
    <row r="13" spans="1:26" ht="12" customHeight="1" thickBot="1" x14ac:dyDescent="0.3">
      <c r="A13" s="1440"/>
      <c r="B13" s="1440"/>
      <c r="C13" s="1440"/>
      <c r="D13" s="1440"/>
      <c r="E13" s="1440"/>
      <c r="F13" s="1440"/>
      <c r="G13" s="1440"/>
      <c r="H13" s="1440"/>
      <c r="I13" s="1440"/>
      <c r="J13" s="1440"/>
      <c r="K13" s="1440"/>
      <c r="L13" s="1440"/>
      <c r="M13" s="1440"/>
      <c r="N13" s="121"/>
    </row>
    <row r="14" spans="1:26" ht="12" customHeight="1" thickBot="1" x14ac:dyDescent="0.3">
      <c r="A14" s="1055" t="s">
        <v>814</v>
      </c>
      <c r="B14" s="143"/>
      <c r="C14" s="143"/>
      <c r="D14" s="121"/>
      <c r="E14" s="491"/>
      <c r="F14" s="1077"/>
      <c r="G14" s="1423"/>
      <c r="H14" s="1424"/>
      <c r="I14" s="1424"/>
      <c r="J14" s="1424"/>
      <c r="K14" s="142" t="s">
        <v>280</v>
      </c>
      <c r="L14" s="1412"/>
      <c r="M14" s="1413"/>
    </row>
    <row r="15" spans="1:26" ht="12" customHeight="1" thickBot="1" x14ac:dyDescent="0.3">
      <c r="A15" s="1425"/>
      <c r="B15" s="1426"/>
      <c r="C15" s="1426"/>
      <c r="D15" s="1426"/>
      <c r="E15" s="1426"/>
      <c r="F15" s="1426"/>
      <c r="G15" s="1426"/>
      <c r="H15" s="1426"/>
      <c r="I15" s="1426"/>
      <c r="J15" s="1426"/>
      <c r="K15" s="142" t="s">
        <v>314</v>
      </c>
      <c r="L15" s="1416"/>
      <c r="M15" s="1417"/>
    </row>
    <row r="16" spans="1:26" ht="12" customHeight="1" thickBot="1" x14ac:dyDescent="0.3">
      <c r="A16" s="1440"/>
      <c r="B16" s="1440"/>
      <c r="C16" s="1440"/>
      <c r="D16" s="1440"/>
      <c r="E16" s="1440"/>
      <c r="F16" s="1440"/>
      <c r="G16" s="1440"/>
      <c r="H16" s="1440"/>
      <c r="I16" s="1440"/>
      <c r="J16" s="1440"/>
      <c r="K16" s="1440"/>
      <c r="L16" s="1440"/>
      <c r="M16" s="1440"/>
      <c r="N16" s="121"/>
    </row>
    <row r="17" spans="1:20" ht="12" customHeight="1" thickBot="1" x14ac:dyDescent="0.3">
      <c r="A17" s="481" t="s">
        <v>815</v>
      </c>
      <c r="B17" s="129"/>
      <c r="C17" s="129"/>
      <c r="D17" s="129"/>
      <c r="E17" s="130"/>
      <c r="F17" s="1421"/>
      <c r="G17" s="1422"/>
      <c r="H17" s="1231"/>
      <c r="I17" s="428"/>
      <c r="J17" s="1232"/>
      <c r="K17" s="428"/>
      <c r="L17" s="1232"/>
      <c r="M17" s="430"/>
      <c r="O17" s="456" t="s">
        <v>792</v>
      </c>
      <c r="P17" s="455" t="s">
        <v>793</v>
      </c>
      <c r="Q17" s="455" t="s">
        <v>794</v>
      </c>
      <c r="R17" s="455" t="s">
        <v>81</v>
      </c>
    </row>
    <row r="18" spans="1:20" ht="12" customHeight="1" thickBot="1" x14ac:dyDescent="0.3">
      <c r="A18" s="1440"/>
      <c r="B18" s="1440"/>
      <c r="C18" s="1440"/>
      <c r="D18" s="1440"/>
      <c r="E18" s="1440"/>
      <c r="F18" s="1440"/>
      <c r="G18" s="1440"/>
      <c r="H18" s="1440"/>
      <c r="I18" s="1440"/>
      <c r="J18" s="1440"/>
      <c r="K18" s="1440"/>
      <c r="L18" s="1440"/>
      <c r="M18" s="1440"/>
      <c r="N18" s="121"/>
    </row>
    <row r="19" spans="1:20" ht="24" customHeight="1" thickBot="1" x14ac:dyDescent="0.3">
      <c r="A19" s="1418" t="s">
        <v>816</v>
      </c>
      <c r="B19" s="1419"/>
      <c r="C19" s="1419"/>
      <c r="D19" s="1419"/>
      <c r="E19" s="1420"/>
      <c r="F19" s="1080"/>
      <c r="G19" s="1081"/>
      <c r="H19" s="1230"/>
      <c r="I19" s="1065"/>
      <c r="J19" s="431"/>
      <c r="K19" s="1232"/>
      <c r="L19" s="1230"/>
      <c r="M19" s="427"/>
      <c r="P19" s="1062"/>
    </row>
    <row r="20" spans="1:20" ht="12" customHeight="1" thickBot="1" x14ac:dyDescent="0.3">
      <c r="A20" s="489" t="s">
        <v>281</v>
      </c>
      <c r="B20" s="364"/>
      <c r="C20" s="364"/>
      <c r="D20" s="364"/>
      <c r="E20" s="490"/>
      <c r="F20" s="134"/>
      <c r="G20" s="486"/>
      <c r="H20" s="487"/>
      <c r="I20" s="432"/>
      <c r="J20" s="1230"/>
      <c r="K20" s="487"/>
      <c r="L20" s="1232"/>
      <c r="M20" s="1073"/>
      <c r="N20" s="463"/>
      <c r="O20" s="456" t="s">
        <v>795</v>
      </c>
      <c r="P20" s="455" t="s">
        <v>796</v>
      </c>
      <c r="Q20" s="455" t="s">
        <v>797</v>
      </c>
      <c r="R20" s="455" t="s">
        <v>81</v>
      </c>
      <c r="T20" s="463"/>
    </row>
    <row r="21" spans="1:20" s="116" customFormat="1" ht="12" customHeight="1" thickBot="1" x14ac:dyDescent="0.3">
      <c r="A21" s="1069" t="s">
        <v>476</v>
      </c>
      <c r="B21" s="1068"/>
      <c r="C21" s="1068"/>
      <c r="D21" s="1068"/>
      <c r="E21" s="1067"/>
      <c r="F21" s="134"/>
      <c r="G21" s="486"/>
      <c r="H21" s="487"/>
      <c r="I21" s="428"/>
      <c r="J21" s="487"/>
      <c r="K21" s="1232"/>
      <c r="L21" s="1232"/>
      <c r="M21" s="427"/>
      <c r="O21" s="456"/>
      <c r="P21" s="455"/>
      <c r="Q21" s="455"/>
      <c r="R21" s="455"/>
      <c r="S21" s="246"/>
      <c r="T21" s="246"/>
    </row>
    <row r="22" spans="1:20" s="116" customFormat="1" ht="12" customHeight="1" thickBot="1" x14ac:dyDescent="0.3">
      <c r="A22" s="144" t="s">
        <v>477</v>
      </c>
      <c r="B22" s="1061"/>
      <c r="C22" s="1061"/>
      <c r="D22" s="1061"/>
      <c r="E22" s="1064"/>
      <c r="F22" s="134"/>
      <c r="G22" s="486"/>
      <c r="H22" s="487"/>
      <c r="I22" s="428"/>
      <c r="J22" s="487"/>
      <c r="K22" s="1230"/>
      <c r="L22" s="1230"/>
      <c r="M22" s="427"/>
      <c r="O22" s="456"/>
      <c r="P22" s="455"/>
      <c r="Q22" s="455"/>
      <c r="R22" s="455"/>
      <c r="S22" s="246"/>
      <c r="T22" s="246"/>
    </row>
    <row r="23" spans="1:20" s="116" customFormat="1" ht="12" customHeight="1" thickBot="1" x14ac:dyDescent="0.3">
      <c r="A23" s="1060" t="s">
        <v>473</v>
      </c>
      <c r="B23" s="1061"/>
      <c r="C23" s="1061"/>
      <c r="D23" s="137"/>
      <c r="E23" s="1064"/>
      <c r="F23" s="134"/>
      <c r="G23" s="486"/>
      <c r="H23" s="487"/>
      <c r="I23" s="1065"/>
      <c r="J23" s="487"/>
      <c r="K23" s="487"/>
      <c r="L23" s="487"/>
      <c r="M23" s="1073"/>
      <c r="O23" s="456"/>
      <c r="P23" s="462"/>
      <c r="Q23" s="462"/>
      <c r="R23" s="455"/>
      <c r="S23" s="246"/>
      <c r="T23" s="246"/>
    </row>
    <row r="24" spans="1:20" s="116" customFormat="1" ht="12" customHeight="1" x14ac:dyDescent="0.25">
      <c r="A24" s="1060" t="s">
        <v>466</v>
      </c>
      <c r="B24" s="1061"/>
      <c r="C24" s="1061"/>
      <c r="D24" s="121"/>
      <c r="E24" s="1061"/>
      <c r="F24" s="121"/>
      <c r="G24" s="143"/>
      <c r="H24" s="143"/>
      <c r="I24" s="143"/>
      <c r="J24" s="143"/>
      <c r="K24" s="1063" t="s">
        <v>283</v>
      </c>
      <c r="L24" s="1414"/>
      <c r="M24" s="1415"/>
      <c r="O24" s="456"/>
      <c r="P24" s="462"/>
      <c r="Q24" s="462"/>
      <c r="R24" s="455"/>
      <c r="S24" s="246"/>
      <c r="T24" s="246"/>
    </row>
    <row r="25" spans="1:20" s="116" customFormat="1" ht="12" customHeight="1" thickBot="1" x14ac:dyDescent="0.3">
      <c r="A25" s="144" t="s">
        <v>282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061"/>
      <c r="M25" s="1064"/>
      <c r="O25" s="456"/>
      <c r="P25" s="462"/>
      <c r="Q25" s="462"/>
      <c r="R25" s="455"/>
      <c r="S25" s="246"/>
      <c r="T25" s="246"/>
    </row>
    <row r="26" spans="1:20" s="116" customFormat="1" ht="12" customHeight="1" thickBot="1" x14ac:dyDescent="0.3">
      <c r="A26" s="1440"/>
      <c r="B26" s="1440"/>
      <c r="C26" s="1440"/>
      <c r="D26" s="1440"/>
      <c r="E26" s="1440"/>
      <c r="F26" s="1440"/>
      <c r="G26" s="1440"/>
      <c r="H26" s="1440"/>
      <c r="I26" s="1440"/>
      <c r="J26" s="1440"/>
      <c r="K26" s="1440"/>
      <c r="L26" s="1440"/>
      <c r="M26" s="1440"/>
      <c r="N26" s="121"/>
      <c r="O26" s="456"/>
      <c r="P26" s="462"/>
      <c r="Q26" s="462"/>
      <c r="R26" s="455"/>
      <c r="S26" s="246"/>
      <c r="T26" s="246"/>
    </row>
    <row r="27" spans="1:20" s="116" customFormat="1" ht="12" customHeight="1" thickBot="1" x14ac:dyDescent="0.3">
      <c r="A27" s="483" t="s">
        <v>817</v>
      </c>
      <c r="B27" s="143"/>
      <c r="C27" s="143"/>
      <c r="D27" s="143"/>
      <c r="E27" s="121"/>
      <c r="F27" s="146"/>
      <c r="G27" s="485"/>
      <c r="H27" s="486"/>
      <c r="I27" s="487"/>
      <c r="J27" s="488"/>
      <c r="K27" s="1232"/>
      <c r="L27" s="1232"/>
      <c r="M27" s="427"/>
      <c r="O27" s="456"/>
      <c r="P27" s="462"/>
      <c r="Q27" s="462"/>
      <c r="R27" s="455"/>
      <c r="S27" s="246"/>
      <c r="T27" s="246"/>
    </row>
    <row r="28" spans="1:20" s="116" customFormat="1" ht="12" customHeight="1" x14ac:dyDescent="0.25">
      <c r="A28" s="131" t="s">
        <v>272</v>
      </c>
      <c r="B28" s="1454"/>
      <c r="C28" s="1455"/>
      <c r="D28" s="1455"/>
      <c r="E28" s="1455"/>
      <c r="F28" s="1455"/>
      <c r="G28" s="1455"/>
      <c r="H28" s="1455"/>
      <c r="I28" s="1455"/>
      <c r="J28" s="1456"/>
      <c r="K28" s="1090" t="s">
        <v>315</v>
      </c>
      <c r="L28" s="1459"/>
      <c r="M28" s="1460"/>
      <c r="O28" s="1078"/>
      <c r="P28" s="462"/>
      <c r="Q28" s="462"/>
      <c r="R28" s="455"/>
      <c r="S28" s="246"/>
      <c r="T28" s="246"/>
    </row>
    <row r="29" spans="1:20" s="116" customFormat="1" ht="12" customHeight="1" thickBot="1" x14ac:dyDescent="0.3">
      <c r="A29" s="148" t="s">
        <v>478</v>
      </c>
      <c r="B29" s="121"/>
      <c r="C29" s="135"/>
      <c r="D29" s="135"/>
      <c r="E29" s="121"/>
      <c r="F29" s="147"/>
      <c r="G29" s="1300"/>
      <c r="H29" s="1300"/>
      <c r="I29" s="1300"/>
      <c r="J29" s="1300"/>
      <c r="K29" s="1300"/>
      <c r="L29" s="1300"/>
      <c r="M29" s="1301"/>
      <c r="O29" s="456"/>
      <c r="P29" s="462"/>
      <c r="Q29" s="462"/>
      <c r="R29" s="455"/>
      <c r="S29" s="246"/>
      <c r="T29" s="246"/>
    </row>
    <row r="30" spans="1:20" s="116" customFormat="1" ht="12" customHeight="1" thickBot="1" x14ac:dyDescent="0.3">
      <c r="A30" s="1072" t="s">
        <v>316</v>
      </c>
      <c r="B30" s="1061"/>
      <c r="C30" s="121"/>
      <c r="D30" s="121"/>
      <c r="E30" s="137"/>
      <c r="F30" s="136"/>
      <c r="G30" s="478"/>
      <c r="H30" s="476"/>
      <c r="I30" s="477"/>
      <c r="J30" s="479"/>
      <c r="K30" s="477"/>
      <c r="L30" s="1230"/>
      <c r="M30" s="480"/>
      <c r="O30" s="456"/>
      <c r="P30" s="455"/>
      <c r="Q30" s="455"/>
      <c r="R30" s="455"/>
      <c r="S30" s="246"/>
      <c r="T30" s="246"/>
    </row>
    <row r="31" spans="1:20" s="116" customFormat="1" ht="12" customHeight="1" thickBot="1" x14ac:dyDescent="0.3">
      <c r="A31" s="1059" t="s">
        <v>317</v>
      </c>
      <c r="B31" s="139"/>
      <c r="C31" s="139"/>
      <c r="D31" s="139"/>
      <c r="E31" s="139"/>
      <c r="F31" s="139"/>
      <c r="G31" s="143"/>
      <c r="H31" s="121"/>
      <c r="I31" s="129"/>
      <c r="J31" s="129"/>
      <c r="K31" s="121"/>
      <c r="L31" s="129"/>
      <c r="M31" s="491"/>
      <c r="O31" s="456"/>
      <c r="P31" s="455"/>
      <c r="Q31" s="455"/>
      <c r="R31" s="455"/>
      <c r="S31" s="246"/>
      <c r="T31" s="246"/>
    </row>
    <row r="32" spans="1:20" s="116" customFormat="1" ht="12" customHeight="1" thickBot="1" x14ac:dyDescent="0.3">
      <c r="A32" s="1440"/>
      <c r="B32" s="1440"/>
      <c r="C32" s="1440"/>
      <c r="D32" s="1440"/>
      <c r="E32" s="1440"/>
      <c r="F32" s="1440"/>
      <c r="G32" s="1440"/>
      <c r="H32" s="1440"/>
      <c r="I32" s="1440"/>
      <c r="J32" s="1440"/>
      <c r="K32" s="1440"/>
      <c r="L32" s="1440"/>
      <c r="M32" s="1440"/>
      <c r="N32" s="121"/>
      <c r="O32" s="456"/>
      <c r="P32" s="455"/>
      <c r="Q32" s="455"/>
      <c r="R32" s="455"/>
      <c r="S32" s="246"/>
      <c r="T32" s="246"/>
    </row>
    <row r="33" spans="1:26" ht="12" customHeight="1" thickBot="1" x14ac:dyDescent="0.3">
      <c r="A33" s="483" t="s">
        <v>818</v>
      </c>
      <c r="B33" s="143"/>
      <c r="C33" s="121"/>
      <c r="D33" s="121"/>
      <c r="E33" s="121"/>
      <c r="F33" s="121"/>
      <c r="G33" s="485"/>
      <c r="H33" s="486"/>
      <c r="I33" s="487"/>
      <c r="J33" s="1074"/>
      <c r="K33" s="487"/>
      <c r="L33" s="1230"/>
      <c r="M33" s="1073"/>
      <c r="O33" s="453"/>
      <c r="R33" s="1062"/>
      <c r="S33" s="116"/>
      <c r="T33" s="116"/>
      <c r="U33" s="116"/>
      <c r="V33" s="116"/>
      <c r="W33" s="116"/>
      <c r="X33" s="116"/>
      <c r="Y33" s="116"/>
      <c r="Z33" s="116"/>
    </row>
    <row r="34" spans="1:26" ht="12" customHeight="1" thickBot="1" x14ac:dyDescent="0.3">
      <c r="A34" s="494" t="s">
        <v>272</v>
      </c>
      <c r="B34" s="1457"/>
      <c r="C34" s="1458"/>
      <c r="D34" s="1458"/>
      <c r="E34" s="1458"/>
      <c r="F34" s="1458"/>
      <c r="G34" s="1458"/>
      <c r="H34" s="1451"/>
      <c r="I34" s="1451"/>
      <c r="J34" s="1451"/>
      <c r="K34" s="1451"/>
      <c r="L34" s="1451"/>
      <c r="M34" s="1422"/>
      <c r="O34" s="453"/>
      <c r="P34" s="454"/>
      <c r="S34" s="116"/>
      <c r="T34" s="116"/>
      <c r="U34" s="116"/>
      <c r="V34" s="116"/>
      <c r="W34" s="116"/>
      <c r="X34" s="116"/>
      <c r="Y34" s="116"/>
      <c r="Z34" s="116"/>
    </row>
    <row r="35" spans="1:26" ht="12" customHeight="1" thickBot="1" x14ac:dyDescent="0.3">
      <c r="A35" s="145" t="s">
        <v>318</v>
      </c>
      <c r="B35" s="147"/>
      <c r="C35" s="137"/>
      <c r="D35" s="137"/>
      <c r="E35" s="137"/>
      <c r="F35" s="137"/>
      <c r="G35" s="136"/>
      <c r="H35" s="1446"/>
      <c r="I35" s="1447"/>
      <c r="J35" s="1229"/>
      <c r="K35" s="1065"/>
      <c r="L35" s="1230"/>
      <c r="M35" s="427"/>
      <c r="S35" s="116"/>
      <c r="T35" s="116"/>
      <c r="U35" s="116"/>
      <c r="V35" s="116"/>
      <c r="W35" s="116"/>
      <c r="X35" s="116"/>
      <c r="Y35" s="116"/>
      <c r="Z35" s="116"/>
    </row>
    <row r="36" spans="1:26" ht="12" customHeight="1" thickBot="1" x14ac:dyDescent="0.3">
      <c r="A36" s="1072" t="s">
        <v>319</v>
      </c>
      <c r="B36" s="1061"/>
      <c r="C36" s="1061"/>
      <c r="D36" s="121"/>
      <c r="E36" s="1061"/>
      <c r="F36" s="137"/>
      <c r="G36" s="491"/>
      <c r="H36" s="1446"/>
      <c r="I36" s="1447"/>
      <c r="J36" s="486"/>
      <c r="K36" s="488"/>
      <c r="L36" s="487"/>
      <c r="M36" s="427"/>
      <c r="S36" s="116"/>
      <c r="T36" s="116"/>
      <c r="U36" s="116"/>
      <c r="V36" s="116"/>
      <c r="W36" s="116"/>
      <c r="X36" s="116"/>
      <c r="Y36" s="116"/>
      <c r="Z36" s="116"/>
    </row>
    <row r="37" spans="1:26" ht="12" customHeight="1" thickBot="1" x14ac:dyDescent="0.3">
      <c r="A37" s="148" t="s">
        <v>320</v>
      </c>
      <c r="B37" s="1061"/>
      <c r="C37" s="1061"/>
      <c r="D37" s="1061"/>
      <c r="E37" s="1061"/>
      <c r="F37" s="121"/>
      <c r="G37" s="1064"/>
      <c r="H37" s="1446"/>
      <c r="I37" s="1447"/>
      <c r="J37" s="1231"/>
      <c r="K37" s="488"/>
      <c r="L37" s="487"/>
      <c r="M37" s="1073"/>
      <c r="S37" s="116"/>
      <c r="T37" s="116"/>
      <c r="U37" s="116"/>
      <c r="V37" s="116"/>
      <c r="W37" s="116"/>
      <c r="X37" s="116"/>
      <c r="Y37" s="116"/>
      <c r="Z37" s="116"/>
    </row>
    <row r="38" spans="1:26" ht="12" customHeight="1" thickBot="1" x14ac:dyDescent="0.3">
      <c r="A38" s="149" t="s">
        <v>321</v>
      </c>
      <c r="B38" s="1061"/>
      <c r="C38" s="1076"/>
      <c r="D38" s="1061"/>
      <c r="E38" s="1061"/>
      <c r="F38" s="1061"/>
      <c r="G38" s="1064"/>
      <c r="H38" s="1446"/>
      <c r="I38" s="1447"/>
      <c r="J38" s="1231"/>
      <c r="K38" s="488"/>
      <c r="L38" s="487"/>
      <c r="M38" s="1066"/>
      <c r="S38" s="116"/>
      <c r="T38" s="116"/>
      <c r="U38" s="116"/>
      <c r="V38" s="116"/>
      <c r="W38" s="116"/>
      <c r="X38" s="116"/>
      <c r="Y38" s="116"/>
      <c r="Z38" s="116"/>
    </row>
    <row r="39" spans="1:26" ht="12" customHeight="1" thickBot="1" x14ac:dyDescent="0.3">
      <c r="A39" s="1060" t="s">
        <v>322</v>
      </c>
      <c r="B39" s="1061"/>
      <c r="C39" s="1061"/>
      <c r="D39" s="1061"/>
      <c r="E39" s="1061"/>
      <c r="F39" s="1061"/>
      <c r="G39" s="1061"/>
      <c r="H39" s="121"/>
      <c r="I39" s="121"/>
      <c r="J39" s="121"/>
      <c r="K39" s="129"/>
      <c r="L39" s="129"/>
      <c r="M39" s="130"/>
      <c r="O39" s="453"/>
      <c r="P39" s="454"/>
      <c r="S39" s="116"/>
      <c r="T39" s="116"/>
      <c r="U39" s="116"/>
      <c r="V39" s="116"/>
      <c r="W39" s="116"/>
      <c r="X39" s="116"/>
      <c r="Y39" s="116"/>
      <c r="Z39" s="116"/>
    </row>
    <row r="40" spans="1:26" ht="12" customHeight="1" thickBot="1" x14ac:dyDescent="0.3">
      <c r="A40" s="1440"/>
      <c r="B40" s="1440"/>
      <c r="C40" s="1440"/>
      <c r="D40" s="1440"/>
      <c r="E40" s="1440"/>
      <c r="F40" s="1440"/>
      <c r="G40" s="1440"/>
      <c r="H40" s="1440"/>
      <c r="I40" s="1440"/>
      <c r="J40" s="1440"/>
      <c r="K40" s="1440"/>
      <c r="L40" s="1440"/>
      <c r="M40" s="1440"/>
      <c r="N40" s="121"/>
      <c r="O40" s="453"/>
      <c r="P40" s="454"/>
      <c r="S40" s="116"/>
      <c r="T40" s="116"/>
      <c r="U40" s="116"/>
      <c r="V40" s="116"/>
      <c r="W40" s="116"/>
      <c r="X40" s="116"/>
      <c r="Y40" s="116"/>
      <c r="Z40" s="116"/>
    </row>
    <row r="41" spans="1:26" ht="12" customHeight="1" thickBot="1" x14ac:dyDescent="0.3">
      <c r="A41" s="1079" t="s">
        <v>819</v>
      </c>
      <c r="B41" s="121"/>
      <c r="C41" s="129"/>
      <c r="D41" s="129"/>
      <c r="E41" s="121"/>
      <c r="F41" s="129"/>
      <c r="G41" s="491"/>
      <c r="H41" s="1446"/>
      <c r="I41" s="1447"/>
      <c r="J41" s="1229"/>
      <c r="K41" s="428"/>
      <c r="L41" s="1232"/>
      <c r="M41" s="1073"/>
      <c r="O41" s="1137"/>
      <c r="P41" s="454"/>
      <c r="S41" s="116"/>
      <c r="T41" s="116"/>
      <c r="U41" s="116"/>
      <c r="V41" s="116"/>
      <c r="W41" s="116"/>
      <c r="X41" s="116"/>
      <c r="Y41" s="116"/>
      <c r="Z41" s="116"/>
    </row>
    <row r="42" spans="1:26" ht="12" customHeight="1" thickBot="1" x14ac:dyDescent="0.3">
      <c r="A42" s="131" t="s">
        <v>284</v>
      </c>
      <c r="B42" s="132"/>
      <c r="C42" s="121"/>
      <c r="D42" s="121"/>
      <c r="E42" s="132"/>
      <c r="F42" s="121"/>
      <c r="G42" s="133"/>
      <c r="H42" s="1446"/>
      <c r="I42" s="1447"/>
      <c r="J42" s="486"/>
      <c r="K42" s="428"/>
      <c r="L42" s="1230"/>
      <c r="M42" s="1066"/>
      <c r="O42" s="453"/>
      <c r="P42" s="454"/>
      <c r="S42" s="116"/>
      <c r="T42" s="116"/>
      <c r="U42" s="116"/>
      <c r="V42" s="116"/>
      <c r="W42" s="116"/>
      <c r="X42" s="116"/>
      <c r="Y42" s="116"/>
      <c r="Z42" s="116"/>
    </row>
    <row r="43" spans="1:26" ht="12" customHeight="1" thickBot="1" x14ac:dyDescent="0.3">
      <c r="A43" s="1072" t="s">
        <v>323</v>
      </c>
      <c r="B43" s="1061"/>
      <c r="C43" s="1061"/>
      <c r="D43" s="1061"/>
      <c r="E43" s="1061"/>
      <c r="F43" s="1061"/>
      <c r="G43" s="491"/>
      <c r="H43" s="1448"/>
      <c r="I43" s="1449"/>
      <c r="J43" s="1231"/>
      <c r="K43" s="1065"/>
      <c r="L43" s="1232"/>
      <c r="M43" s="427"/>
      <c r="O43" s="453"/>
      <c r="P43" s="454"/>
      <c r="S43" s="116"/>
      <c r="T43" s="116"/>
      <c r="U43" s="116"/>
      <c r="V43" s="116"/>
      <c r="W43" s="116"/>
      <c r="X43" s="116"/>
      <c r="Y43" s="116"/>
      <c r="Z43" s="116"/>
    </row>
    <row r="44" spans="1:26" ht="12" customHeight="1" thickBot="1" x14ac:dyDescent="0.3">
      <c r="A44" s="1440"/>
      <c r="B44" s="1440"/>
      <c r="C44" s="1440"/>
      <c r="D44" s="1440"/>
      <c r="E44" s="1440"/>
      <c r="F44" s="1440"/>
      <c r="G44" s="1440"/>
      <c r="H44" s="1440"/>
      <c r="I44" s="1440"/>
      <c r="J44" s="1440"/>
      <c r="K44" s="1440"/>
      <c r="L44" s="1440"/>
      <c r="M44" s="1440"/>
      <c r="N44" s="121"/>
      <c r="Q44" s="454"/>
      <c r="S44" s="116"/>
      <c r="T44" s="116"/>
      <c r="U44" s="116"/>
      <c r="V44" s="116"/>
      <c r="W44" s="116"/>
      <c r="X44" s="116"/>
      <c r="Y44" s="116"/>
      <c r="Z44" s="116"/>
    </row>
    <row r="45" spans="1:26" ht="12" customHeight="1" thickBot="1" x14ac:dyDescent="0.3">
      <c r="A45" s="481" t="s">
        <v>820</v>
      </c>
      <c r="B45" s="129"/>
      <c r="C45" s="121"/>
      <c r="D45" s="121"/>
      <c r="E45" s="491"/>
      <c r="F45" s="478"/>
      <c r="G45" s="1229"/>
      <c r="H45" s="1230"/>
      <c r="I45" s="1065"/>
      <c r="J45" s="1230"/>
      <c r="K45" s="142" t="s">
        <v>307</v>
      </c>
      <c r="L45" s="1450"/>
      <c r="M45" s="1413"/>
      <c r="S45" s="116"/>
      <c r="T45" s="116"/>
      <c r="U45" s="116"/>
      <c r="V45" s="116"/>
      <c r="W45" s="116"/>
      <c r="X45" s="116"/>
      <c r="Y45" s="116"/>
      <c r="Z45" s="116"/>
    </row>
    <row r="46" spans="1:26" ht="12" customHeight="1" thickBot="1" x14ac:dyDescent="0.3">
      <c r="A46" s="1440"/>
      <c r="B46" s="1440"/>
      <c r="C46" s="1440"/>
      <c r="D46" s="1440"/>
      <c r="E46" s="1440"/>
      <c r="F46" s="1440"/>
      <c r="G46" s="1440"/>
      <c r="H46" s="1440"/>
      <c r="I46" s="1440"/>
      <c r="J46" s="1440"/>
      <c r="K46" s="1440"/>
      <c r="L46" s="1440"/>
      <c r="M46" s="1440"/>
      <c r="N46" s="121"/>
      <c r="S46" s="116"/>
      <c r="T46" s="116"/>
      <c r="U46" s="116"/>
      <c r="V46" s="116"/>
      <c r="W46" s="116"/>
      <c r="X46" s="116"/>
      <c r="Y46" s="116"/>
      <c r="Z46" s="116"/>
    </row>
    <row r="47" spans="1:26" ht="12" customHeight="1" thickBot="1" x14ac:dyDescent="0.3">
      <c r="A47" s="1461" t="s">
        <v>821</v>
      </c>
      <c r="B47" s="1462"/>
      <c r="C47" s="1462"/>
      <c r="D47" s="1462"/>
      <c r="E47" s="1462"/>
      <c r="F47" s="1462"/>
      <c r="G47" s="1462"/>
      <c r="H47" s="1462"/>
      <c r="I47" s="1463"/>
      <c r="J47" s="1446"/>
      <c r="K47" s="1447"/>
      <c r="L47" s="1230"/>
      <c r="M47" s="1073"/>
      <c r="O47" s="456" t="s">
        <v>798</v>
      </c>
      <c r="P47" s="455" t="s">
        <v>799</v>
      </c>
      <c r="Q47" s="455" t="s">
        <v>800</v>
      </c>
      <c r="R47" s="455" t="s">
        <v>81</v>
      </c>
      <c r="S47" s="116"/>
      <c r="T47" s="116"/>
      <c r="U47" s="116"/>
      <c r="V47" s="116"/>
      <c r="W47" s="116"/>
      <c r="X47" s="116"/>
      <c r="Y47" s="116"/>
      <c r="Z47" s="116"/>
    </row>
    <row r="48" spans="1:26" ht="12" customHeight="1" thickBot="1" x14ac:dyDescent="0.3">
      <c r="A48" s="1059" t="s">
        <v>809</v>
      </c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233"/>
      <c r="O48" s="453"/>
      <c r="P48" s="454"/>
      <c r="S48" s="116"/>
      <c r="T48" s="116"/>
      <c r="U48" s="116"/>
      <c r="V48" s="116"/>
      <c r="W48" s="116"/>
      <c r="X48" s="116"/>
      <c r="Y48" s="116"/>
      <c r="Z48" s="116"/>
    </row>
    <row r="49" spans="1:26" ht="12" customHeight="1" x14ac:dyDescent="0.2">
      <c r="A49" s="1464" t="s">
        <v>808</v>
      </c>
      <c r="B49" s="1465"/>
      <c r="C49" s="1465"/>
      <c r="D49" s="1465"/>
      <c r="E49" s="1465"/>
      <c r="F49" s="1465"/>
      <c r="G49" s="1465"/>
      <c r="H49" s="1465"/>
      <c r="I49" s="1466"/>
      <c r="J49" s="1448"/>
      <c r="K49" s="1449"/>
      <c r="L49" s="487"/>
      <c r="M49" s="106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</row>
    <row r="50" spans="1:26" ht="12" customHeight="1" thickBot="1" x14ac:dyDescent="0.3">
      <c r="A50" s="1059" t="s">
        <v>810</v>
      </c>
      <c r="B50" s="139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233"/>
      <c r="O50" s="453"/>
      <c r="P50" s="454"/>
      <c r="S50" s="116"/>
      <c r="T50" s="116"/>
      <c r="U50" s="116"/>
      <c r="V50" s="116"/>
      <c r="W50" s="116"/>
      <c r="X50" s="116"/>
      <c r="Y50" s="116"/>
      <c r="Z50" s="116"/>
    </row>
    <row r="51" spans="1:26" ht="12" customHeight="1" thickBot="1" x14ac:dyDescent="0.3">
      <c r="A51" s="1440"/>
      <c r="B51" s="1440"/>
      <c r="C51" s="1440"/>
      <c r="D51" s="1440"/>
      <c r="E51" s="1440"/>
      <c r="F51" s="1440"/>
      <c r="G51" s="1440"/>
      <c r="H51" s="1440"/>
      <c r="I51" s="1440"/>
      <c r="J51" s="1440"/>
      <c r="K51" s="1440"/>
      <c r="L51" s="1440"/>
      <c r="M51" s="1440"/>
      <c r="N51" s="121"/>
      <c r="S51" s="116"/>
      <c r="T51" s="116"/>
      <c r="U51" s="116"/>
      <c r="V51" s="116"/>
      <c r="W51" s="116"/>
      <c r="X51" s="116"/>
      <c r="Y51" s="116"/>
      <c r="Z51" s="116"/>
    </row>
    <row r="52" spans="1:26" ht="12" customHeight="1" thickBot="1" x14ac:dyDescent="0.3">
      <c r="A52" s="483" t="s">
        <v>822</v>
      </c>
      <c r="B52" s="121"/>
      <c r="C52" s="129"/>
      <c r="D52" s="121"/>
      <c r="E52" s="129"/>
      <c r="F52" s="129"/>
      <c r="G52" s="491"/>
      <c r="H52" s="1446"/>
      <c r="I52" s="1447"/>
      <c r="J52" s="1229"/>
      <c r="K52" s="428"/>
      <c r="L52" s="1230"/>
      <c r="M52" s="1073"/>
      <c r="O52" s="456" t="s">
        <v>798</v>
      </c>
      <c r="P52" s="455" t="s">
        <v>799</v>
      </c>
      <c r="Q52" s="455" t="s">
        <v>800</v>
      </c>
      <c r="R52" s="455" t="s">
        <v>81</v>
      </c>
      <c r="S52" s="116"/>
      <c r="T52" s="116"/>
      <c r="U52" s="116"/>
      <c r="V52" s="116"/>
      <c r="W52" s="116"/>
      <c r="X52" s="116"/>
      <c r="Y52" s="116"/>
      <c r="Z52" s="116"/>
    </row>
    <row r="53" spans="1:26" ht="12" customHeight="1" thickBot="1" x14ac:dyDescent="0.25">
      <c r="A53" s="1138" t="s">
        <v>324</v>
      </c>
      <c r="B53" s="129"/>
      <c r="C53" s="138"/>
      <c r="D53" s="129"/>
      <c r="E53" s="138"/>
      <c r="F53" s="129"/>
      <c r="G53" s="1139"/>
      <c r="H53" s="1446"/>
      <c r="I53" s="1447"/>
      <c r="J53" s="1231"/>
      <c r="K53" s="1065"/>
      <c r="L53" s="1232"/>
      <c r="M53" s="427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</row>
    <row r="54" spans="1:26" ht="12" customHeight="1" thickBot="1" x14ac:dyDescent="0.25">
      <c r="A54" s="1440"/>
      <c r="B54" s="1440"/>
      <c r="C54" s="1440"/>
      <c r="D54" s="1440"/>
      <c r="E54" s="1440"/>
      <c r="F54" s="1440"/>
      <c r="G54" s="1440"/>
      <c r="H54" s="1440"/>
      <c r="I54" s="1440"/>
      <c r="J54" s="1440"/>
      <c r="K54" s="1440"/>
      <c r="L54" s="1440"/>
      <c r="M54" s="1440"/>
      <c r="N54" s="121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</row>
    <row r="55" spans="1:26" ht="12" customHeight="1" thickBot="1" x14ac:dyDescent="0.25">
      <c r="A55" s="1071" t="s">
        <v>823</v>
      </c>
      <c r="B55" s="129"/>
      <c r="C55" s="143"/>
      <c r="D55" s="121"/>
      <c r="E55" s="121"/>
      <c r="F55" s="146"/>
      <c r="G55" s="1077"/>
      <c r="H55" s="486"/>
      <c r="I55" s="1230"/>
      <c r="J55" s="1065"/>
      <c r="K55" s="1230"/>
      <c r="L55" s="1230"/>
      <c r="M55" s="1073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</row>
    <row r="56" spans="1:26" ht="12" customHeight="1" thickBot="1" x14ac:dyDescent="0.25">
      <c r="A56" s="152" t="s">
        <v>575</v>
      </c>
      <c r="B56" s="138"/>
      <c r="C56" s="129"/>
      <c r="D56" s="129"/>
      <c r="E56" s="141"/>
      <c r="F56" s="129"/>
      <c r="G56" s="1451"/>
      <c r="H56" s="1451"/>
      <c r="I56" s="1451"/>
      <c r="J56" s="1451"/>
      <c r="K56" s="1451"/>
      <c r="L56" s="1451"/>
      <c r="M56" s="1422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</row>
    <row r="57" spans="1:26" ht="12" customHeight="1" thickBot="1" x14ac:dyDescent="0.25">
      <c r="A57" s="1440"/>
      <c r="B57" s="1440"/>
      <c r="C57" s="1440"/>
      <c r="D57" s="1440"/>
      <c r="E57" s="1440"/>
      <c r="F57" s="1440"/>
      <c r="G57" s="1440"/>
      <c r="H57" s="1440"/>
      <c r="I57" s="1440"/>
      <c r="J57" s="1440"/>
      <c r="K57" s="1440"/>
      <c r="L57" s="1440"/>
      <c r="M57" s="1440"/>
      <c r="N57" s="121"/>
      <c r="O57" s="116"/>
      <c r="P57" s="116"/>
      <c r="Q57" s="116"/>
      <c r="R57" s="121"/>
      <c r="S57" s="116"/>
      <c r="T57" s="116"/>
      <c r="U57" s="116"/>
      <c r="V57" s="116"/>
      <c r="W57" s="116"/>
      <c r="X57" s="116"/>
      <c r="Y57" s="116"/>
      <c r="Z57" s="116"/>
    </row>
    <row r="58" spans="1:26" ht="12" customHeight="1" thickBot="1" x14ac:dyDescent="0.25">
      <c r="A58" s="484" t="s">
        <v>824</v>
      </c>
      <c r="B58" s="138"/>
      <c r="C58" s="138"/>
      <c r="D58" s="121"/>
      <c r="E58" s="121"/>
      <c r="F58" s="140"/>
      <c r="G58" s="478"/>
      <c r="H58" s="1229"/>
      <c r="I58" s="1230"/>
      <c r="J58" s="1065"/>
      <c r="K58" s="1230"/>
      <c r="L58" s="1230"/>
      <c r="M58" s="1073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</row>
    <row r="59" spans="1:26" ht="12" customHeight="1" thickBot="1" x14ac:dyDescent="0.25">
      <c r="A59" s="1440"/>
      <c r="B59" s="1440"/>
      <c r="C59" s="1440"/>
      <c r="D59" s="1440"/>
      <c r="E59" s="1440"/>
      <c r="F59" s="1440"/>
      <c r="G59" s="1440"/>
      <c r="H59" s="1440"/>
      <c r="I59" s="1440"/>
      <c r="J59" s="1440"/>
      <c r="K59" s="1440"/>
      <c r="L59" s="1440"/>
      <c r="M59" s="1440"/>
      <c r="N59" s="121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</row>
    <row r="60" spans="1:26" ht="12" customHeight="1" thickBot="1" x14ac:dyDescent="0.25">
      <c r="A60" s="483" t="s">
        <v>825</v>
      </c>
      <c r="B60" s="121"/>
      <c r="C60" s="143"/>
      <c r="D60" s="141"/>
      <c r="E60" s="143"/>
      <c r="F60" s="129"/>
      <c r="G60" s="1451"/>
      <c r="H60" s="1451"/>
      <c r="I60" s="1451"/>
      <c r="J60" s="1451"/>
      <c r="K60" s="1451"/>
      <c r="L60" s="1451"/>
      <c r="M60" s="1422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</row>
    <row r="61" spans="1:26" ht="12" customHeight="1" thickBot="1" x14ac:dyDescent="0.25">
      <c r="A61" s="494" t="s">
        <v>306</v>
      </c>
      <c r="B61" s="132"/>
      <c r="C61" s="132"/>
      <c r="D61" s="132"/>
      <c r="E61" s="132"/>
      <c r="F61" s="491"/>
      <c r="G61" s="1077"/>
      <c r="H61" s="476"/>
      <c r="I61" s="477"/>
      <c r="J61" s="479"/>
      <c r="K61" s="1230"/>
      <c r="L61" s="1230"/>
      <c r="M61" s="1073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</row>
    <row r="62" spans="1:26" ht="12" customHeight="1" thickBot="1" x14ac:dyDescent="0.25">
      <c r="A62" s="151" t="s">
        <v>340</v>
      </c>
      <c r="B62" s="139"/>
      <c r="C62" s="138"/>
      <c r="D62" s="139"/>
      <c r="E62" s="1075"/>
      <c r="F62" s="139"/>
      <c r="G62" s="1452"/>
      <c r="H62" s="1452"/>
      <c r="I62" s="1452"/>
      <c r="J62" s="1452"/>
      <c r="K62" s="1452"/>
      <c r="L62" s="1452"/>
      <c r="M62" s="1453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</row>
    <row r="63" spans="1:26" ht="12" customHeight="1" thickBot="1" x14ac:dyDescent="0.25">
      <c r="A63" s="1440"/>
      <c r="B63" s="1440"/>
      <c r="C63" s="1440"/>
      <c r="D63" s="1440"/>
      <c r="E63" s="1440"/>
      <c r="F63" s="1440"/>
      <c r="G63" s="1440"/>
      <c r="H63" s="1440"/>
      <c r="I63" s="1440"/>
      <c r="J63" s="1440"/>
      <c r="K63" s="1440"/>
      <c r="L63" s="1440"/>
      <c r="M63" s="1440"/>
      <c r="N63" s="121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</row>
    <row r="64" spans="1:26" ht="12" customHeight="1" thickBot="1" x14ac:dyDescent="0.25">
      <c r="A64" s="481" t="s">
        <v>826</v>
      </c>
      <c r="B64" s="121"/>
      <c r="C64" s="121"/>
      <c r="D64" s="121"/>
      <c r="E64" s="129"/>
      <c r="F64" s="130"/>
      <c r="G64" s="144"/>
      <c r="H64" s="493"/>
      <c r="I64" s="1070"/>
      <c r="J64" s="478"/>
      <c r="K64" s="1229"/>
      <c r="L64" s="1065"/>
      <c r="M64" s="427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</row>
    <row r="65" spans="1:26" ht="12" customHeight="1" thickBot="1" x14ac:dyDescent="0.25">
      <c r="A65" s="144" t="s">
        <v>766</v>
      </c>
      <c r="B65" s="132"/>
      <c r="C65" s="132"/>
      <c r="D65" s="132"/>
      <c r="E65" s="121"/>
      <c r="F65" s="121"/>
      <c r="G65" s="132"/>
      <c r="H65" s="132"/>
      <c r="I65" s="615"/>
      <c r="J65" s="134"/>
      <c r="K65" s="486"/>
      <c r="L65" s="428"/>
      <c r="M65" s="427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</row>
    <row r="66" spans="1:26" ht="12" customHeight="1" x14ac:dyDescent="0.2">
      <c r="A66" s="1060" t="s">
        <v>414</v>
      </c>
      <c r="B66" s="1061"/>
      <c r="C66" s="1061"/>
      <c r="D66" s="1061"/>
      <c r="E66" s="1061"/>
      <c r="F66" s="1061"/>
      <c r="G66" s="1061"/>
      <c r="H66" s="121"/>
      <c r="I66" s="1076"/>
      <c r="J66" s="143"/>
      <c r="K66" s="143"/>
      <c r="L66" s="121"/>
      <c r="M66" s="491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</row>
    <row r="67" spans="1:26" ht="12" customHeight="1" thickBot="1" x14ac:dyDescent="0.25">
      <c r="A67" s="144" t="s">
        <v>413</v>
      </c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491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</row>
    <row r="68" spans="1:26" ht="12" customHeight="1" thickBot="1" x14ac:dyDescent="0.25">
      <c r="A68" s="1440"/>
      <c r="B68" s="1440"/>
      <c r="C68" s="1440"/>
      <c r="D68" s="1440"/>
      <c r="E68" s="1440"/>
      <c r="F68" s="1440"/>
      <c r="G68" s="1440"/>
      <c r="H68" s="1440"/>
      <c r="I68" s="1440"/>
      <c r="J68" s="1440"/>
      <c r="K68" s="1440"/>
      <c r="L68" s="1440"/>
      <c r="M68" s="1440"/>
      <c r="N68" s="121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</row>
    <row r="69" spans="1:26" ht="12" customHeight="1" thickBot="1" x14ac:dyDescent="0.25">
      <c r="A69" s="1441" t="s">
        <v>827</v>
      </c>
      <c r="B69" s="1442"/>
      <c r="C69" s="1442"/>
      <c r="D69" s="1442"/>
      <c r="E69" s="1442"/>
      <c r="F69" s="1442"/>
      <c r="G69" s="1442"/>
      <c r="H69" s="1442"/>
      <c r="I69" s="1443"/>
      <c r="J69" s="478"/>
      <c r="K69" s="1229"/>
      <c r="L69" s="1065"/>
      <c r="M69" s="1073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</row>
    <row r="70" spans="1:26" ht="12" customHeight="1" thickBot="1" x14ac:dyDescent="0.25">
      <c r="A70" s="144" t="s">
        <v>486</v>
      </c>
      <c r="B70" s="121"/>
      <c r="C70" s="121"/>
      <c r="D70" s="121"/>
      <c r="E70" s="493"/>
      <c r="F70" s="492"/>
      <c r="G70" s="121"/>
      <c r="H70" s="121"/>
      <c r="I70" s="615"/>
      <c r="J70" s="134"/>
      <c r="K70" s="1231"/>
      <c r="L70" s="428"/>
      <c r="M70" s="427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</row>
    <row r="71" spans="1:26" ht="12" customHeight="1" thickBot="1" x14ac:dyDescent="0.25">
      <c r="A71" s="151" t="s">
        <v>478</v>
      </c>
      <c r="B71" s="139"/>
      <c r="C71" s="139"/>
      <c r="D71" s="139"/>
      <c r="E71" s="139"/>
      <c r="F71" s="139"/>
      <c r="G71" s="1299"/>
      <c r="H71" s="1300"/>
      <c r="I71" s="1300"/>
      <c r="J71" s="1444"/>
      <c r="K71" s="1444"/>
      <c r="L71" s="1444"/>
      <c r="M71" s="1445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</row>
  </sheetData>
  <sheetProtection algorithmName="SHA-512" hashValue="DARQHQvCwrAt6pmq6hbytsmaDqlHIBukiijcLVDOVevI6ulBKL01y5X/FhQ+nXPuNklO/QWMq3ElSdD1TkScvQ==" saltValue="3YwUsvscHGxZfExAIevfLw==" spinCount="100000" sheet="1"/>
  <mergeCells count="61">
    <mergeCell ref="J47:K47"/>
    <mergeCell ref="A47:I47"/>
    <mergeCell ref="A49:I49"/>
    <mergeCell ref="J49:K49"/>
    <mergeCell ref="A59:M59"/>
    <mergeCell ref="A68:M68"/>
    <mergeCell ref="A13:M13"/>
    <mergeCell ref="A16:M16"/>
    <mergeCell ref="A18:M18"/>
    <mergeCell ref="A26:M26"/>
    <mergeCell ref="A32:M32"/>
    <mergeCell ref="H38:I38"/>
    <mergeCell ref="B28:J28"/>
    <mergeCell ref="B34:M34"/>
    <mergeCell ref="G29:M29"/>
    <mergeCell ref="H35:I35"/>
    <mergeCell ref="H36:I36"/>
    <mergeCell ref="H37:I37"/>
    <mergeCell ref="L28:M28"/>
    <mergeCell ref="A46:M46"/>
    <mergeCell ref="A40:M40"/>
    <mergeCell ref="A69:I69"/>
    <mergeCell ref="G71:M71"/>
    <mergeCell ref="H41:I41"/>
    <mergeCell ref="H42:I42"/>
    <mergeCell ref="H43:I43"/>
    <mergeCell ref="H52:I52"/>
    <mergeCell ref="L45:M45"/>
    <mergeCell ref="G56:M56"/>
    <mergeCell ref="G60:M60"/>
    <mergeCell ref="G62:M62"/>
    <mergeCell ref="A44:M44"/>
    <mergeCell ref="A51:M51"/>
    <mergeCell ref="A54:M54"/>
    <mergeCell ref="A57:M57"/>
    <mergeCell ref="H53:I53"/>
    <mergeCell ref="A63:M63"/>
    <mergeCell ref="A3:B3"/>
    <mergeCell ref="D3:G3"/>
    <mergeCell ref="H3:I3"/>
    <mergeCell ref="J3:M3"/>
    <mergeCell ref="L12:M12"/>
    <mergeCell ref="L11:M11"/>
    <mergeCell ref="B6:M6"/>
    <mergeCell ref="B7:M7"/>
    <mergeCell ref="B8:M8"/>
    <mergeCell ref="B9:M9"/>
    <mergeCell ref="A4:M4"/>
    <mergeCell ref="A10:M10"/>
    <mergeCell ref="L14:M14"/>
    <mergeCell ref="L24:M24"/>
    <mergeCell ref="L15:M15"/>
    <mergeCell ref="A19:E19"/>
    <mergeCell ref="F17:G17"/>
    <mergeCell ref="G14:J14"/>
    <mergeCell ref="A15:J15"/>
    <mergeCell ref="A1:M1"/>
    <mergeCell ref="A2:B2"/>
    <mergeCell ref="C2:G2"/>
    <mergeCell ref="H2:I2"/>
    <mergeCell ref="J2:M2"/>
  </mergeCells>
  <dataValidations count="4">
    <dataValidation type="list" allowBlank="1" showInputMessage="1" showErrorMessage="1" sqref="F11 F14 F19 F21:F23 G27 G30 G33 G55 G58 G61 H35:I38 H41:I43 H53:I53 J64:J65 J69:J70 F45 J47:K47 J49:K49" xr:uid="{00000000-0002-0000-0200-000000000000}">
      <formula1>YesNo</formula1>
    </dataValidation>
    <dataValidation type="list" allowBlank="1" showInputMessage="1" showErrorMessage="1" sqref="F17:G17" xr:uid="{00000000-0002-0000-0200-000001000000}">
      <formula1>AccountingMedtod</formula1>
    </dataValidation>
    <dataValidation type="list" allowBlank="1" showInputMessage="1" showErrorMessage="1" sqref="F20" xr:uid="{00000000-0002-0000-0200-000002000000}">
      <formula1>FSType</formula1>
    </dataValidation>
    <dataValidation type="list" allowBlank="1" showInputMessage="1" showErrorMessage="1" sqref="H52:I52" xr:uid="{00000000-0002-0000-0200-000003000000}">
      <formula1>$O$52:$R$52</formula1>
    </dataValidation>
  </dataValidations>
  <printOptions horizontalCentered="1"/>
  <pageMargins left="0.5" right="0.25" top="0.25" bottom="0.57999999999999996" header="0.25" footer="0.25"/>
  <pageSetup scale="86" orientation="portrait" r:id="rId1"/>
  <headerFooter>
    <oddFooter>&amp;L&amp;8 470-0030 (Rev. 02/23)&amp;C&amp;8&amp;P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8">
    <pageSetUpPr fitToPage="1"/>
  </sheetPr>
  <dimension ref="A1:T40"/>
  <sheetViews>
    <sheetView showGridLines="0" showZeros="0" zoomScaleNormal="100" workbookViewId="0">
      <selection sqref="A1:R1"/>
    </sheetView>
  </sheetViews>
  <sheetFormatPr defaultColWidth="7.453125" defaultRowHeight="10.199999999999999" x14ac:dyDescent="0.2"/>
  <cols>
    <col min="1" max="1" width="4.81640625" style="116" customWidth="1"/>
    <col min="2" max="2" width="9.453125" style="116" customWidth="1"/>
    <col min="3" max="3" width="6.453125" style="116" customWidth="1"/>
    <col min="4" max="4" width="4.6328125" style="116" customWidth="1"/>
    <col min="5" max="5" width="2.1796875" style="116" customWidth="1"/>
    <col min="6" max="6" width="7.1796875" style="116" customWidth="1"/>
    <col min="7" max="7" width="4.6328125" style="116" customWidth="1"/>
    <col min="8" max="8" width="2" style="116" customWidth="1"/>
    <col min="9" max="9" width="6.1796875" style="116" bestFit="1" customWidth="1"/>
    <col min="10" max="10" width="9" style="116" customWidth="1"/>
    <col min="11" max="11" width="8" style="116" customWidth="1"/>
    <col min="12" max="12" width="6.81640625" style="116" customWidth="1"/>
    <col min="13" max="13" width="6.6328125" style="116" customWidth="1"/>
    <col min="14" max="16" width="9.1796875" style="116" customWidth="1"/>
    <col min="17" max="18" width="5.54296875" style="116" customWidth="1"/>
    <col min="19" max="19" width="8.08984375" style="116" customWidth="1"/>
    <col min="20" max="16384" width="7.453125" style="116"/>
  </cols>
  <sheetData>
    <row r="1" spans="1:19" s="127" customFormat="1" ht="12" customHeight="1" x14ac:dyDescent="0.25">
      <c r="A1" s="1528" t="s">
        <v>7</v>
      </c>
      <c r="B1" s="1528"/>
      <c r="C1" s="1528"/>
      <c r="D1" s="1528"/>
      <c r="E1" s="1528"/>
      <c r="F1" s="1528"/>
      <c r="G1" s="1528"/>
      <c r="H1" s="1528"/>
      <c r="I1" s="1528"/>
      <c r="J1" s="1528"/>
      <c r="K1" s="1528"/>
      <c r="L1" s="1528"/>
      <c r="M1" s="1528"/>
      <c r="N1" s="1528"/>
      <c r="O1" s="1528"/>
      <c r="P1" s="1528"/>
      <c r="Q1" s="1528"/>
      <c r="R1" s="1528"/>
    </row>
    <row r="2" spans="1:19" ht="10.95" customHeight="1" x14ac:dyDescent="0.2">
      <c r="A2" s="1397" t="s">
        <v>194</v>
      </c>
      <c r="B2" s="1543"/>
      <c r="C2" s="1544">
        <f>Certification!A5</f>
        <v>0</v>
      </c>
      <c r="D2" s="1544"/>
      <c r="E2" s="1544"/>
      <c r="F2" s="1544"/>
      <c r="G2" s="1544"/>
      <c r="H2" s="153"/>
      <c r="I2" s="154"/>
      <c r="J2" s="154"/>
      <c r="K2" s="154"/>
      <c r="L2" s="155"/>
      <c r="M2" s="1397" t="s">
        <v>275</v>
      </c>
      <c r="N2" s="1543"/>
      <c r="O2" s="1394" t="str">
        <f>CONCATENATE(Certification!$H$27," ",Certification!$H$28)</f>
        <v xml:space="preserve"> </v>
      </c>
      <c r="P2" s="1395"/>
      <c r="Q2" s="1395"/>
      <c r="R2" s="1396"/>
    </row>
    <row r="3" spans="1:19" ht="10.95" customHeight="1" thickBot="1" x14ac:dyDescent="0.25">
      <c r="A3" s="1545" t="s">
        <v>195</v>
      </c>
      <c r="B3" s="1546"/>
      <c r="C3" s="156" t="s">
        <v>110</v>
      </c>
      <c r="D3" s="1531">
        <f>Certification!C11</f>
        <v>0</v>
      </c>
      <c r="E3" s="1531"/>
      <c r="F3" s="1531"/>
      <c r="G3" s="1532"/>
      <c r="H3" s="174"/>
      <c r="I3" s="175"/>
      <c r="J3" s="175"/>
      <c r="K3" s="175"/>
      <c r="L3" s="1100"/>
      <c r="M3" s="1545" t="s">
        <v>88</v>
      </c>
      <c r="N3" s="1546"/>
      <c r="O3" s="1542">
        <f>Certification!H11</f>
        <v>0</v>
      </c>
      <c r="P3" s="1531"/>
      <c r="Q3" s="1531"/>
      <c r="R3" s="1532"/>
    </row>
    <row r="4" spans="1:19" s="128" customFormat="1" ht="12" customHeight="1" thickBot="1" x14ac:dyDescent="0.3">
      <c r="A4" s="1535" t="s">
        <v>418</v>
      </c>
      <c r="B4" s="1536"/>
      <c r="C4" s="1536"/>
      <c r="D4" s="1536"/>
      <c r="E4" s="1536"/>
      <c r="F4" s="1536"/>
      <c r="G4" s="1536"/>
      <c r="H4" s="1536"/>
      <c r="I4" s="1536"/>
      <c r="J4" s="1536"/>
      <c r="K4" s="1536"/>
      <c r="L4" s="1536"/>
      <c r="M4" s="1536"/>
      <c r="N4" s="1536"/>
      <c r="O4" s="1536"/>
      <c r="P4" s="1536"/>
      <c r="Q4" s="1536"/>
      <c r="R4" s="1537"/>
    </row>
    <row r="5" spans="1:19" ht="13.95" customHeight="1" thickBot="1" x14ac:dyDescent="0.25">
      <c r="A5" s="1521" t="s">
        <v>111</v>
      </c>
      <c r="B5" s="1521" t="s">
        <v>63</v>
      </c>
      <c r="C5" s="1549" t="s">
        <v>82</v>
      </c>
      <c r="D5" s="1550"/>
      <c r="E5" s="1551"/>
      <c r="F5" s="1521" t="s">
        <v>62</v>
      </c>
      <c r="G5" s="1538" t="s">
        <v>339</v>
      </c>
      <c r="H5" s="1538"/>
      <c r="I5" s="1538"/>
      <c r="J5" s="1538"/>
      <c r="K5" s="1538"/>
      <c r="L5" s="1538"/>
      <c r="M5" s="1538"/>
      <c r="N5" s="1538"/>
      <c r="O5" s="1538"/>
      <c r="P5" s="1538"/>
      <c r="Q5" s="1538"/>
      <c r="R5" s="1539"/>
    </row>
    <row r="6" spans="1:19" ht="11.4" customHeight="1" thickBot="1" x14ac:dyDescent="0.25">
      <c r="A6" s="1525"/>
      <c r="B6" s="1527"/>
      <c r="C6" s="1521" t="s">
        <v>38</v>
      </c>
      <c r="D6" s="1517" t="s">
        <v>64</v>
      </c>
      <c r="E6" s="1518"/>
      <c r="F6" s="1526"/>
      <c r="G6" s="1540"/>
      <c r="H6" s="1540"/>
      <c r="I6" s="1540"/>
      <c r="J6" s="1540"/>
      <c r="K6" s="1540"/>
      <c r="L6" s="1540"/>
      <c r="M6" s="1540"/>
      <c r="N6" s="1540"/>
      <c r="O6" s="1540"/>
      <c r="P6" s="1540"/>
      <c r="Q6" s="1540"/>
      <c r="R6" s="1541"/>
    </row>
    <row r="7" spans="1:19" ht="32.4" customHeight="1" x14ac:dyDescent="0.2">
      <c r="A7" s="1525"/>
      <c r="B7" s="1527"/>
      <c r="C7" s="1525"/>
      <c r="D7" s="1527"/>
      <c r="E7" s="1526"/>
      <c r="F7" s="1526"/>
      <c r="G7" s="1517" t="s">
        <v>276</v>
      </c>
      <c r="H7" s="1518"/>
      <c r="I7" s="1521" t="s">
        <v>761</v>
      </c>
      <c r="J7" s="1521" t="s">
        <v>495</v>
      </c>
      <c r="K7" s="1517" t="s">
        <v>496</v>
      </c>
      <c r="L7" s="1521" t="s">
        <v>497</v>
      </c>
      <c r="M7" s="1521" t="s">
        <v>498</v>
      </c>
      <c r="N7" s="1521" t="s">
        <v>499</v>
      </c>
      <c r="O7" s="1521" t="s">
        <v>500</v>
      </c>
      <c r="P7" s="1521" t="s">
        <v>749</v>
      </c>
      <c r="Q7" s="1521" t="s">
        <v>750</v>
      </c>
      <c r="R7" s="1521" t="s">
        <v>751</v>
      </c>
    </row>
    <row r="8" spans="1:19" ht="13.5" customHeight="1" thickBot="1" x14ac:dyDescent="0.25">
      <c r="A8" s="1522"/>
      <c r="B8" s="1519"/>
      <c r="C8" s="1522"/>
      <c r="D8" s="1519"/>
      <c r="E8" s="1520"/>
      <c r="F8" s="1520"/>
      <c r="G8" s="1519"/>
      <c r="H8" s="1520"/>
      <c r="I8" s="1522"/>
      <c r="J8" s="1522"/>
      <c r="K8" s="1519"/>
      <c r="L8" s="1522"/>
      <c r="M8" s="1522"/>
      <c r="N8" s="1522"/>
      <c r="O8" s="1522"/>
      <c r="P8" s="1522"/>
      <c r="Q8" s="1522"/>
      <c r="R8" s="1522"/>
    </row>
    <row r="9" spans="1:19" ht="27" customHeight="1" x14ac:dyDescent="0.2">
      <c r="A9" s="631">
        <v>1</v>
      </c>
      <c r="B9" s="627" t="s">
        <v>52</v>
      </c>
      <c r="C9" s="637"/>
      <c r="D9" s="1547"/>
      <c r="E9" s="1548"/>
      <c r="F9" s="530"/>
      <c r="G9" s="1523"/>
      <c r="H9" s="1524"/>
      <c r="I9" s="530"/>
      <c r="J9" s="530"/>
      <c r="K9" s="530"/>
      <c r="L9" s="530"/>
      <c r="M9" s="530"/>
      <c r="N9" s="530"/>
      <c r="O9" s="530"/>
      <c r="P9" s="530"/>
      <c r="Q9" s="530"/>
      <c r="R9" s="531"/>
      <c r="S9" s="116" t="str">
        <f t="shared" ref="S9:S14" si="0">IF(SUM(I9:R9)&lt;&gt;G9,"ERROR","")</f>
        <v/>
      </c>
    </row>
    <row r="10" spans="1:19" ht="27" customHeight="1" x14ac:dyDescent="0.2">
      <c r="A10" s="632">
        <v>2</v>
      </c>
      <c r="B10" s="628" t="s">
        <v>259</v>
      </c>
      <c r="C10" s="532"/>
      <c r="D10" s="1469"/>
      <c r="E10" s="1470"/>
      <c r="F10" s="468"/>
      <c r="G10" s="1469"/>
      <c r="H10" s="1470"/>
      <c r="I10" s="468"/>
      <c r="J10" s="468"/>
      <c r="K10" s="468"/>
      <c r="L10" s="468"/>
      <c r="M10" s="468"/>
      <c r="N10" s="468"/>
      <c r="O10" s="468"/>
      <c r="P10" s="468"/>
      <c r="Q10" s="468"/>
      <c r="R10" s="533"/>
      <c r="S10" s="116" t="str">
        <f t="shared" si="0"/>
        <v/>
      </c>
    </row>
    <row r="11" spans="1:19" ht="27" customHeight="1" x14ac:dyDescent="0.2">
      <c r="A11" s="632">
        <v>3</v>
      </c>
      <c r="B11" s="628" t="s">
        <v>703</v>
      </c>
      <c r="C11" s="532"/>
      <c r="D11" s="1469"/>
      <c r="E11" s="1470"/>
      <c r="F11" s="468"/>
      <c r="G11" s="1469"/>
      <c r="H11" s="1470"/>
      <c r="I11" s="468"/>
      <c r="J11" s="468"/>
      <c r="K11" s="468"/>
      <c r="L11" s="468"/>
      <c r="M11" s="468"/>
      <c r="N11" s="468"/>
      <c r="O11" s="468"/>
      <c r="P11" s="468"/>
      <c r="Q11" s="468"/>
      <c r="R11" s="533"/>
      <c r="S11" s="116" t="str">
        <f t="shared" si="0"/>
        <v/>
      </c>
    </row>
    <row r="12" spans="1:19" ht="27" customHeight="1" x14ac:dyDescent="0.2">
      <c r="A12" s="632">
        <v>4</v>
      </c>
      <c r="B12" s="628" t="s">
        <v>83</v>
      </c>
      <c r="C12" s="532"/>
      <c r="D12" s="1469"/>
      <c r="E12" s="1470"/>
      <c r="F12" s="468"/>
      <c r="G12" s="1469"/>
      <c r="H12" s="1470"/>
      <c r="I12" s="380"/>
      <c r="J12" s="468"/>
      <c r="K12" s="468"/>
      <c r="L12" s="468"/>
      <c r="M12" s="468"/>
      <c r="N12" s="468"/>
      <c r="O12" s="468"/>
      <c r="P12" s="468"/>
      <c r="Q12" s="468"/>
      <c r="R12" s="533"/>
      <c r="S12" s="116" t="str">
        <f t="shared" si="0"/>
        <v/>
      </c>
    </row>
    <row r="13" spans="1:19" ht="27" customHeight="1" x14ac:dyDescent="0.2">
      <c r="A13" s="632">
        <v>5</v>
      </c>
      <c r="B13" s="628" t="s">
        <v>260</v>
      </c>
      <c r="C13" s="532"/>
      <c r="D13" s="1469"/>
      <c r="E13" s="1470"/>
      <c r="F13" s="468"/>
      <c r="G13" s="1469"/>
      <c r="H13" s="1514"/>
      <c r="I13" s="468"/>
      <c r="J13" s="466"/>
      <c r="K13" s="468"/>
      <c r="L13" s="468"/>
      <c r="M13" s="468"/>
      <c r="N13" s="468"/>
      <c r="O13" s="468"/>
      <c r="P13" s="468"/>
      <c r="Q13" s="468"/>
      <c r="R13" s="533"/>
      <c r="S13" s="116" t="str">
        <f t="shared" si="0"/>
        <v/>
      </c>
    </row>
    <row r="14" spans="1:19" ht="27" customHeight="1" thickBot="1" x14ac:dyDescent="0.25">
      <c r="A14" s="633">
        <v>6</v>
      </c>
      <c r="B14" s="629" t="s">
        <v>81</v>
      </c>
      <c r="C14" s="534"/>
      <c r="D14" s="1533"/>
      <c r="E14" s="1534"/>
      <c r="F14" s="380"/>
      <c r="G14" s="1515"/>
      <c r="H14" s="1516"/>
      <c r="I14" s="636"/>
      <c r="J14" s="380"/>
      <c r="K14" s="380"/>
      <c r="L14" s="380"/>
      <c r="M14" s="380"/>
      <c r="N14" s="380"/>
      <c r="O14" s="380"/>
      <c r="P14" s="380"/>
      <c r="Q14" s="380"/>
      <c r="R14" s="535"/>
      <c r="S14" s="116" t="str">
        <f t="shared" si="0"/>
        <v/>
      </c>
    </row>
    <row r="15" spans="1:19" ht="27" customHeight="1" thickBot="1" x14ac:dyDescent="0.25">
      <c r="A15" s="634">
        <v>7</v>
      </c>
      <c r="B15" s="630" t="s">
        <v>122</v>
      </c>
      <c r="C15" s="635">
        <f>SUM(C9:C14)</f>
        <v>0</v>
      </c>
      <c r="D15" s="1529">
        <f>SUM(D9:E14)</f>
        <v>0</v>
      </c>
      <c r="E15" s="1530"/>
      <c r="F15" s="635">
        <f>SUM(F9:F14)</f>
        <v>0</v>
      </c>
      <c r="G15" s="1529">
        <f>SUM(G9:H14)</f>
        <v>0</v>
      </c>
      <c r="H15" s="1530"/>
      <c r="I15" s="635">
        <f>SUM(I9:I14)</f>
        <v>0</v>
      </c>
      <c r="J15" s="635">
        <f>SUM(J9:J14)</f>
        <v>0</v>
      </c>
      <c r="K15" s="635">
        <f t="shared" ref="K15:R15" si="1">SUM(K9:K14)</f>
        <v>0</v>
      </c>
      <c r="L15" s="635">
        <f t="shared" si="1"/>
        <v>0</v>
      </c>
      <c r="M15" s="635">
        <f t="shared" si="1"/>
        <v>0</v>
      </c>
      <c r="N15" s="635">
        <f t="shared" si="1"/>
        <v>0</v>
      </c>
      <c r="O15" s="635">
        <f t="shared" si="1"/>
        <v>0</v>
      </c>
      <c r="P15" s="635">
        <f t="shared" si="1"/>
        <v>0</v>
      </c>
      <c r="Q15" s="635">
        <f t="shared" si="1"/>
        <v>0</v>
      </c>
      <c r="R15" s="635">
        <f t="shared" si="1"/>
        <v>0</v>
      </c>
    </row>
    <row r="16" spans="1:19" ht="8.25" customHeight="1" thickBot="1" x14ac:dyDescent="0.25">
      <c r="G16" s="162"/>
      <c r="H16" s="162"/>
      <c r="I16" s="162"/>
      <c r="J16" s="162"/>
      <c r="K16" s="162"/>
      <c r="L16" s="162"/>
      <c r="M16" s="162"/>
    </row>
    <row r="17" spans="1:20" ht="11.25" customHeight="1" x14ac:dyDescent="0.2">
      <c r="A17" s="1475" t="s">
        <v>111</v>
      </c>
      <c r="B17" s="1475" t="s">
        <v>277</v>
      </c>
      <c r="C17" s="1505" t="s">
        <v>760</v>
      </c>
      <c r="D17" s="1506"/>
      <c r="E17" s="1505" t="s">
        <v>752</v>
      </c>
      <c r="F17" s="1506"/>
      <c r="G17" s="1478" t="s">
        <v>753</v>
      </c>
      <c r="H17" s="1495"/>
      <c r="I17" s="1479"/>
      <c r="J17" s="1475" t="s">
        <v>754</v>
      </c>
      <c r="K17" s="1475" t="s">
        <v>755</v>
      </c>
      <c r="L17" s="1475" t="s">
        <v>756</v>
      </c>
      <c r="M17" s="544"/>
      <c r="N17" s="1475" t="s">
        <v>757</v>
      </c>
      <c r="O17" s="1475" t="s">
        <v>728</v>
      </c>
      <c r="P17" s="1475" t="s">
        <v>729</v>
      </c>
      <c r="Q17" s="1478" t="s">
        <v>758</v>
      </c>
      <c r="R17" s="1479"/>
    </row>
    <row r="18" spans="1:20" ht="15" customHeight="1" x14ac:dyDescent="0.2">
      <c r="A18" s="1476"/>
      <c r="B18" s="1476"/>
      <c r="C18" s="1507"/>
      <c r="D18" s="1508"/>
      <c r="E18" s="1507"/>
      <c r="F18" s="1508"/>
      <c r="G18" s="1480"/>
      <c r="H18" s="1496"/>
      <c r="I18" s="1481"/>
      <c r="J18" s="1476"/>
      <c r="K18" s="1476"/>
      <c r="L18" s="1476"/>
      <c r="M18" s="544"/>
      <c r="N18" s="1476"/>
      <c r="O18" s="1476"/>
      <c r="P18" s="1476"/>
      <c r="Q18" s="1480"/>
      <c r="R18" s="1481"/>
    </row>
    <row r="19" spans="1:20" ht="15" customHeight="1" x14ac:dyDescent="0.2">
      <c r="A19" s="1476"/>
      <c r="B19" s="1476"/>
      <c r="C19" s="1507"/>
      <c r="D19" s="1508"/>
      <c r="E19" s="1507"/>
      <c r="F19" s="1508"/>
      <c r="G19" s="1480"/>
      <c r="H19" s="1496"/>
      <c r="I19" s="1481"/>
      <c r="J19" s="1476"/>
      <c r="K19" s="1476"/>
      <c r="L19" s="1476"/>
      <c r="M19" s="544"/>
      <c r="N19" s="1476"/>
      <c r="O19" s="1476"/>
      <c r="P19" s="1476"/>
      <c r="Q19" s="1480"/>
      <c r="R19" s="1481"/>
    </row>
    <row r="20" spans="1:20" ht="15.75" customHeight="1" thickBot="1" x14ac:dyDescent="0.25">
      <c r="A20" s="1477"/>
      <c r="B20" s="1477"/>
      <c r="C20" s="1509"/>
      <c r="D20" s="1510"/>
      <c r="E20" s="1509"/>
      <c r="F20" s="1510"/>
      <c r="G20" s="1482"/>
      <c r="H20" s="1497"/>
      <c r="I20" s="1483"/>
      <c r="J20" s="1477"/>
      <c r="K20" s="1477"/>
      <c r="L20" s="1477"/>
      <c r="M20" s="544"/>
      <c r="N20" s="1477"/>
      <c r="O20" s="1477"/>
      <c r="P20" s="1477"/>
      <c r="Q20" s="1482"/>
      <c r="R20" s="1483"/>
    </row>
    <row r="21" spans="1:20" ht="27" customHeight="1" x14ac:dyDescent="0.2">
      <c r="A21" s="157">
        <v>1</v>
      </c>
      <c r="B21" s="621" t="s">
        <v>52</v>
      </c>
      <c r="C21" s="1512" t="str">
        <f t="shared" ref="C21:C26" si="2">IF(G9=0,"",IF(I9+J9+N9=0,"",(I9+J9+N9)/G9))</f>
        <v/>
      </c>
      <c r="D21" s="1513"/>
      <c r="E21" s="1511" t="str">
        <f t="shared" ref="E21:E26" si="3">IF(F9=0,"",IF(G9=0,"",G9/F9))</f>
        <v/>
      </c>
      <c r="F21" s="1511"/>
      <c r="G21" s="1498"/>
      <c r="H21" s="1498"/>
      <c r="I21" s="1498"/>
      <c r="J21" s="379"/>
      <c r="K21" s="545"/>
      <c r="L21" s="546"/>
      <c r="M21" s="536"/>
      <c r="N21" s="537"/>
      <c r="O21" s="538"/>
      <c r="P21" s="539"/>
      <c r="Q21" s="1484"/>
      <c r="R21" s="1485"/>
      <c r="S21" s="1552" t="str">
        <f>IF(SUM(N21:Q21)&lt;&gt;J9,"ERROR","")</f>
        <v/>
      </c>
      <c r="T21" s="1552"/>
    </row>
    <row r="22" spans="1:20" ht="27" customHeight="1" x14ac:dyDescent="0.2">
      <c r="A22" s="158">
        <v>2</v>
      </c>
      <c r="B22" s="622" t="s">
        <v>259</v>
      </c>
      <c r="C22" s="1471" t="str">
        <f t="shared" si="2"/>
        <v/>
      </c>
      <c r="D22" s="1472"/>
      <c r="E22" s="1473" t="str">
        <f t="shared" si="3"/>
        <v/>
      </c>
      <c r="F22" s="1473"/>
      <c r="G22" s="1474"/>
      <c r="H22" s="1474"/>
      <c r="I22" s="1474"/>
      <c r="J22" s="468"/>
      <c r="K22" s="465"/>
      <c r="L22" s="533"/>
      <c r="M22" s="536"/>
      <c r="N22" s="540"/>
      <c r="O22" s="159"/>
      <c r="P22" s="163"/>
      <c r="Q22" s="1467"/>
      <c r="R22" s="1468"/>
      <c r="S22" s="1552" t="str">
        <f t="shared" ref="S22:S27" si="4">IF(SUM(N22:Q22)&lt;&gt;J10,"ERROR","")</f>
        <v/>
      </c>
      <c r="T22" s="1552"/>
    </row>
    <row r="23" spans="1:20" ht="27" customHeight="1" x14ac:dyDescent="0.2">
      <c r="A23" s="158">
        <v>3</v>
      </c>
      <c r="B23" s="622" t="s">
        <v>703</v>
      </c>
      <c r="C23" s="1471" t="str">
        <f t="shared" si="2"/>
        <v/>
      </c>
      <c r="D23" s="1472"/>
      <c r="E23" s="1473" t="str">
        <f t="shared" si="3"/>
        <v/>
      </c>
      <c r="F23" s="1473"/>
      <c r="G23" s="1474"/>
      <c r="H23" s="1474"/>
      <c r="I23" s="1474"/>
      <c r="J23" s="468"/>
      <c r="K23" s="465"/>
      <c r="L23" s="533"/>
      <c r="M23" s="536"/>
      <c r="N23" s="540"/>
      <c r="O23" s="159"/>
      <c r="P23" s="163"/>
      <c r="Q23" s="1467"/>
      <c r="R23" s="1468"/>
      <c r="S23" s="1552" t="str">
        <f t="shared" si="4"/>
        <v/>
      </c>
      <c r="T23" s="1552"/>
    </row>
    <row r="24" spans="1:20" ht="27" customHeight="1" x14ac:dyDescent="0.2">
      <c r="A24" s="158">
        <v>4</v>
      </c>
      <c r="B24" s="622" t="s">
        <v>83</v>
      </c>
      <c r="C24" s="1471" t="str">
        <f t="shared" si="2"/>
        <v/>
      </c>
      <c r="D24" s="1472"/>
      <c r="E24" s="1473" t="str">
        <f t="shared" si="3"/>
        <v/>
      </c>
      <c r="F24" s="1473"/>
      <c r="G24" s="1474"/>
      <c r="H24" s="1474"/>
      <c r="I24" s="1474"/>
      <c r="J24" s="468"/>
      <c r="K24" s="465"/>
      <c r="L24" s="533"/>
      <c r="M24" s="536"/>
      <c r="N24" s="540"/>
      <c r="O24" s="159"/>
      <c r="P24" s="163"/>
      <c r="Q24" s="1467"/>
      <c r="R24" s="1468"/>
      <c r="S24" s="1552" t="str">
        <f t="shared" si="4"/>
        <v/>
      </c>
      <c r="T24" s="1552"/>
    </row>
    <row r="25" spans="1:20" ht="27" customHeight="1" x14ac:dyDescent="0.2">
      <c r="A25" s="158">
        <v>5</v>
      </c>
      <c r="B25" s="622" t="s">
        <v>260</v>
      </c>
      <c r="C25" s="1471" t="str">
        <f t="shared" si="2"/>
        <v/>
      </c>
      <c r="D25" s="1472"/>
      <c r="E25" s="1473" t="str">
        <f t="shared" si="3"/>
        <v/>
      </c>
      <c r="F25" s="1473"/>
      <c r="G25" s="1474"/>
      <c r="H25" s="1474"/>
      <c r="I25" s="1474"/>
      <c r="J25" s="468"/>
      <c r="K25" s="465"/>
      <c r="L25" s="533"/>
      <c r="M25" s="536"/>
      <c r="N25" s="540"/>
      <c r="O25" s="159"/>
      <c r="P25" s="163"/>
      <c r="Q25" s="1467"/>
      <c r="R25" s="1468"/>
      <c r="S25" s="1552" t="str">
        <f t="shared" si="4"/>
        <v/>
      </c>
      <c r="T25" s="1552"/>
    </row>
    <row r="26" spans="1:20" ht="27" customHeight="1" thickBot="1" x14ac:dyDescent="0.25">
      <c r="A26" s="160">
        <v>6</v>
      </c>
      <c r="B26" s="623" t="s">
        <v>81</v>
      </c>
      <c r="C26" s="1503" t="str">
        <f t="shared" si="2"/>
        <v/>
      </c>
      <c r="D26" s="1504"/>
      <c r="E26" s="1492" t="str">
        <f t="shared" si="3"/>
        <v/>
      </c>
      <c r="F26" s="1492"/>
      <c r="G26" s="1499"/>
      <c r="H26" s="1499"/>
      <c r="I26" s="1499"/>
      <c r="J26" s="380"/>
      <c r="K26" s="467"/>
      <c r="L26" s="535"/>
      <c r="M26" s="536"/>
      <c r="N26" s="541"/>
      <c r="O26" s="542"/>
      <c r="P26" s="543"/>
      <c r="Q26" s="1488"/>
      <c r="R26" s="1489"/>
      <c r="S26" s="1552" t="str">
        <f t="shared" si="4"/>
        <v/>
      </c>
      <c r="T26" s="1552"/>
    </row>
    <row r="27" spans="1:20" ht="27" customHeight="1" thickBot="1" x14ac:dyDescent="0.25">
      <c r="A27" s="161">
        <v>7</v>
      </c>
      <c r="B27" s="624" t="s">
        <v>122</v>
      </c>
      <c r="C27" s="1493"/>
      <c r="D27" s="1494"/>
      <c r="E27" s="1490"/>
      <c r="F27" s="1491"/>
      <c r="G27" s="1500">
        <f>SUM(G21:I26)</f>
        <v>0</v>
      </c>
      <c r="H27" s="1501"/>
      <c r="I27" s="1502"/>
      <c r="J27" s="625">
        <f>SUM(J21:J26)</f>
        <v>0</v>
      </c>
      <c r="K27" s="625">
        <f>SUM(K21:K26)</f>
        <v>0</v>
      </c>
      <c r="L27" s="625">
        <f>SUM(L21:L26)</f>
        <v>0</v>
      </c>
      <c r="M27" s="536"/>
      <c r="N27" s="626">
        <f>SUM(N21:N26)</f>
        <v>0</v>
      </c>
      <c r="O27" s="626">
        <f>SUM(O21:O26)</f>
        <v>0</v>
      </c>
      <c r="P27" s="626">
        <f>SUM(P21:P26)</f>
        <v>0</v>
      </c>
      <c r="Q27" s="1486">
        <f>SUM(Q21:R26)</f>
        <v>0</v>
      </c>
      <c r="R27" s="1487">
        <f>SUM(R21:S26)</f>
        <v>0</v>
      </c>
      <c r="S27" s="1552" t="str">
        <f t="shared" si="4"/>
        <v/>
      </c>
      <c r="T27" s="1552"/>
    </row>
    <row r="28" spans="1:20" ht="15" customHeight="1" x14ac:dyDescent="0.2"/>
    <row r="29" spans="1:20" ht="15" customHeight="1" x14ac:dyDescent="0.2"/>
    <row r="30" spans="1:20" ht="15" customHeight="1" x14ac:dyDescent="0.2"/>
    <row r="31" spans="1:20" ht="15" customHeight="1" x14ac:dyDescent="0.2"/>
    <row r="32" spans="1:20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9" ht="13.95" customHeight="1" x14ac:dyDescent="0.2"/>
    <row r="40" ht="13.95" customHeight="1" x14ac:dyDescent="0.2"/>
  </sheetData>
  <sheetProtection algorithmName="SHA-512" hashValue="5hJ0+47O+BPWoCCre6VNAHv3H3MB48/AcO9qhcmY99KIonuLIhQnZIN4N78k2qyENo8MT+yohr9277zxQ4NELg==" saltValue="wtzSyH+M1aHbXJ3voRgL3Q==" spinCount="100000" sheet="1"/>
  <mergeCells count="89">
    <mergeCell ref="S26:T26"/>
    <mergeCell ref="S27:T27"/>
    <mergeCell ref="S21:T21"/>
    <mergeCell ref="S22:T22"/>
    <mergeCell ref="S23:T23"/>
    <mergeCell ref="S24:T24"/>
    <mergeCell ref="S25:T25"/>
    <mergeCell ref="C6:C8"/>
    <mergeCell ref="M3:N3"/>
    <mergeCell ref="D9:E9"/>
    <mergeCell ref="C5:E5"/>
    <mergeCell ref="J7:J8"/>
    <mergeCell ref="O3:R3"/>
    <mergeCell ref="A2:B2"/>
    <mergeCell ref="C2:G2"/>
    <mergeCell ref="M2:N2"/>
    <mergeCell ref="O2:R2"/>
    <mergeCell ref="A3:B3"/>
    <mergeCell ref="A5:A8"/>
    <mergeCell ref="F5:F8"/>
    <mergeCell ref="D6:E8"/>
    <mergeCell ref="A1:R1"/>
    <mergeCell ref="G15:H15"/>
    <mergeCell ref="D3:G3"/>
    <mergeCell ref="D13:E13"/>
    <mergeCell ref="D10:E10"/>
    <mergeCell ref="D15:E15"/>
    <mergeCell ref="D12:E12"/>
    <mergeCell ref="D14:E14"/>
    <mergeCell ref="G12:H12"/>
    <mergeCell ref="A4:R4"/>
    <mergeCell ref="G5:R6"/>
    <mergeCell ref="R7:R8"/>
    <mergeCell ref="B5:B8"/>
    <mergeCell ref="O7:O8"/>
    <mergeCell ref="P7:P8"/>
    <mergeCell ref="Q7:Q8"/>
    <mergeCell ref="G9:H9"/>
    <mergeCell ref="N7:N8"/>
    <mergeCell ref="K7:K8"/>
    <mergeCell ref="L7:L8"/>
    <mergeCell ref="M7:M8"/>
    <mergeCell ref="G10:H10"/>
    <mergeCell ref="G13:H13"/>
    <mergeCell ref="G14:H14"/>
    <mergeCell ref="G7:H8"/>
    <mergeCell ref="I7:I8"/>
    <mergeCell ref="C25:D25"/>
    <mergeCell ref="B17:B20"/>
    <mergeCell ref="A17:A20"/>
    <mergeCell ref="C17:D20"/>
    <mergeCell ref="C21:D21"/>
    <mergeCell ref="C24:D24"/>
    <mergeCell ref="C23:D23"/>
    <mergeCell ref="E27:F27"/>
    <mergeCell ref="E26:F26"/>
    <mergeCell ref="C27:D27"/>
    <mergeCell ref="G17:I20"/>
    <mergeCell ref="G21:I21"/>
    <mergeCell ref="G24:I24"/>
    <mergeCell ref="G23:I23"/>
    <mergeCell ref="G25:I25"/>
    <mergeCell ref="G26:I26"/>
    <mergeCell ref="G27:I27"/>
    <mergeCell ref="C26:D26"/>
    <mergeCell ref="E17:F20"/>
    <mergeCell ref="E21:F21"/>
    <mergeCell ref="E24:F24"/>
    <mergeCell ref="E23:F23"/>
    <mergeCell ref="E25:F25"/>
    <mergeCell ref="Q27:R27"/>
    <mergeCell ref="Q24:R24"/>
    <mergeCell ref="Q23:R23"/>
    <mergeCell ref="Q25:R25"/>
    <mergeCell ref="Q26:R26"/>
    <mergeCell ref="Q22:R22"/>
    <mergeCell ref="D11:E11"/>
    <mergeCell ref="G11:H11"/>
    <mergeCell ref="C22:D22"/>
    <mergeCell ref="E22:F22"/>
    <mergeCell ref="G22:I22"/>
    <mergeCell ref="N17:N20"/>
    <mergeCell ref="O17:O20"/>
    <mergeCell ref="Q17:R20"/>
    <mergeCell ref="Q21:R21"/>
    <mergeCell ref="J17:J20"/>
    <mergeCell ref="K17:K20"/>
    <mergeCell ref="L17:L20"/>
    <mergeCell ref="P17:P20"/>
  </mergeCells>
  <phoneticPr fontId="0" type="noConversion"/>
  <printOptions horizontalCentered="1"/>
  <pageMargins left="0.5" right="0.25" top="0.67" bottom="0.25" header="0.25" footer="0.25"/>
  <pageSetup scale="82" orientation="landscape" r:id="rId1"/>
  <headerFooter alignWithMargins="0">
    <oddFooter>&amp;L&amp;8 470-0030 (Rev. 02/23)&amp;C&amp;8&amp;P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pageSetUpPr fitToPage="1"/>
  </sheetPr>
  <dimension ref="A1:R111"/>
  <sheetViews>
    <sheetView showGridLines="0" showZeros="0" zoomScaleNormal="100" workbookViewId="0">
      <selection activeCell="O11" sqref="O11"/>
    </sheetView>
  </sheetViews>
  <sheetFormatPr defaultColWidth="7.453125" defaultRowHeight="10.199999999999999" x14ac:dyDescent="0.25"/>
  <cols>
    <col min="1" max="1" width="20.6328125" style="336" customWidth="1"/>
    <col min="2" max="2" width="3" style="336" customWidth="1"/>
    <col min="3" max="3" width="5.453125" style="336" customWidth="1"/>
    <col min="4" max="4" width="9.90625" style="336" customWidth="1"/>
    <col min="5" max="5" width="9.08984375" style="336" customWidth="1"/>
    <col min="6" max="6" width="8.6328125" style="336" customWidth="1"/>
    <col min="7" max="7" width="9.1796875" style="336" customWidth="1"/>
    <col min="8" max="8" width="8.81640625" style="336" customWidth="1"/>
    <col min="9" max="9" width="9.90625" style="336" customWidth="1"/>
    <col min="10" max="10" width="8.6328125" style="336" customWidth="1"/>
    <col min="11" max="11" width="9.1796875" style="336" customWidth="1"/>
    <col min="12" max="12" width="8.81640625" style="336" customWidth="1"/>
    <col min="13" max="13" width="9.36328125" style="336" customWidth="1"/>
    <col min="14" max="14" width="9.6328125" style="336" customWidth="1"/>
    <col min="15" max="15" width="11" style="336" customWidth="1"/>
    <col min="16" max="16" width="9.36328125" style="336" customWidth="1"/>
    <col min="17" max="17" width="10.54296875" style="336" customWidth="1"/>
    <col min="18" max="16384" width="7.453125" style="336"/>
  </cols>
  <sheetData>
    <row r="1" spans="1:17" s="333" customFormat="1" ht="12" customHeight="1" x14ac:dyDescent="0.25">
      <c r="A1" s="1574" t="s">
        <v>7</v>
      </c>
      <c r="B1" s="1574"/>
      <c r="C1" s="1574"/>
      <c r="D1" s="1574"/>
      <c r="E1" s="1574"/>
      <c r="F1" s="1574"/>
      <c r="G1" s="1574"/>
      <c r="H1" s="1574"/>
      <c r="I1" s="1574"/>
      <c r="J1" s="1574"/>
      <c r="K1" s="1574"/>
      <c r="L1" s="1574"/>
      <c r="M1" s="1574"/>
      <c r="N1" s="1574"/>
      <c r="O1" s="1574"/>
      <c r="P1" s="259"/>
    </row>
    <row r="2" spans="1:17" ht="10.95" customHeight="1" x14ac:dyDescent="0.25">
      <c r="A2" s="1134" t="s">
        <v>194</v>
      </c>
      <c r="B2" s="1105">
        <f>Certification!A5</f>
        <v>0</v>
      </c>
      <c r="C2" s="1105"/>
      <c r="D2" s="1105"/>
      <c r="E2" s="1105"/>
      <c r="F2" s="1106"/>
      <c r="G2" s="334"/>
      <c r="H2" s="335"/>
      <c r="I2" s="335"/>
      <c r="J2" s="335"/>
      <c r="K2" s="1104" t="s">
        <v>576</v>
      </c>
      <c r="L2" s="1575" t="str">
        <f>CONCATENATE(Certification!$H$27," ",Certification!$H$28)</f>
        <v xml:space="preserve"> </v>
      </c>
      <c r="M2" s="1576"/>
      <c r="N2" s="1576"/>
      <c r="O2" s="1577"/>
    </row>
    <row r="3" spans="1:17" ht="10.95" customHeight="1" x14ac:dyDescent="0.25">
      <c r="A3" s="1135" t="s">
        <v>39</v>
      </c>
      <c r="B3" s="1578">
        <f>Certification!C11</f>
        <v>0</v>
      </c>
      <c r="C3" s="1578"/>
      <c r="D3" s="1578"/>
      <c r="E3" s="1578"/>
      <c r="F3" s="1579"/>
      <c r="G3" s="337"/>
      <c r="H3" s="338"/>
      <c r="I3" s="338"/>
      <c r="J3" s="338"/>
      <c r="K3" s="1108" t="s">
        <v>88</v>
      </c>
      <c r="L3" s="1580">
        <f>Certification!H11</f>
        <v>0</v>
      </c>
      <c r="M3" s="1578"/>
      <c r="N3" s="1578"/>
      <c r="O3" s="1579"/>
    </row>
    <row r="4" spans="1:17" ht="3" customHeight="1" thickBot="1" x14ac:dyDescent="0.3">
      <c r="A4" s="339"/>
      <c r="B4" s="339"/>
      <c r="C4" s="339"/>
      <c r="D4" s="339"/>
      <c r="E4" s="339"/>
      <c r="F4" s="339"/>
      <c r="G4" s="339"/>
      <c r="H4" s="339"/>
      <c r="I4" s="339"/>
      <c r="J4" s="339"/>
      <c r="L4" s="1101"/>
      <c r="M4" s="1102"/>
      <c r="N4" s="1102"/>
      <c r="O4" s="1103"/>
    </row>
    <row r="5" spans="1:17" s="340" customFormat="1" ht="15" customHeight="1" thickBot="1" x14ac:dyDescent="0.3">
      <c r="A5" s="1391" t="s">
        <v>415</v>
      </c>
      <c r="B5" s="1392"/>
      <c r="C5" s="1392"/>
      <c r="D5" s="1392"/>
      <c r="E5" s="1392"/>
      <c r="F5" s="1392"/>
      <c r="G5" s="1392"/>
      <c r="H5" s="1392"/>
      <c r="I5" s="1392"/>
      <c r="J5" s="1392"/>
      <c r="K5" s="1392"/>
      <c r="L5" s="1392"/>
      <c r="M5" s="1392"/>
      <c r="N5" s="1392"/>
      <c r="O5" s="1393"/>
    </row>
    <row r="6" spans="1:17" ht="12" customHeight="1" x14ac:dyDescent="0.25">
      <c r="A6" s="1565"/>
      <c r="B6" s="547"/>
      <c r="C6" s="1555" t="s">
        <v>111</v>
      </c>
      <c r="D6" s="1555" t="s">
        <v>762</v>
      </c>
      <c r="E6" s="1555" t="s">
        <v>518</v>
      </c>
      <c r="F6" s="1555" t="s">
        <v>505</v>
      </c>
      <c r="G6" s="1555" t="s">
        <v>506</v>
      </c>
      <c r="H6" s="1555" t="s">
        <v>507</v>
      </c>
      <c r="I6" s="1555" t="s">
        <v>508</v>
      </c>
      <c r="J6" s="1555" t="s">
        <v>509</v>
      </c>
      <c r="K6" s="1555" t="s">
        <v>510</v>
      </c>
      <c r="L6" s="1555" t="s">
        <v>511</v>
      </c>
      <c r="M6" s="1555" t="s">
        <v>512</v>
      </c>
      <c r="N6" s="1555" t="s">
        <v>513</v>
      </c>
      <c r="O6" s="1555" t="s">
        <v>514</v>
      </c>
    </row>
    <row r="7" spans="1:17" ht="33" customHeight="1" x14ac:dyDescent="0.25">
      <c r="A7" s="1567"/>
      <c r="B7" s="341"/>
      <c r="C7" s="1556"/>
      <c r="D7" s="1556"/>
      <c r="E7" s="1556"/>
      <c r="F7" s="1556"/>
      <c r="G7" s="1556"/>
      <c r="H7" s="1556"/>
      <c r="I7" s="1556"/>
      <c r="J7" s="1556"/>
      <c r="K7" s="1556"/>
      <c r="L7" s="1556"/>
      <c r="M7" s="1556"/>
      <c r="N7" s="1556"/>
      <c r="O7" s="1556"/>
    </row>
    <row r="8" spans="1:17" ht="17.25" customHeight="1" thickBot="1" x14ac:dyDescent="0.3">
      <c r="A8" s="1569"/>
      <c r="B8" s="342"/>
      <c r="C8" s="1557"/>
      <c r="D8" s="1557"/>
      <c r="E8" s="1557"/>
      <c r="F8" s="1557"/>
      <c r="G8" s="1557"/>
      <c r="H8" s="1557"/>
      <c r="I8" s="1557"/>
      <c r="J8" s="1557"/>
      <c r="K8" s="1557"/>
      <c r="L8" s="1557"/>
      <c r="M8" s="1557"/>
      <c r="N8" s="1557"/>
      <c r="O8" s="1557"/>
    </row>
    <row r="9" spans="1:17" s="343" customFormat="1" ht="12" customHeight="1" thickBot="1" x14ac:dyDescent="0.3">
      <c r="A9" s="569" t="s">
        <v>89</v>
      </c>
      <c r="B9" s="570"/>
      <c r="C9" s="570"/>
      <c r="D9" s="570"/>
      <c r="E9" s="570"/>
      <c r="F9" s="570"/>
      <c r="G9" s="1141"/>
      <c r="H9" s="570"/>
      <c r="I9" s="570"/>
      <c r="J9" s="570"/>
      <c r="K9" s="570"/>
      <c r="L9" s="570"/>
      <c r="M9" s="570"/>
      <c r="N9" s="570"/>
      <c r="O9" s="571"/>
    </row>
    <row r="10" spans="1:17" ht="9.75" customHeight="1" x14ac:dyDescent="0.25">
      <c r="A10" s="1140" t="s">
        <v>90</v>
      </c>
      <c r="B10" s="1142"/>
      <c r="C10" s="560">
        <v>211</v>
      </c>
      <c r="D10" s="278"/>
      <c r="E10" s="278"/>
      <c r="F10" s="279"/>
      <c r="G10" s="279"/>
      <c r="H10" s="279"/>
      <c r="I10" s="279"/>
      <c r="J10" s="279"/>
      <c r="K10" s="279"/>
      <c r="L10" s="279"/>
      <c r="M10" s="279"/>
      <c r="N10" s="568"/>
      <c r="O10" s="551">
        <f>SUM(D10:N10)</f>
        <v>0</v>
      </c>
      <c r="Q10" s="344"/>
    </row>
    <row r="11" spans="1:17" ht="9.75" customHeight="1" x14ac:dyDescent="0.25">
      <c r="A11" s="1143" t="s">
        <v>517</v>
      </c>
      <c r="B11" s="1144"/>
      <c r="C11" s="561">
        <v>212</v>
      </c>
      <c r="D11" s="278"/>
      <c r="E11" s="278"/>
      <c r="F11" s="1558"/>
      <c r="G11" s="1559"/>
      <c r="H11" s="1559"/>
      <c r="I11" s="1559"/>
      <c r="J11" s="1559"/>
      <c r="K11" s="1559"/>
      <c r="L11" s="1559"/>
      <c r="M11" s="1559"/>
      <c r="N11" s="1559"/>
      <c r="O11" s="551">
        <f t="shared" ref="O11:O26" si="0">SUM(D11:N11)</f>
        <v>0</v>
      </c>
      <c r="Q11" s="344"/>
    </row>
    <row r="12" spans="1:17" ht="9.75" customHeight="1" x14ac:dyDescent="0.25">
      <c r="A12" s="1143" t="s">
        <v>309</v>
      </c>
      <c r="B12" s="1144"/>
      <c r="C12" s="561">
        <v>213</v>
      </c>
      <c r="D12" s="278"/>
      <c r="E12" s="278"/>
      <c r="F12" s="278"/>
      <c r="G12" s="278"/>
      <c r="H12" s="278"/>
      <c r="I12" s="278"/>
      <c r="J12" s="278"/>
      <c r="K12" s="278"/>
      <c r="L12" s="278"/>
      <c r="M12" s="278"/>
      <c r="N12" s="549"/>
      <c r="O12" s="551">
        <f t="shared" si="0"/>
        <v>0</v>
      </c>
      <c r="Q12" s="345"/>
    </row>
    <row r="13" spans="1:17" ht="9.75" customHeight="1" x14ac:dyDescent="0.25">
      <c r="A13" s="1143" t="s">
        <v>91</v>
      </c>
      <c r="B13" s="1144"/>
      <c r="C13" s="561">
        <v>214</v>
      </c>
      <c r="D13" s="278"/>
      <c r="E13" s="278"/>
      <c r="F13" s="278"/>
      <c r="G13" s="278"/>
      <c r="H13" s="278"/>
      <c r="I13" s="278"/>
      <c r="J13" s="278"/>
      <c r="K13" s="278"/>
      <c r="L13" s="278"/>
      <c r="M13" s="278"/>
      <c r="N13" s="549"/>
      <c r="O13" s="551">
        <f t="shared" si="0"/>
        <v>0</v>
      </c>
      <c r="Q13" s="345"/>
    </row>
    <row r="14" spans="1:17" ht="9.75" customHeight="1" x14ac:dyDescent="0.25">
      <c r="A14" s="1143" t="s">
        <v>71</v>
      </c>
      <c r="B14" s="1144"/>
      <c r="C14" s="561">
        <v>215</v>
      </c>
      <c r="D14" s="278"/>
      <c r="E14" s="278"/>
      <c r="F14" s="278"/>
      <c r="G14" s="278"/>
      <c r="H14" s="278"/>
      <c r="I14" s="278"/>
      <c r="J14" s="278"/>
      <c r="K14" s="278"/>
      <c r="L14" s="278"/>
      <c r="M14" s="278"/>
      <c r="N14" s="549"/>
      <c r="O14" s="551">
        <f t="shared" si="0"/>
        <v>0</v>
      </c>
      <c r="Q14" s="345"/>
    </row>
    <row r="15" spans="1:17" ht="9.75" customHeight="1" x14ac:dyDescent="0.25">
      <c r="A15" s="1143" t="s">
        <v>72</v>
      </c>
      <c r="B15" s="1144"/>
      <c r="C15" s="561">
        <v>216</v>
      </c>
      <c r="D15" s="278"/>
      <c r="E15" s="278"/>
      <c r="F15" s="278"/>
      <c r="G15" s="278"/>
      <c r="H15" s="278"/>
      <c r="I15" s="278"/>
      <c r="J15" s="278"/>
      <c r="K15" s="278"/>
      <c r="L15" s="278"/>
      <c r="M15" s="278"/>
      <c r="N15" s="549"/>
      <c r="O15" s="551">
        <f t="shared" si="0"/>
        <v>0</v>
      </c>
      <c r="Q15" s="345"/>
    </row>
    <row r="16" spans="1:17" ht="9.75" customHeight="1" x14ac:dyDescent="0.25">
      <c r="A16" s="1143" t="s">
        <v>92</v>
      </c>
      <c r="B16" s="1144"/>
      <c r="C16" s="561">
        <v>217</v>
      </c>
      <c r="D16" s="278"/>
      <c r="E16" s="278"/>
      <c r="F16" s="278"/>
      <c r="G16" s="278"/>
      <c r="H16" s="278"/>
      <c r="I16" s="278"/>
      <c r="J16" s="278"/>
      <c r="K16" s="278"/>
      <c r="L16" s="278"/>
      <c r="M16" s="278"/>
      <c r="N16" s="549"/>
      <c r="O16" s="551">
        <f t="shared" si="0"/>
        <v>0</v>
      </c>
      <c r="Q16" s="345"/>
    </row>
    <row r="17" spans="1:17" ht="9.75" customHeight="1" x14ac:dyDescent="0.25">
      <c r="A17" s="1143" t="s">
        <v>93</v>
      </c>
      <c r="B17" s="1144"/>
      <c r="C17" s="561">
        <v>218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549"/>
      <c r="O17" s="551">
        <f t="shared" si="0"/>
        <v>0</v>
      </c>
      <c r="Q17" s="345"/>
    </row>
    <row r="18" spans="1:17" ht="9.75" customHeight="1" x14ac:dyDescent="0.25">
      <c r="A18" s="1143" t="s">
        <v>94</v>
      </c>
      <c r="B18" s="1144"/>
      <c r="C18" s="561">
        <v>219</v>
      </c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549"/>
      <c r="O18" s="551">
        <f t="shared" si="0"/>
        <v>0</v>
      </c>
      <c r="Q18" s="345"/>
    </row>
    <row r="19" spans="1:17" ht="9.75" customHeight="1" x14ac:dyDescent="0.25">
      <c r="A19" s="1143" t="s">
        <v>95</v>
      </c>
      <c r="B19" s="1144"/>
      <c r="C19" s="561">
        <v>220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549"/>
      <c r="O19" s="551">
        <f t="shared" si="0"/>
        <v>0</v>
      </c>
      <c r="Q19" s="345"/>
    </row>
    <row r="20" spans="1:17" ht="9.75" customHeight="1" x14ac:dyDescent="0.25">
      <c r="A20" s="1143" t="s">
        <v>73</v>
      </c>
      <c r="B20" s="1144"/>
      <c r="C20" s="561">
        <v>221</v>
      </c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549"/>
      <c r="O20" s="551">
        <f t="shared" si="0"/>
        <v>0</v>
      </c>
      <c r="Q20" s="345"/>
    </row>
    <row r="21" spans="1:17" ht="9.75" customHeight="1" x14ac:dyDescent="0.25">
      <c r="A21" s="1143" t="s">
        <v>74</v>
      </c>
      <c r="B21" s="1144"/>
      <c r="C21" s="561">
        <v>222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549"/>
      <c r="O21" s="551">
        <f t="shared" si="0"/>
        <v>0</v>
      </c>
      <c r="Q21" s="345"/>
    </row>
    <row r="22" spans="1:17" ht="9.75" customHeight="1" x14ac:dyDescent="0.25">
      <c r="A22" s="1143" t="s">
        <v>96</v>
      </c>
      <c r="B22" s="1144"/>
      <c r="C22" s="561">
        <v>223</v>
      </c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549"/>
      <c r="O22" s="551">
        <f t="shared" si="0"/>
        <v>0</v>
      </c>
      <c r="Q22" s="345"/>
    </row>
    <row r="23" spans="1:17" ht="9.75" customHeight="1" x14ac:dyDescent="0.25">
      <c r="A23" s="1143" t="s">
        <v>97</v>
      </c>
      <c r="B23" s="1144"/>
      <c r="C23" s="561">
        <v>224</v>
      </c>
      <c r="D23" s="278"/>
      <c r="E23" s="278"/>
      <c r="F23" s="278"/>
      <c r="G23" s="278"/>
      <c r="H23" s="278"/>
      <c r="I23" s="278"/>
      <c r="J23" s="278"/>
      <c r="K23" s="278"/>
      <c r="L23" s="278"/>
      <c r="M23" s="278"/>
      <c r="N23" s="549"/>
      <c r="O23" s="551">
        <f t="shared" si="0"/>
        <v>0</v>
      </c>
      <c r="Q23" s="345"/>
    </row>
    <row r="24" spans="1:17" ht="9.75" customHeight="1" x14ac:dyDescent="0.25">
      <c r="A24" s="1143" t="s">
        <v>98</v>
      </c>
      <c r="B24" s="1144"/>
      <c r="C24" s="561">
        <v>225</v>
      </c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549"/>
      <c r="O24" s="551">
        <f t="shared" si="0"/>
        <v>0</v>
      </c>
      <c r="Q24" s="345"/>
    </row>
    <row r="25" spans="1:17" ht="9.75" customHeight="1" x14ac:dyDescent="0.25">
      <c r="A25" s="1143" t="s">
        <v>99</v>
      </c>
      <c r="B25" s="1144"/>
      <c r="C25" s="561">
        <v>226</v>
      </c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549"/>
      <c r="O25" s="551">
        <f t="shared" si="0"/>
        <v>0</v>
      </c>
      <c r="Q25" s="345"/>
    </row>
    <row r="26" spans="1:17" ht="9.75" customHeight="1" thickBot="1" x14ac:dyDescent="0.3">
      <c r="A26" s="1145" t="s">
        <v>196</v>
      </c>
      <c r="B26" s="1146"/>
      <c r="C26" s="562">
        <v>227</v>
      </c>
      <c r="D26" s="279"/>
      <c r="E26" s="279"/>
      <c r="F26" s="279"/>
      <c r="G26" s="279"/>
      <c r="H26" s="279"/>
      <c r="I26" s="279"/>
      <c r="J26" s="279"/>
      <c r="K26" s="279"/>
      <c r="L26" s="279"/>
      <c r="M26" s="279"/>
      <c r="N26" s="568"/>
      <c r="O26" s="572">
        <f t="shared" si="0"/>
        <v>0</v>
      </c>
      <c r="Q26" s="345"/>
    </row>
    <row r="27" spans="1:17" s="343" customFormat="1" ht="12" customHeight="1" thickBot="1" x14ac:dyDescent="0.3">
      <c r="A27" s="573" t="s">
        <v>100</v>
      </c>
      <c r="B27" s="574"/>
      <c r="C27" s="574"/>
      <c r="D27" s="574"/>
      <c r="E27" s="574"/>
      <c r="F27" s="574"/>
      <c r="G27" s="574"/>
      <c r="H27" s="574"/>
      <c r="I27" s="574"/>
      <c r="J27" s="574"/>
      <c r="K27" s="574"/>
      <c r="L27" s="574"/>
      <c r="M27" s="574"/>
      <c r="N27" s="574"/>
      <c r="O27" s="575"/>
      <c r="Q27" s="346"/>
    </row>
    <row r="28" spans="1:17" ht="9.75" customHeight="1" thickBot="1" x14ac:dyDescent="0.3">
      <c r="A28" s="1140" t="s">
        <v>290</v>
      </c>
      <c r="B28" s="1147"/>
      <c r="C28" s="560">
        <v>228</v>
      </c>
      <c r="D28" s="278"/>
      <c r="E28" s="278"/>
      <c r="F28" s="278"/>
      <c r="G28" s="278"/>
      <c r="H28" s="278"/>
      <c r="I28" s="278"/>
      <c r="J28" s="278"/>
      <c r="K28" s="278"/>
      <c r="L28" s="278"/>
      <c r="M28" s="278"/>
      <c r="N28" s="278"/>
      <c r="O28" s="556">
        <f t="shared" ref="O28:O47" si="1">SUM(D28:N28)</f>
        <v>0</v>
      </c>
      <c r="Q28" s="345"/>
    </row>
    <row r="29" spans="1:17" ht="9.75" customHeight="1" x14ac:dyDescent="0.25">
      <c r="A29" s="1143" t="s">
        <v>328</v>
      </c>
      <c r="B29" s="1148"/>
      <c r="C29" s="561">
        <v>229</v>
      </c>
      <c r="D29" s="278"/>
      <c r="E29" s="278"/>
      <c r="F29" s="278"/>
      <c r="G29" s="278"/>
      <c r="H29" s="278"/>
      <c r="I29" s="278"/>
      <c r="J29" s="278"/>
      <c r="K29" s="278"/>
      <c r="L29" s="278"/>
      <c r="M29" s="278"/>
      <c r="N29" s="549"/>
      <c r="O29" s="550">
        <f t="shared" si="1"/>
        <v>0</v>
      </c>
      <c r="Q29" s="347"/>
    </row>
    <row r="30" spans="1:17" ht="9.75" customHeight="1" x14ac:dyDescent="0.25">
      <c r="A30" s="1143" t="s">
        <v>101</v>
      </c>
      <c r="B30" s="1148"/>
      <c r="C30" s="561">
        <v>230</v>
      </c>
      <c r="D30" s="278"/>
      <c r="E30" s="278"/>
      <c r="F30" s="278"/>
      <c r="G30" s="278"/>
      <c r="H30" s="278"/>
      <c r="I30" s="278"/>
      <c r="J30" s="278"/>
      <c r="K30" s="278"/>
      <c r="L30" s="278"/>
      <c r="M30" s="278"/>
      <c r="N30" s="549"/>
      <c r="O30" s="551">
        <f t="shared" si="1"/>
        <v>0</v>
      </c>
      <c r="Q30" s="345"/>
    </row>
    <row r="31" spans="1:17" ht="30.6" x14ac:dyDescent="0.25">
      <c r="A31" s="1149" t="s">
        <v>325</v>
      </c>
      <c r="B31" s="1150"/>
      <c r="C31" s="561">
        <v>231</v>
      </c>
      <c r="D31" s="278"/>
      <c r="E31" s="278"/>
      <c r="F31" s="278"/>
      <c r="G31" s="278"/>
      <c r="H31" s="278"/>
      <c r="I31" s="278"/>
      <c r="J31" s="278"/>
      <c r="K31" s="278"/>
      <c r="L31" s="278"/>
      <c r="M31" s="278"/>
      <c r="N31" s="549"/>
      <c r="O31" s="551">
        <f t="shared" si="1"/>
        <v>0</v>
      </c>
    </row>
    <row r="32" spans="1:17" ht="9.75" customHeight="1" x14ac:dyDescent="0.25">
      <c r="A32" s="1143" t="s">
        <v>102</v>
      </c>
      <c r="B32" s="1148"/>
      <c r="C32" s="561">
        <v>232</v>
      </c>
      <c r="D32" s="278"/>
      <c r="E32" s="278"/>
      <c r="F32" s="278"/>
      <c r="G32" s="278"/>
      <c r="H32" s="278"/>
      <c r="I32" s="278"/>
      <c r="J32" s="278"/>
      <c r="K32" s="278"/>
      <c r="L32" s="278"/>
      <c r="M32" s="278"/>
      <c r="N32" s="549"/>
      <c r="O32" s="551">
        <f t="shared" si="1"/>
        <v>0</v>
      </c>
    </row>
    <row r="33" spans="1:18" ht="9.75" customHeight="1" x14ac:dyDescent="0.25">
      <c r="A33" s="1143" t="s">
        <v>103</v>
      </c>
      <c r="B33" s="1148"/>
      <c r="C33" s="561">
        <v>233</v>
      </c>
      <c r="D33" s="278"/>
      <c r="E33" s="278"/>
      <c r="F33" s="278"/>
      <c r="G33" s="278"/>
      <c r="H33" s="278"/>
      <c r="I33" s="278"/>
      <c r="J33" s="278"/>
      <c r="K33" s="278"/>
      <c r="L33" s="278"/>
      <c r="M33" s="278"/>
      <c r="N33" s="549"/>
      <c r="O33" s="551">
        <f t="shared" si="1"/>
        <v>0</v>
      </c>
    </row>
    <row r="34" spans="1:18" ht="9.75" customHeight="1" x14ac:dyDescent="0.25">
      <c r="A34" s="1143" t="s">
        <v>104</v>
      </c>
      <c r="B34" s="1148"/>
      <c r="C34" s="561">
        <v>234</v>
      </c>
      <c r="D34" s="278"/>
      <c r="E34" s="278"/>
      <c r="F34" s="278"/>
      <c r="G34" s="278"/>
      <c r="H34" s="278"/>
      <c r="I34" s="278"/>
      <c r="J34" s="278"/>
      <c r="K34" s="278"/>
      <c r="L34" s="278"/>
      <c r="M34" s="278"/>
      <c r="N34" s="549"/>
      <c r="O34" s="551">
        <f t="shared" si="1"/>
        <v>0</v>
      </c>
    </row>
    <row r="35" spans="1:18" ht="9.75" customHeight="1" x14ac:dyDescent="0.25">
      <c r="A35" s="1143" t="s">
        <v>105</v>
      </c>
      <c r="B35" s="1148"/>
      <c r="C35" s="561">
        <v>235</v>
      </c>
      <c r="D35" s="278"/>
      <c r="E35" s="278"/>
      <c r="F35" s="278"/>
      <c r="G35" s="278"/>
      <c r="H35" s="278"/>
      <c r="I35" s="278"/>
      <c r="J35" s="278"/>
      <c r="K35" s="278"/>
      <c r="L35" s="278"/>
      <c r="M35" s="278"/>
      <c r="N35" s="549"/>
      <c r="O35" s="551">
        <f t="shared" si="1"/>
        <v>0</v>
      </c>
    </row>
    <row r="36" spans="1:18" ht="9.75" customHeight="1" x14ac:dyDescent="0.25">
      <c r="A36" s="1143" t="s">
        <v>285</v>
      </c>
      <c r="B36" s="1148"/>
      <c r="C36" s="561">
        <v>236</v>
      </c>
      <c r="D36" s="278"/>
      <c r="E36" s="278"/>
      <c r="F36" s="278"/>
      <c r="G36" s="278"/>
      <c r="H36" s="278"/>
      <c r="I36" s="278"/>
      <c r="J36" s="278"/>
      <c r="K36" s="278"/>
      <c r="L36" s="278"/>
      <c r="M36" s="278"/>
      <c r="N36" s="549"/>
      <c r="O36" s="551">
        <f t="shared" si="1"/>
        <v>0</v>
      </c>
    </row>
    <row r="37" spans="1:18" ht="9.75" customHeight="1" x14ac:dyDescent="0.25">
      <c r="A37" s="1143" t="s">
        <v>286</v>
      </c>
      <c r="B37" s="1148"/>
      <c r="C37" s="561">
        <v>237</v>
      </c>
      <c r="D37" s="278"/>
      <c r="E37" s="278"/>
      <c r="F37" s="278"/>
      <c r="G37" s="278"/>
      <c r="H37" s="278"/>
      <c r="I37" s="278"/>
      <c r="J37" s="278"/>
      <c r="K37" s="278"/>
      <c r="L37" s="278"/>
      <c r="M37" s="278"/>
      <c r="N37" s="549"/>
      <c r="O37" s="551">
        <f t="shared" si="1"/>
        <v>0</v>
      </c>
    </row>
    <row r="38" spans="1:18" x14ac:dyDescent="0.25">
      <c r="A38" s="1151" t="s">
        <v>288</v>
      </c>
      <c r="B38" s="1148"/>
      <c r="C38" s="561">
        <v>238</v>
      </c>
      <c r="D38" s="278"/>
      <c r="E38" s="278"/>
      <c r="F38" s="278"/>
      <c r="G38" s="278"/>
      <c r="H38" s="278"/>
      <c r="I38" s="278"/>
      <c r="J38" s="278"/>
      <c r="K38" s="278"/>
      <c r="L38" s="278"/>
      <c r="M38" s="278"/>
      <c r="N38" s="549"/>
      <c r="O38" s="551">
        <f t="shared" si="1"/>
        <v>0</v>
      </c>
    </row>
    <row r="39" spans="1:18" ht="9.75" customHeight="1" x14ac:dyDescent="0.25">
      <c r="A39" s="1152" t="s">
        <v>289</v>
      </c>
      <c r="B39" s="1148"/>
      <c r="C39" s="561">
        <v>239</v>
      </c>
      <c r="D39" s="278"/>
      <c r="E39" s="278"/>
      <c r="F39" s="278"/>
      <c r="G39" s="278"/>
      <c r="H39" s="278"/>
      <c r="I39" s="278"/>
      <c r="J39" s="278"/>
      <c r="K39" s="278"/>
      <c r="L39" s="278"/>
      <c r="M39" s="278"/>
      <c r="N39" s="549"/>
      <c r="O39" s="551">
        <f t="shared" si="1"/>
        <v>0</v>
      </c>
    </row>
    <row r="40" spans="1:18" ht="9.75" customHeight="1" x14ac:dyDescent="0.25">
      <c r="A40" s="1143" t="s">
        <v>329</v>
      </c>
      <c r="B40" s="1148"/>
      <c r="C40" s="561">
        <v>240</v>
      </c>
      <c r="D40" s="278"/>
      <c r="E40" s="278"/>
      <c r="F40" s="278"/>
      <c r="G40" s="278"/>
      <c r="H40" s="278"/>
      <c r="I40" s="278"/>
      <c r="J40" s="278"/>
      <c r="K40" s="278"/>
      <c r="L40" s="278"/>
      <c r="M40" s="278"/>
      <c r="N40" s="549"/>
      <c r="O40" s="551">
        <f t="shared" si="1"/>
        <v>0</v>
      </c>
    </row>
    <row r="41" spans="1:18" ht="9.75" customHeight="1" x14ac:dyDescent="0.25">
      <c r="A41" s="1143" t="s">
        <v>326</v>
      </c>
      <c r="B41" s="1148"/>
      <c r="C41" s="561">
        <v>241</v>
      </c>
      <c r="D41" s="278"/>
      <c r="E41" s="278"/>
      <c r="F41" s="278"/>
      <c r="G41" s="278"/>
      <c r="H41" s="278"/>
      <c r="I41" s="278"/>
      <c r="J41" s="278"/>
      <c r="K41" s="278"/>
      <c r="L41" s="278"/>
      <c r="M41" s="278"/>
      <c r="N41" s="549"/>
      <c r="O41" s="551">
        <f t="shared" si="1"/>
        <v>0</v>
      </c>
    </row>
    <row r="42" spans="1:18" ht="9.75" customHeight="1" x14ac:dyDescent="0.25">
      <c r="A42" s="1143" t="s">
        <v>115</v>
      </c>
      <c r="B42" s="1148"/>
      <c r="C42" s="561">
        <v>242</v>
      </c>
      <c r="D42" s="278"/>
      <c r="E42" s="278"/>
      <c r="F42" s="278"/>
      <c r="G42" s="278"/>
      <c r="H42" s="278"/>
      <c r="I42" s="278"/>
      <c r="J42" s="278"/>
      <c r="K42" s="278"/>
      <c r="L42" s="278"/>
      <c r="M42" s="278"/>
      <c r="N42" s="549"/>
      <c r="O42" s="551">
        <f t="shared" si="1"/>
        <v>0</v>
      </c>
    </row>
    <row r="43" spans="1:18" ht="9.75" customHeight="1" x14ac:dyDescent="0.25">
      <c r="A43" s="1143" t="s">
        <v>287</v>
      </c>
      <c r="B43" s="1148"/>
      <c r="C43" s="561">
        <v>243</v>
      </c>
      <c r="D43" s="278"/>
      <c r="E43" s="278"/>
      <c r="F43" s="278"/>
      <c r="G43" s="278"/>
      <c r="H43" s="278"/>
      <c r="I43" s="278"/>
      <c r="J43" s="278"/>
      <c r="K43" s="278"/>
      <c r="L43" s="278"/>
      <c r="M43" s="278"/>
      <c r="N43" s="549"/>
      <c r="O43" s="551">
        <f t="shared" si="1"/>
        <v>0</v>
      </c>
      <c r="R43" s="348"/>
    </row>
    <row r="44" spans="1:18" ht="9.75" customHeight="1" x14ac:dyDescent="0.25">
      <c r="A44" s="1143" t="s">
        <v>330</v>
      </c>
      <c r="B44" s="1148"/>
      <c r="C44" s="561">
        <v>244</v>
      </c>
      <c r="D44" s="278"/>
      <c r="E44" s="278"/>
      <c r="F44" s="278"/>
      <c r="G44" s="278"/>
      <c r="H44" s="278"/>
      <c r="I44" s="278"/>
      <c r="J44" s="278"/>
      <c r="K44" s="278"/>
      <c r="L44" s="278"/>
      <c r="M44" s="278"/>
      <c r="N44" s="549"/>
      <c r="O44" s="551">
        <f t="shared" si="1"/>
        <v>0</v>
      </c>
    </row>
    <row r="45" spans="1:18" ht="9.75" customHeight="1" x14ac:dyDescent="0.25">
      <c r="A45" s="1143" t="s">
        <v>327</v>
      </c>
      <c r="B45" s="1148"/>
      <c r="C45" s="561">
        <v>245</v>
      </c>
      <c r="D45" s="278"/>
      <c r="E45" s="278"/>
      <c r="F45" s="278"/>
      <c r="G45" s="278"/>
      <c r="H45" s="278"/>
      <c r="I45" s="278"/>
      <c r="J45" s="278"/>
      <c r="K45" s="278"/>
      <c r="L45" s="278"/>
      <c r="M45" s="278"/>
      <c r="N45" s="549"/>
      <c r="O45" s="551">
        <f t="shared" si="1"/>
        <v>0</v>
      </c>
      <c r="R45" s="348"/>
    </row>
    <row r="46" spans="1:18" ht="9.75" customHeight="1" thickBot="1" x14ac:dyDescent="0.3">
      <c r="A46" s="1143" t="s">
        <v>81</v>
      </c>
      <c r="B46" s="1153"/>
      <c r="C46" s="562">
        <v>246</v>
      </c>
      <c r="D46" s="553"/>
      <c r="E46" s="553"/>
      <c r="F46" s="553"/>
      <c r="G46" s="553"/>
      <c r="H46" s="553"/>
      <c r="I46" s="553"/>
      <c r="J46" s="553"/>
      <c r="K46" s="553"/>
      <c r="L46" s="553"/>
      <c r="M46" s="553"/>
      <c r="N46" s="554"/>
      <c r="O46" s="555">
        <f t="shared" si="1"/>
        <v>0</v>
      </c>
    </row>
    <row r="47" spans="1:18" ht="12" customHeight="1" thickBot="1" x14ac:dyDescent="0.3">
      <c r="A47" s="167" t="s">
        <v>106</v>
      </c>
      <c r="B47" s="168"/>
      <c r="C47" s="169">
        <v>247</v>
      </c>
      <c r="D47" s="351">
        <f t="shared" ref="D47:N47" si="2">SUM(D10:D26)+SUM(D28:D46)</f>
        <v>0</v>
      </c>
      <c r="E47" s="351">
        <f t="shared" si="2"/>
        <v>0</v>
      </c>
      <c r="F47" s="607">
        <f t="shared" si="2"/>
        <v>0</v>
      </c>
      <c r="G47" s="351">
        <f t="shared" si="2"/>
        <v>0</v>
      </c>
      <c r="H47" s="351">
        <f t="shared" si="2"/>
        <v>0</v>
      </c>
      <c r="I47" s="351">
        <f t="shared" si="2"/>
        <v>0</v>
      </c>
      <c r="J47" s="351">
        <f t="shared" si="2"/>
        <v>0</v>
      </c>
      <c r="K47" s="351">
        <f t="shared" si="2"/>
        <v>0</v>
      </c>
      <c r="L47" s="351">
        <f t="shared" si="2"/>
        <v>0</v>
      </c>
      <c r="M47" s="351">
        <f t="shared" si="2"/>
        <v>0</v>
      </c>
      <c r="N47" s="351">
        <f t="shared" si="2"/>
        <v>0</v>
      </c>
      <c r="O47" s="351">
        <f t="shared" si="1"/>
        <v>0</v>
      </c>
    </row>
    <row r="48" spans="1:18" s="343" customFormat="1" ht="12" customHeight="1" thickBot="1" x14ac:dyDescent="0.3">
      <c r="A48" s="576" t="s">
        <v>107</v>
      </c>
      <c r="B48" s="574"/>
      <c r="C48" s="574"/>
      <c r="D48" s="577"/>
      <c r="E48" s="577"/>
      <c r="F48" s="577"/>
      <c r="G48" s="577"/>
      <c r="H48" s="577"/>
      <c r="I48" s="577"/>
      <c r="J48" s="577"/>
      <c r="K48" s="577"/>
      <c r="L48" s="577"/>
      <c r="M48" s="577"/>
      <c r="N48" s="577"/>
      <c r="O48" s="578"/>
    </row>
    <row r="49" spans="1:18" ht="9.75" customHeight="1" x14ac:dyDescent="0.25">
      <c r="A49" s="1140" t="s">
        <v>331</v>
      </c>
      <c r="B49" s="1147"/>
      <c r="C49" s="560">
        <v>248</v>
      </c>
      <c r="D49" s="278"/>
      <c r="E49" s="278"/>
      <c r="F49" s="278"/>
      <c r="G49" s="278"/>
      <c r="H49" s="278"/>
      <c r="I49" s="278"/>
      <c r="J49" s="278"/>
      <c r="K49" s="278"/>
      <c r="L49" s="278"/>
      <c r="M49" s="278"/>
      <c r="N49" s="549"/>
      <c r="O49" s="551">
        <f>SUM(D49:N49)</f>
        <v>0</v>
      </c>
      <c r="Q49" s="349"/>
    </row>
    <row r="50" spans="1:18" ht="9.75" customHeight="1" x14ac:dyDescent="0.25">
      <c r="A50" s="1143" t="s">
        <v>108</v>
      </c>
      <c r="B50" s="1148"/>
      <c r="C50" s="561">
        <v>249</v>
      </c>
      <c r="D50" s="558"/>
      <c r="E50" s="282"/>
      <c r="F50" s="282"/>
      <c r="G50" s="282"/>
      <c r="H50" s="282"/>
      <c r="I50" s="282"/>
      <c r="J50" s="282"/>
      <c r="K50" s="282"/>
      <c r="L50" s="283"/>
      <c r="M50" s="283"/>
      <c r="N50" s="282"/>
      <c r="O50" s="551">
        <f>SUM(D50:N50)</f>
        <v>0</v>
      </c>
    </row>
    <row r="51" spans="1:18" ht="9.75" customHeight="1" thickBot="1" x14ac:dyDescent="0.3">
      <c r="A51" s="1154" t="s">
        <v>109</v>
      </c>
      <c r="B51" s="1155"/>
      <c r="C51" s="608">
        <v>250</v>
      </c>
      <c r="D51" s="559">
        <f>SUM(D49:D50)</f>
        <v>0</v>
      </c>
      <c r="E51" s="284">
        <f>SUM(E49:E50)</f>
        <v>0</v>
      </c>
      <c r="F51" s="284">
        <f>SUM(F49:F50)</f>
        <v>0</v>
      </c>
      <c r="G51" s="284">
        <f>SUM(G49:G50)</f>
        <v>0</v>
      </c>
      <c r="H51" s="284">
        <f t="shared" ref="H51:N51" si="3">SUM(H49:H50)</f>
        <v>0</v>
      </c>
      <c r="I51" s="284">
        <f t="shared" si="3"/>
        <v>0</v>
      </c>
      <c r="J51" s="284">
        <f t="shared" si="3"/>
        <v>0</v>
      </c>
      <c r="K51" s="284">
        <f t="shared" si="3"/>
        <v>0</v>
      </c>
      <c r="L51" s="284">
        <f>SUM(L49:L50)</f>
        <v>0</v>
      </c>
      <c r="M51" s="284">
        <f>SUM(M49:M50)</f>
        <v>0</v>
      </c>
      <c r="N51" s="557">
        <f t="shared" si="3"/>
        <v>0</v>
      </c>
      <c r="O51" s="552">
        <f>SUM(D51:N51)</f>
        <v>0</v>
      </c>
    </row>
    <row r="52" spans="1:18" ht="12" customHeight="1" thickBot="1" x14ac:dyDescent="0.3">
      <c r="A52" s="167" t="s">
        <v>4</v>
      </c>
      <c r="B52" s="1156"/>
      <c r="C52" s="350">
        <v>251</v>
      </c>
      <c r="D52" s="351">
        <f t="shared" ref="D52:N52" si="4">D47-D51</f>
        <v>0</v>
      </c>
      <c r="E52" s="351">
        <f>E47-E51</f>
        <v>0</v>
      </c>
      <c r="F52" s="351">
        <f>F47-F51</f>
        <v>0</v>
      </c>
      <c r="G52" s="351">
        <f>G47-G51</f>
        <v>0</v>
      </c>
      <c r="H52" s="351">
        <f t="shared" si="4"/>
        <v>0</v>
      </c>
      <c r="I52" s="351">
        <f t="shared" si="4"/>
        <v>0</v>
      </c>
      <c r="J52" s="351">
        <f t="shared" si="4"/>
        <v>0</v>
      </c>
      <c r="K52" s="351">
        <f t="shared" si="4"/>
        <v>0</v>
      </c>
      <c r="L52" s="351">
        <f>L47-L51</f>
        <v>0</v>
      </c>
      <c r="M52" s="351">
        <f>M47-M51</f>
        <v>0</v>
      </c>
      <c r="N52" s="351">
        <f t="shared" si="4"/>
        <v>0</v>
      </c>
      <c r="O52" s="351">
        <f>SUM(D52:N52)</f>
        <v>0</v>
      </c>
    </row>
    <row r="53" spans="1:18" ht="12" customHeight="1" x14ac:dyDescent="0.25">
      <c r="A53" s="328"/>
      <c r="B53" s="352"/>
      <c r="C53" s="353"/>
      <c r="D53" s="354"/>
      <c r="E53" s="354"/>
      <c r="F53" s="354"/>
      <c r="G53" s="354"/>
      <c r="H53" s="354"/>
      <c r="I53" s="354"/>
      <c r="J53" s="354"/>
      <c r="K53" s="355"/>
      <c r="L53" s="355"/>
      <c r="M53" s="355"/>
      <c r="N53" s="355"/>
    </row>
    <row r="54" spans="1:18" ht="12" customHeight="1" thickBot="1" x14ac:dyDescent="0.3">
      <c r="A54" s="258"/>
      <c r="B54" s="356"/>
      <c r="C54" s="357"/>
      <c r="D54" s="358"/>
      <c r="E54" s="358"/>
      <c r="F54" s="358"/>
      <c r="G54" s="358"/>
      <c r="H54" s="358"/>
      <c r="I54" s="358"/>
      <c r="J54" s="358"/>
      <c r="K54" s="355"/>
      <c r="L54" s="355"/>
      <c r="M54" s="355"/>
      <c r="N54" s="355"/>
    </row>
    <row r="55" spans="1:18" ht="11.25" customHeight="1" thickBot="1" x14ac:dyDescent="0.3">
      <c r="K55" s="1560" t="s">
        <v>436</v>
      </c>
      <c r="L55" s="1561"/>
      <c r="M55" s="359"/>
      <c r="N55" s="1562" t="s">
        <v>757</v>
      </c>
      <c r="O55" s="1562" t="s">
        <v>728</v>
      </c>
      <c r="P55" s="1555" t="s">
        <v>729</v>
      </c>
      <c r="Q55" s="1555" t="s">
        <v>758</v>
      </c>
    </row>
    <row r="56" spans="1:18" ht="12" customHeight="1" x14ac:dyDescent="0.25">
      <c r="A56" s="1565" t="s">
        <v>332</v>
      </c>
      <c r="B56" s="1566"/>
      <c r="C56" s="1555" t="s">
        <v>111</v>
      </c>
      <c r="D56" s="1555" t="s">
        <v>23</v>
      </c>
      <c r="E56" s="1555" t="s">
        <v>687</v>
      </c>
      <c r="F56" s="1555" t="s">
        <v>688</v>
      </c>
      <c r="G56" s="1555" t="s">
        <v>704</v>
      </c>
      <c r="H56" s="1555" t="s">
        <v>705</v>
      </c>
      <c r="I56" s="1555" t="s">
        <v>706</v>
      </c>
      <c r="J56" s="1571" t="s">
        <v>707</v>
      </c>
      <c r="K56" s="1555" t="s">
        <v>708</v>
      </c>
      <c r="L56" s="1555" t="s">
        <v>709</v>
      </c>
      <c r="M56" s="359"/>
      <c r="N56" s="1563"/>
      <c r="O56" s="1563"/>
      <c r="P56" s="1556"/>
      <c r="Q56" s="1556"/>
    </row>
    <row r="57" spans="1:18" ht="9.75" customHeight="1" x14ac:dyDescent="0.25">
      <c r="A57" s="1567"/>
      <c r="B57" s="1568"/>
      <c r="C57" s="1556"/>
      <c r="D57" s="1556"/>
      <c r="E57" s="1556"/>
      <c r="F57" s="1556"/>
      <c r="G57" s="1556"/>
      <c r="H57" s="1556"/>
      <c r="I57" s="1556"/>
      <c r="J57" s="1572"/>
      <c r="K57" s="1556"/>
      <c r="L57" s="1556"/>
      <c r="M57" s="360"/>
      <c r="N57" s="1563"/>
      <c r="O57" s="1563"/>
      <c r="P57" s="1556"/>
      <c r="Q57" s="1556"/>
    </row>
    <row r="58" spans="1:18" ht="15" customHeight="1" thickBot="1" x14ac:dyDescent="0.3">
      <c r="A58" s="1569"/>
      <c r="B58" s="1570"/>
      <c r="C58" s="1557"/>
      <c r="D58" s="1557"/>
      <c r="E58" s="1557"/>
      <c r="F58" s="1557"/>
      <c r="G58" s="1557"/>
      <c r="H58" s="1557"/>
      <c r="I58" s="1557"/>
      <c r="J58" s="1573"/>
      <c r="K58" s="1557"/>
      <c r="L58" s="1557"/>
      <c r="M58" s="360"/>
      <c r="N58" s="1564"/>
      <c r="O58" s="1564"/>
      <c r="P58" s="1556"/>
      <c r="Q58" s="1556"/>
    </row>
    <row r="59" spans="1:18" ht="12" customHeight="1" thickBot="1" x14ac:dyDescent="0.3">
      <c r="A59" s="569" t="s">
        <v>89</v>
      </c>
      <c r="B59" s="570"/>
      <c r="C59" s="570"/>
      <c r="D59" s="570"/>
      <c r="E59" s="570"/>
      <c r="F59" s="570"/>
      <c r="G59" s="570"/>
      <c r="H59" s="570"/>
      <c r="I59" s="570"/>
      <c r="J59" s="570"/>
      <c r="K59" s="570"/>
      <c r="L59" s="571"/>
      <c r="M59" s="170"/>
      <c r="N59" s="587"/>
      <c r="O59" s="570"/>
      <c r="P59" s="472"/>
      <c r="Q59" s="473"/>
    </row>
    <row r="60" spans="1:18" ht="9.75" customHeight="1" x14ac:dyDescent="0.25">
      <c r="A60" s="1140" t="s">
        <v>90</v>
      </c>
      <c r="B60" s="1147"/>
      <c r="C60" s="560">
        <v>211</v>
      </c>
      <c r="D60" s="280">
        <f>O10</f>
        <v>0</v>
      </c>
      <c r="E60" s="278"/>
      <c r="F60" s="278"/>
      <c r="G60" s="278"/>
      <c r="H60" s="278"/>
      <c r="I60" s="278"/>
      <c r="J60" s="278"/>
      <c r="K60" s="289"/>
      <c r="L60" s="579"/>
      <c r="M60" s="171" t="str">
        <f t="shared" ref="M60:M102" si="5">IF(SUM(E60:J60)&lt;&gt;D60,"ERROR","")</f>
        <v/>
      </c>
      <c r="N60" s="591"/>
      <c r="O60" s="592"/>
      <c r="P60" s="593"/>
      <c r="Q60" s="594"/>
      <c r="R60" s="336" t="str">
        <f t="shared" ref="R60:R76" si="6">IF(SUM(N60:Q60)&lt;&gt;E10,"ERROR","")</f>
        <v/>
      </c>
    </row>
    <row r="61" spans="1:18" ht="9.75" customHeight="1" x14ac:dyDescent="0.25">
      <c r="A61" s="1143" t="s">
        <v>517</v>
      </c>
      <c r="B61" s="1144"/>
      <c r="C61" s="561">
        <v>212</v>
      </c>
      <c r="D61" s="280">
        <f>O11</f>
        <v>0</v>
      </c>
      <c r="E61" s="278"/>
      <c r="F61" s="278"/>
      <c r="G61" s="278"/>
      <c r="H61" s="278"/>
      <c r="I61" s="278"/>
      <c r="J61" s="278"/>
      <c r="K61" s="289"/>
      <c r="L61" s="565"/>
      <c r="M61" s="171" t="str">
        <f t="shared" si="5"/>
        <v/>
      </c>
      <c r="N61" s="595"/>
      <c r="O61" s="286"/>
      <c r="P61" s="287"/>
      <c r="Q61" s="596"/>
      <c r="R61" s="336" t="str">
        <f t="shared" si="6"/>
        <v/>
      </c>
    </row>
    <row r="62" spans="1:18" ht="9.75" customHeight="1" x14ac:dyDescent="0.25">
      <c r="A62" s="1143" t="s">
        <v>309</v>
      </c>
      <c r="B62" s="1144"/>
      <c r="C62" s="561">
        <v>213</v>
      </c>
      <c r="D62" s="280">
        <f t="shared" ref="D62:D76" si="7">O12</f>
        <v>0</v>
      </c>
      <c r="E62" s="278"/>
      <c r="F62" s="278"/>
      <c r="G62" s="278"/>
      <c r="H62" s="278"/>
      <c r="I62" s="278"/>
      <c r="J62" s="278"/>
      <c r="K62" s="289"/>
      <c r="L62" s="565"/>
      <c r="M62" s="171" t="str">
        <f t="shared" si="5"/>
        <v/>
      </c>
      <c r="N62" s="595"/>
      <c r="O62" s="286"/>
      <c r="P62" s="287"/>
      <c r="Q62" s="596"/>
      <c r="R62" s="336" t="str">
        <f t="shared" si="6"/>
        <v/>
      </c>
    </row>
    <row r="63" spans="1:18" ht="9.75" customHeight="1" x14ac:dyDescent="0.25">
      <c r="A63" s="1143" t="s">
        <v>91</v>
      </c>
      <c r="B63" s="1148"/>
      <c r="C63" s="561">
        <v>214</v>
      </c>
      <c r="D63" s="280">
        <f t="shared" si="7"/>
        <v>0</v>
      </c>
      <c r="E63" s="278"/>
      <c r="F63" s="278"/>
      <c r="G63" s="278"/>
      <c r="H63" s="278"/>
      <c r="I63" s="278"/>
      <c r="J63" s="278"/>
      <c r="K63" s="289"/>
      <c r="L63" s="565"/>
      <c r="M63" s="171" t="str">
        <f t="shared" si="5"/>
        <v/>
      </c>
      <c r="N63" s="595"/>
      <c r="O63" s="286"/>
      <c r="P63" s="287"/>
      <c r="Q63" s="596"/>
      <c r="R63" s="336" t="str">
        <f t="shared" si="6"/>
        <v/>
      </c>
    </row>
    <row r="64" spans="1:18" ht="9.75" customHeight="1" x14ac:dyDescent="0.25">
      <c r="A64" s="1143" t="s">
        <v>71</v>
      </c>
      <c r="B64" s="1148"/>
      <c r="C64" s="561">
        <v>215</v>
      </c>
      <c r="D64" s="280">
        <f t="shared" si="7"/>
        <v>0</v>
      </c>
      <c r="E64" s="278"/>
      <c r="F64" s="278"/>
      <c r="G64" s="278"/>
      <c r="H64" s="278"/>
      <c r="I64" s="278"/>
      <c r="J64" s="278"/>
      <c r="K64" s="289"/>
      <c r="L64" s="565"/>
      <c r="M64" s="171" t="str">
        <f t="shared" si="5"/>
        <v/>
      </c>
      <c r="N64" s="595"/>
      <c r="O64" s="286"/>
      <c r="P64" s="287"/>
      <c r="Q64" s="596"/>
      <c r="R64" s="336" t="str">
        <f t="shared" si="6"/>
        <v/>
      </c>
    </row>
    <row r="65" spans="1:18" ht="9.75" customHeight="1" x14ac:dyDescent="0.25">
      <c r="A65" s="1143" t="s">
        <v>72</v>
      </c>
      <c r="B65" s="1148"/>
      <c r="C65" s="561">
        <v>216</v>
      </c>
      <c r="D65" s="280">
        <f t="shared" si="7"/>
        <v>0</v>
      </c>
      <c r="E65" s="278"/>
      <c r="F65" s="278"/>
      <c r="G65" s="278"/>
      <c r="H65" s="278"/>
      <c r="I65" s="278"/>
      <c r="J65" s="278"/>
      <c r="K65" s="289"/>
      <c r="L65" s="565"/>
      <c r="M65" s="171" t="str">
        <f t="shared" si="5"/>
        <v/>
      </c>
      <c r="N65" s="595"/>
      <c r="O65" s="286"/>
      <c r="P65" s="287"/>
      <c r="Q65" s="596"/>
      <c r="R65" s="336" t="str">
        <f t="shared" si="6"/>
        <v/>
      </c>
    </row>
    <row r="66" spans="1:18" ht="9.75" customHeight="1" x14ac:dyDescent="0.25">
      <c r="A66" s="1143" t="s">
        <v>92</v>
      </c>
      <c r="B66" s="1148"/>
      <c r="C66" s="561">
        <v>217</v>
      </c>
      <c r="D66" s="280">
        <f t="shared" si="7"/>
        <v>0</v>
      </c>
      <c r="E66" s="278"/>
      <c r="F66" s="278"/>
      <c r="G66" s="278"/>
      <c r="H66" s="278"/>
      <c r="I66" s="278"/>
      <c r="J66" s="278"/>
      <c r="K66" s="289"/>
      <c r="L66" s="565"/>
      <c r="M66" s="171" t="str">
        <f t="shared" si="5"/>
        <v/>
      </c>
      <c r="N66" s="595"/>
      <c r="O66" s="286"/>
      <c r="P66" s="287"/>
      <c r="Q66" s="596"/>
      <c r="R66" s="336" t="str">
        <f t="shared" si="6"/>
        <v/>
      </c>
    </row>
    <row r="67" spans="1:18" ht="9.75" customHeight="1" x14ac:dyDescent="0.25">
      <c r="A67" s="1143" t="s">
        <v>93</v>
      </c>
      <c r="B67" s="1148"/>
      <c r="C67" s="561">
        <v>218</v>
      </c>
      <c r="D67" s="280">
        <f t="shared" si="7"/>
        <v>0</v>
      </c>
      <c r="E67" s="278"/>
      <c r="F67" s="278"/>
      <c r="G67" s="278"/>
      <c r="H67" s="278"/>
      <c r="I67" s="278"/>
      <c r="J67" s="278"/>
      <c r="K67" s="289"/>
      <c r="L67" s="565"/>
      <c r="M67" s="171" t="str">
        <f t="shared" si="5"/>
        <v/>
      </c>
      <c r="N67" s="595"/>
      <c r="O67" s="286"/>
      <c r="P67" s="287"/>
      <c r="Q67" s="596"/>
      <c r="R67" s="336" t="str">
        <f t="shared" si="6"/>
        <v/>
      </c>
    </row>
    <row r="68" spans="1:18" ht="9.75" customHeight="1" x14ac:dyDescent="0.25">
      <c r="A68" s="1143" t="s">
        <v>94</v>
      </c>
      <c r="B68" s="1148"/>
      <c r="C68" s="561">
        <v>219</v>
      </c>
      <c r="D68" s="280">
        <f t="shared" si="7"/>
        <v>0</v>
      </c>
      <c r="E68" s="278"/>
      <c r="F68" s="278"/>
      <c r="G68" s="278"/>
      <c r="H68" s="278"/>
      <c r="I68" s="278"/>
      <c r="J68" s="278"/>
      <c r="K68" s="289"/>
      <c r="L68" s="565"/>
      <c r="M68" s="171" t="str">
        <f t="shared" si="5"/>
        <v/>
      </c>
      <c r="N68" s="595"/>
      <c r="O68" s="286"/>
      <c r="P68" s="287"/>
      <c r="Q68" s="596"/>
      <c r="R68" s="336" t="str">
        <f t="shared" si="6"/>
        <v/>
      </c>
    </row>
    <row r="69" spans="1:18" ht="9.75" customHeight="1" x14ac:dyDescent="0.25">
      <c r="A69" s="1143" t="s">
        <v>95</v>
      </c>
      <c r="B69" s="1148"/>
      <c r="C69" s="561">
        <v>220</v>
      </c>
      <c r="D69" s="280">
        <f t="shared" si="7"/>
        <v>0</v>
      </c>
      <c r="E69" s="278"/>
      <c r="F69" s="278"/>
      <c r="G69" s="278"/>
      <c r="H69" s="278"/>
      <c r="I69" s="278"/>
      <c r="J69" s="278"/>
      <c r="K69" s="289"/>
      <c r="L69" s="565"/>
      <c r="M69" s="171" t="str">
        <f t="shared" si="5"/>
        <v/>
      </c>
      <c r="N69" s="595"/>
      <c r="O69" s="286"/>
      <c r="P69" s="287"/>
      <c r="Q69" s="596"/>
      <c r="R69" s="336" t="str">
        <f t="shared" si="6"/>
        <v/>
      </c>
    </row>
    <row r="70" spans="1:18" ht="9.75" customHeight="1" x14ac:dyDescent="0.25">
      <c r="A70" s="1143" t="s">
        <v>73</v>
      </c>
      <c r="B70" s="1148"/>
      <c r="C70" s="561">
        <v>221</v>
      </c>
      <c r="D70" s="280">
        <f t="shared" si="7"/>
        <v>0</v>
      </c>
      <c r="E70" s="278"/>
      <c r="F70" s="278"/>
      <c r="G70" s="278"/>
      <c r="H70" s="278"/>
      <c r="I70" s="278"/>
      <c r="J70" s="278"/>
      <c r="K70" s="289"/>
      <c r="L70" s="565"/>
      <c r="M70" s="171" t="str">
        <f t="shared" si="5"/>
        <v/>
      </c>
      <c r="N70" s="595"/>
      <c r="O70" s="286"/>
      <c r="P70" s="287"/>
      <c r="Q70" s="596"/>
      <c r="R70" s="336" t="str">
        <f t="shared" si="6"/>
        <v/>
      </c>
    </row>
    <row r="71" spans="1:18" ht="9.75" customHeight="1" x14ac:dyDescent="0.25">
      <c r="A71" s="1143" t="s">
        <v>74</v>
      </c>
      <c r="B71" s="1148"/>
      <c r="C71" s="561">
        <v>222</v>
      </c>
      <c r="D71" s="280">
        <f t="shared" si="7"/>
        <v>0</v>
      </c>
      <c r="E71" s="278"/>
      <c r="F71" s="278"/>
      <c r="G71" s="278"/>
      <c r="H71" s="278"/>
      <c r="I71" s="278"/>
      <c r="J71" s="278"/>
      <c r="K71" s="289"/>
      <c r="L71" s="566"/>
      <c r="M71" s="171" t="str">
        <f t="shared" si="5"/>
        <v/>
      </c>
      <c r="N71" s="595"/>
      <c r="O71" s="286"/>
      <c r="P71" s="286"/>
      <c r="Q71" s="597"/>
      <c r="R71" s="336" t="str">
        <f t="shared" si="6"/>
        <v/>
      </c>
    </row>
    <row r="72" spans="1:18" ht="9.75" customHeight="1" x14ac:dyDescent="0.25">
      <c r="A72" s="1143" t="s">
        <v>96</v>
      </c>
      <c r="B72" s="1148"/>
      <c r="C72" s="561">
        <v>223</v>
      </c>
      <c r="D72" s="280">
        <f t="shared" si="7"/>
        <v>0</v>
      </c>
      <c r="E72" s="278"/>
      <c r="F72" s="278"/>
      <c r="G72" s="278"/>
      <c r="H72" s="278"/>
      <c r="I72" s="278"/>
      <c r="J72" s="278"/>
      <c r="K72" s="289"/>
      <c r="L72" s="565"/>
      <c r="M72" s="171" t="str">
        <f t="shared" si="5"/>
        <v/>
      </c>
      <c r="N72" s="595"/>
      <c r="O72" s="286"/>
      <c r="P72" s="287"/>
      <c r="Q72" s="596"/>
      <c r="R72" s="336" t="str">
        <f t="shared" si="6"/>
        <v/>
      </c>
    </row>
    <row r="73" spans="1:18" ht="9.75" customHeight="1" x14ac:dyDescent="0.25">
      <c r="A73" s="1143" t="s">
        <v>97</v>
      </c>
      <c r="B73" s="1148"/>
      <c r="C73" s="561">
        <v>224</v>
      </c>
      <c r="D73" s="280">
        <f t="shared" si="7"/>
        <v>0</v>
      </c>
      <c r="E73" s="278"/>
      <c r="F73" s="278"/>
      <c r="G73" s="278"/>
      <c r="H73" s="278"/>
      <c r="I73" s="278"/>
      <c r="J73" s="278"/>
      <c r="K73" s="289"/>
      <c r="L73" s="565"/>
      <c r="M73" s="171" t="str">
        <f t="shared" si="5"/>
        <v/>
      </c>
      <c r="N73" s="595"/>
      <c r="O73" s="286"/>
      <c r="P73" s="287"/>
      <c r="Q73" s="596"/>
      <c r="R73" s="336" t="str">
        <f t="shared" si="6"/>
        <v/>
      </c>
    </row>
    <row r="74" spans="1:18" ht="9.75" customHeight="1" x14ac:dyDescent="0.25">
      <c r="A74" s="1143" t="s">
        <v>98</v>
      </c>
      <c r="B74" s="1148"/>
      <c r="C74" s="561">
        <v>225</v>
      </c>
      <c r="D74" s="280">
        <f t="shared" si="7"/>
        <v>0</v>
      </c>
      <c r="E74" s="278"/>
      <c r="F74" s="278"/>
      <c r="G74" s="278"/>
      <c r="H74" s="278"/>
      <c r="I74" s="278"/>
      <c r="J74" s="278"/>
      <c r="K74" s="289"/>
      <c r="L74" s="565"/>
      <c r="M74" s="171" t="str">
        <f t="shared" si="5"/>
        <v/>
      </c>
      <c r="N74" s="595"/>
      <c r="O74" s="286"/>
      <c r="P74" s="287"/>
      <c r="Q74" s="596"/>
      <c r="R74" s="336" t="str">
        <f t="shared" si="6"/>
        <v/>
      </c>
    </row>
    <row r="75" spans="1:18" ht="9.75" customHeight="1" x14ac:dyDescent="0.25">
      <c r="A75" s="1143" t="s">
        <v>99</v>
      </c>
      <c r="B75" s="1148"/>
      <c r="C75" s="561">
        <v>226</v>
      </c>
      <c r="D75" s="280">
        <f t="shared" si="7"/>
        <v>0</v>
      </c>
      <c r="E75" s="278"/>
      <c r="F75" s="278"/>
      <c r="G75" s="278"/>
      <c r="H75" s="278"/>
      <c r="I75" s="278"/>
      <c r="J75" s="278"/>
      <c r="K75" s="289"/>
      <c r="L75" s="565"/>
      <c r="M75" s="171" t="str">
        <f t="shared" si="5"/>
        <v/>
      </c>
      <c r="N75" s="595"/>
      <c r="O75" s="286"/>
      <c r="P75" s="287"/>
      <c r="Q75" s="596"/>
      <c r="R75" s="336" t="str">
        <f t="shared" si="6"/>
        <v/>
      </c>
    </row>
    <row r="76" spans="1:18" ht="9.75" customHeight="1" thickBot="1" x14ac:dyDescent="0.3">
      <c r="A76" s="1145" t="s">
        <v>196</v>
      </c>
      <c r="B76" s="1157"/>
      <c r="C76" s="562">
        <v>227</v>
      </c>
      <c r="D76" s="285">
        <f t="shared" si="7"/>
        <v>0</v>
      </c>
      <c r="E76" s="279"/>
      <c r="F76" s="279"/>
      <c r="G76" s="279"/>
      <c r="H76" s="279"/>
      <c r="I76" s="279"/>
      <c r="J76" s="279"/>
      <c r="K76" s="580"/>
      <c r="L76" s="581"/>
      <c r="M76" s="171" t="str">
        <f t="shared" si="5"/>
        <v/>
      </c>
      <c r="N76" s="598"/>
      <c r="O76" s="599"/>
      <c r="P76" s="600"/>
      <c r="Q76" s="601"/>
      <c r="R76" s="336" t="str">
        <f t="shared" si="6"/>
        <v/>
      </c>
    </row>
    <row r="77" spans="1:18" ht="12" customHeight="1" thickBot="1" x14ac:dyDescent="0.3">
      <c r="A77" s="573" t="s">
        <v>100</v>
      </c>
      <c r="B77" s="574"/>
      <c r="C77" s="574"/>
      <c r="D77" s="577"/>
      <c r="E77" s="577"/>
      <c r="F77" s="577"/>
      <c r="G77" s="577"/>
      <c r="H77" s="577"/>
      <c r="I77" s="577"/>
      <c r="J77" s="582"/>
      <c r="K77" s="577"/>
      <c r="L77" s="583"/>
      <c r="M77" s="171" t="str">
        <f t="shared" si="5"/>
        <v/>
      </c>
      <c r="N77" s="588"/>
      <c r="O77" s="577"/>
      <c r="P77" s="589"/>
      <c r="Q77" s="590"/>
    </row>
    <row r="78" spans="1:18" ht="9.75" customHeight="1" x14ac:dyDescent="0.25">
      <c r="A78" s="1140" t="s">
        <v>290</v>
      </c>
      <c r="B78" s="1147"/>
      <c r="C78" s="560">
        <v>228</v>
      </c>
      <c r="D78" s="280">
        <f t="shared" ref="D78:D97" si="8">O28</f>
        <v>0</v>
      </c>
      <c r="E78" s="278"/>
      <c r="F78" s="278"/>
      <c r="G78" s="278"/>
      <c r="H78" s="278"/>
      <c r="I78" s="278"/>
      <c r="J78" s="278"/>
      <c r="K78" s="289"/>
      <c r="L78" s="565"/>
      <c r="M78" s="171" t="str">
        <f t="shared" si="5"/>
        <v/>
      </c>
      <c r="N78" s="591"/>
      <c r="O78" s="592"/>
      <c r="P78" s="593"/>
      <c r="Q78" s="594"/>
      <c r="R78" s="336" t="str">
        <f t="shared" ref="R78:R97" si="9">IF(SUM(N78:Q78)&lt;&gt;E28,"ERROR","")</f>
        <v/>
      </c>
    </row>
    <row r="79" spans="1:18" ht="9.75" customHeight="1" x14ac:dyDescent="0.25">
      <c r="A79" s="1143" t="s">
        <v>328</v>
      </c>
      <c r="B79" s="1148"/>
      <c r="C79" s="561">
        <v>229</v>
      </c>
      <c r="D79" s="280">
        <f t="shared" si="8"/>
        <v>0</v>
      </c>
      <c r="E79" s="278"/>
      <c r="F79" s="278"/>
      <c r="G79" s="278"/>
      <c r="H79" s="278"/>
      <c r="I79" s="278"/>
      <c r="J79" s="278"/>
      <c r="K79" s="289"/>
      <c r="L79" s="565"/>
      <c r="M79" s="171" t="str">
        <f t="shared" si="5"/>
        <v/>
      </c>
      <c r="N79" s="595"/>
      <c r="O79" s="286"/>
      <c r="P79" s="287"/>
      <c r="Q79" s="596"/>
      <c r="R79" s="336" t="str">
        <f t="shared" si="9"/>
        <v/>
      </c>
    </row>
    <row r="80" spans="1:18" ht="9.75" customHeight="1" x14ac:dyDescent="0.25">
      <c r="A80" s="1143" t="s">
        <v>101</v>
      </c>
      <c r="B80" s="1148"/>
      <c r="C80" s="561">
        <v>230</v>
      </c>
      <c r="D80" s="280">
        <f t="shared" si="8"/>
        <v>0</v>
      </c>
      <c r="E80" s="278"/>
      <c r="F80" s="278"/>
      <c r="G80" s="278"/>
      <c r="H80" s="278"/>
      <c r="I80" s="278"/>
      <c r="J80" s="278"/>
      <c r="K80" s="289"/>
      <c r="L80" s="565"/>
      <c r="M80" s="171" t="str">
        <f t="shared" si="5"/>
        <v/>
      </c>
      <c r="N80" s="595"/>
      <c r="O80" s="286"/>
      <c r="P80" s="287"/>
      <c r="Q80" s="596"/>
      <c r="R80" s="336" t="str">
        <f t="shared" si="9"/>
        <v/>
      </c>
    </row>
    <row r="81" spans="1:18" ht="30.6" x14ac:dyDescent="0.25">
      <c r="A81" s="1149" t="s">
        <v>325</v>
      </c>
      <c r="B81" s="1150"/>
      <c r="C81" s="561">
        <v>231</v>
      </c>
      <c r="D81" s="280">
        <f t="shared" si="8"/>
        <v>0</v>
      </c>
      <c r="E81" s="278"/>
      <c r="F81" s="278"/>
      <c r="G81" s="278"/>
      <c r="H81" s="278"/>
      <c r="I81" s="278"/>
      <c r="J81" s="278"/>
      <c r="K81" s="289"/>
      <c r="L81" s="565"/>
      <c r="M81" s="171" t="str">
        <f t="shared" si="5"/>
        <v/>
      </c>
      <c r="N81" s="595"/>
      <c r="O81" s="286"/>
      <c r="P81" s="287"/>
      <c r="Q81" s="596"/>
      <c r="R81" s="336" t="str">
        <f t="shared" si="9"/>
        <v/>
      </c>
    </row>
    <row r="82" spans="1:18" ht="9.75" customHeight="1" x14ac:dyDescent="0.25">
      <c r="A82" s="1143" t="s">
        <v>102</v>
      </c>
      <c r="B82" s="1148"/>
      <c r="C82" s="561">
        <v>232</v>
      </c>
      <c r="D82" s="280">
        <f t="shared" si="8"/>
        <v>0</v>
      </c>
      <c r="E82" s="278"/>
      <c r="F82" s="278"/>
      <c r="G82" s="278"/>
      <c r="H82" s="278"/>
      <c r="I82" s="278"/>
      <c r="J82" s="278"/>
      <c r="K82" s="289"/>
      <c r="L82" s="565"/>
      <c r="M82" s="171" t="str">
        <f t="shared" si="5"/>
        <v/>
      </c>
      <c r="N82" s="595"/>
      <c r="O82" s="286"/>
      <c r="P82" s="287"/>
      <c r="Q82" s="596"/>
      <c r="R82" s="336" t="str">
        <f t="shared" si="9"/>
        <v/>
      </c>
    </row>
    <row r="83" spans="1:18" ht="9.75" customHeight="1" x14ac:dyDescent="0.25">
      <c r="A83" s="1143" t="s">
        <v>103</v>
      </c>
      <c r="B83" s="1148"/>
      <c r="C83" s="561">
        <v>233</v>
      </c>
      <c r="D83" s="280">
        <f t="shared" si="8"/>
        <v>0</v>
      </c>
      <c r="E83" s="278"/>
      <c r="F83" s="278"/>
      <c r="G83" s="278"/>
      <c r="H83" s="278"/>
      <c r="I83" s="278"/>
      <c r="J83" s="278"/>
      <c r="K83" s="289"/>
      <c r="L83" s="565"/>
      <c r="M83" s="171" t="str">
        <f t="shared" si="5"/>
        <v/>
      </c>
      <c r="N83" s="595"/>
      <c r="O83" s="286"/>
      <c r="P83" s="287"/>
      <c r="Q83" s="596"/>
      <c r="R83" s="336" t="str">
        <f t="shared" si="9"/>
        <v/>
      </c>
    </row>
    <row r="84" spans="1:18" ht="9.75" customHeight="1" x14ac:dyDescent="0.25">
      <c r="A84" s="1143" t="s">
        <v>104</v>
      </c>
      <c r="B84" s="1148"/>
      <c r="C84" s="561">
        <v>234</v>
      </c>
      <c r="D84" s="280">
        <f t="shared" si="8"/>
        <v>0</v>
      </c>
      <c r="E84" s="278"/>
      <c r="F84" s="278"/>
      <c r="G84" s="278"/>
      <c r="H84" s="278"/>
      <c r="I84" s="278"/>
      <c r="J84" s="278"/>
      <c r="K84" s="289"/>
      <c r="L84" s="565"/>
      <c r="M84" s="171" t="str">
        <f t="shared" si="5"/>
        <v/>
      </c>
      <c r="N84" s="595"/>
      <c r="O84" s="286"/>
      <c r="P84" s="287"/>
      <c r="Q84" s="596"/>
      <c r="R84" s="336" t="str">
        <f t="shared" si="9"/>
        <v/>
      </c>
    </row>
    <row r="85" spans="1:18" ht="9.75" customHeight="1" x14ac:dyDescent="0.25">
      <c r="A85" s="1143" t="s">
        <v>105</v>
      </c>
      <c r="B85" s="1148"/>
      <c r="C85" s="561">
        <v>235</v>
      </c>
      <c r="D85" s="280">
        <f t="shared" si="8"/>
        <v>0</v>
      </c>
      <c r="E85" s="278"/>
      <c r="F85" s="278"/>
      <c r="G85" s="278"/>
      <c r="H85" s="278"/>
      <c r="I85" s="278"/>
      <c r="J85" s="278"/>
      <c r="K85" s="289"/>
      <c r="L85" s="565"/>
      <c r="M85" s="171" t="str">
        <f t="shared" si="5"/>
        <v/>
      </c>
      <c r="N85" s="595"/>
      <c r="O85" s="286"/>
      <c r="P85" s="287"/>
      <c r="Q85" s="596"/>
      <c r="R85" s="336" t="str">
        <f t="shared" si="9"/>
        <v/>
      </c>
    </row>
    <row r="86" spans="1:18" ht="9.75" customHeight="1" x14ac:dyDescent="0.25">
      <c r="A86" s="1143" t="s">
        <v>285</v>
      </c>
      <c r="B86" s="1148"/>
      <c r="C86" s="561">
        <v>236</v>
      </c>
      <c r="D86" s="280">
        <f t="shared" si="8"/>
        <v>0</v>
      </c>
      <c r="E86" s="278"/>
      <c r="F86" s="278"/>
      <c r="G86" s="278"/>
      <c r="H86" s="278"/>
      <c r="I86" s="278"/>
      <c r="J86" s="278"/>
      <c r="K86" s="289"/>
      <c r="L86" s="565"/>
      <c r="M86" s="171" t="str">
        <f t="shared" si="5"/>
        <v/>
      </c>
      <c r="N86" s="595"/>
      <c r="O86" s="286"/>
      <c r="P86" s="287"/>
      <c r="Q86" s="596"/>
      <c r="R86" s="336" t="str">
        <f t="shared" si="9"/>
        <v/>
      </c>
    </row>
    <row r="87" spans="1:18" ht="9.75" customHeight="1" x14ac:dyDescent="0.25">
      <c r="A87" s="1143" t="s">
        <v>286</v>
      </c>
      <c r="B87" s="1148"/>
      <c r="C87" s="561">
        <v>237</v>
      </c>
      <c r="D87" s="280">
        <f t="shared" si="8"/>
        <v>0</v>
      </c>
      <c r="E87" s="278"/>
      <c r="F87" s="278"/>
      <c r="G87" s="278"/>
      <c r="H87" s="278"/>
      <c r="I87" s="278"/>
      <c r="J87" s="278"/>
      <c r="K87" s="289"/>
      <c r="L87" s="565"/>
      <c r="M87" s="171" t="str">
        <f t="shared" si="5"/>
        <v/>
      </c>
      <c r="N87" s="595"/>
      <c r="O87" s="286"/>
      <c r="P87" s="287"/>
      <c r="Q87" s="596"/>
      <c r="R87" s="336" t="str">
        <f t="shared" si="9"/>
        <v/>
      </c>
    </row>
    <row r="88" spans="1:18" x14ac:dyDescent="0.25">
      <c r="A88" s="1151" t="s">
        <v>288</v>
      </c>
      <c r="B88" s="1148"/>
      <c r="C88" s="561">
        <v>238</v>
      </c>
      <c r="D88" s="280">
        <f t="shared" si="8"/>
        <v>0</v>
      </c>
      <c r="E88" s="278"/>
      <c r="F88" s="278"/>
      <c r="G88" s="278"/>
      <c r="H88" s="278"/>
      <c r="I88" s="278"/>
      <c r="J88" s="278"/>
      <c r="K88" s="289"/>
      <c r="L88" s="565"/>
      <c r="M88" s="171" t="str">
        <f t="shared" si="5"/>
        <v/>
      </c>
      <c r="N88" s="595"/>
      <c r="O88" s="286"/>
      <c r="P88" s="287"/>
      <c r="Q88" s="596"/>
      <c r="R88" s="336" t="str">
        <f t="shared" si="9"/>
        <v/>
      </c>
    </row>
    <row r="89" spans="1:18" ht="9.75" customHeight="1" x14ac:dyDescent="0.25">
      <c r="A89" s="1152" t="s">
        <v>289</v>
      </c>
      <c r="B89" s="1148"/>
      <c r="C89" s="561">
        <v>239</v>
      </c>
      <c r="D89" s="280">
        <f t="shared" si="8"/>
        <v>0</v>
      </c>
      <c r="E89" s="278"/>
      <c r="F89" s="278"/>
      <c r="G89" s="278"/>
      <c r="H89" s="278"/>
      <c r="I89" s="278"/>
      <c r="J89" s="278"/>
      <c r="K89" s="289"/>
      <c r="L89" s="565"/>
      <c r="M89" s="171" t="str">
        <f t="shared" si="5"/>
        <v/>
      </c>
      <c r="N89" s="595"/>
      <c r="O89" s="286"/>
      <c r="P89" s="287"/>
      <c r="Q89" s="596"/>
      <c r="R89" s="336" t="str">
        <f t="shared" si="9"/>
        <v/>
      </c>
    </row>
    <row r="90" spans="1:18" ht="9.75" customHeight="1" x14ac:dyDescent="0.25">
      <c r="A90" s="1143" t="s">
        <v>329</v>
      </c>
      <c r="B90" s="1148"/>
      <c r="C90" s="561">
        <v>240</v>
      </c>
      <c r="D90" s="280">
        <f t="shared" si="8"/>
        <v>0</v>
      </c>
      <c r="E90" s="278"/>
      <c r="F90" s="278"/>
      <c r="G90" s="278"/>
      <c r="H90" s="278"/>
      <c r="I90" s="278"/>
      <c r="J90" s="278"/>
      <c r="K90" s="289"/>
      <c r="L90" s="565"/>
      <c r="M90" s="171" t="str">
        <f t="shared" si="5"/>
        <v/>
      </c>
      <c r="N90" s="595"/>
      <c r="O90" s="286"/>
      <c r="P90" s="287"/>
      <c r="Q90" s="596"/>
      <c r="R90" s="336" t="str">
        <f t="shared" si="9"/>
        <v/>
      </c>
    </row>
    <row r="91" spans="1:18" ht="9.75" customHeight="1" x14ac:dyDescent="0.25">
      <c r="A91" s="1143" t="s">
        <v>326</v>
      </c>
      <c r="B91" s="1148"/>
      <c r="C91" s="561">
        <v>241</v>
      </c>
      <c r="D91" s="280">
        <f t="shared" si="8"/>
        <v>0</v>
      </c>
      <c r="E91" s="278"/>
      <c r="F91" s="278"/>
      <c r="G91" s="278"/>
      <c r="H91" s="278"/>
      <c r="I91" s="278"/>
      <c r="J91" s="278"/>
      <c r="K91" s="289"/>
      <c r="L91" s="565"/>
      <c r="M91" s="171" t="str">
        <f t="shared" si="5"/>
        <v/>
      </c>
      <c r="N91" s="595"/>
      <c r="O91" s="286"/>
      <c r="P91" s="287"/>
      <c r="Q91" s="596"/>
      <c r="R91" s="336" t="str">
        <f t="shared" si="9"/>
        <v/>
      </c>
    </row>
    <row r="92" spans="1:18" ht="9.75" customHeight="1" x14ac:dyDescent="0.25">
      <c r="A92" s="1143" t="s">
        <v>115</v>
      </c>
      <c r="B92" s="1148"/>
      <c r="C92" s="561">
        <v>242</v>
      </c>
      <c r="D92" s="280">
        <f t="shared" si="8"/>
        <v>0</v>
      </c>
      <c r="E92" s="278"/>
      <c r="F92" s="278"/>
      <c r="G92" s="278"/>
      <c r="H92" s="278"/>
      <c r="I92" s="278"/>
      <c r="J92" s="278"/>
      <c r="K92" s="289"/>
      <c r="L92" s="565"/>
      <c r="M92" s="171" t="str">
        <f t="shared" si="5"/>
        <v/>
      </c>
      <c r="N92" s="595"/>
      <c r="O92" s="286"/>
      <c r="P92" s="287"/>
      <c r="Q92" s="596"/>
      <c r="R92" s="336" t="str">
        <f t="shared" si="9"/>
        <v/>
      </c>
    </row>
    <row r="93" spans="1:18" ht="9.75" customHeight="1" x14ac:dyDescent="0.25">
      <c r="A93" s="1143" t="s">
        <v>287</v>
      </c>
      <c r="B93" s="1148"/>
      <c r="C93" s="561">
        <v>243</v>
      </c>
      <c r="D93" s="280">
        <f t="shared" si="8"/>
        <v>0</v>
      </c>
      <c r="E93" s="278"/>
      <c r="F93" s="278"/>
      <c r="G93" s="278"/>
      <c r="H93" s="278"/>
      <c r="I93" s="278"/>
      <c r="J93" s="278"/>
      <c r="K93" s="289"/>
      <c r="L93" s="565"/>
      <c r="M93" s="171" t="str">
        <f t="shared" si="5"/>
        <v/>
      </c>
      <c r="N93" s="595"/>
      <c r="O93" s="286"/>
      <c r="P93" s="287"/>
      <c r="Q93" s="596"/>
      <c r="R93" s="336" t="str">
        <f t="shared" si="9"/>
        <v/>
      </c>
    </row>
    <row r="94" spans="1:18" ht="9.75" customHeight="1" x14ac:dyDescent="0.25">
      <c r="A94" s="1143" t="s">
        <v>330</v>
      </c>
      <c r="B94" s="1148"/>
      <c r="C94" s="561">
        <v>244</v>
      </c>
      <c r="D94" s="280">
        <f t="shared" si="8"/>
        <v>0</v>
      </c>
      <c r="E94" s="278"/>
      <c r="F94" s="278"/>
      <c r="G94" s="278"/>
      <c r="H94" s="278"/>
      <c r="I94" s="278"/>
      <c r="J94" s="278"/>
      <c r="K94" s="289"/>
      <c r="L94" s="565"/>
      <c r="M94" s="171" t="str">
        <f t="shared" si="5"/>
        <v/>
      </c>
      <c r="N94" s="595"/>
      <c r="O94" s="286"/>
      <c r="P94" s="287"/>
      <c r="Q94" s="596"/>
      <c r="R94" s="336" t="str">
        <f t="shared" si="9"/>
        <v/>
      </c>
    </row>
    <row r="95" spans="1:18" ht="9.75" customHeight="1" x14ac:dyDescent="0.25">
      <c r="A95" s="1143" t="s">
        <v>327</v>
      </c>
      <c r="B95" s="1148"/>
      <c r="C95" s="561">
        <v>245</v>
      </c>
      <c r="D95" s="280">
        <f t="shared" si="8"/>
        <v>0</v>
      </c>
      <c r="E95" s="278"/>
      <c r="F95" s="278"/>
      <c r="G95" s="278"/>
      <c r="H95" s="278"/>
      <c r="I95" s="278"/>
      <c r="J95" s="278"/>
      <c r="K95" s="289"/>
      <c r="L95" s="565"/>
      <c r="M95" s="171" t="str">
        <f t="shared" si="5"/>
        <v/>
      </c>
      <c r="N95" s="595"/>
      <c r="O95" s="286"/>
      <c r="P95" s="287"/>
      <c r="Q95" s="596"/>
      <c r="R95" s="336" t="str">
        <f t="shared" si="9"/>
        <v/>
      </c>
    </row>
    <row r="96" spans="1:18" ht="9.75" customHeight="1" thickBot="1" x14ac:dyDescent="0.3">
      <c r="A96" s="1143" t="s">
        <v>81</v>
      </c>
      <c r="B96" s="1153"/>
      <c r="C96" s="562">
        <v>246</v>
      </c>
      <c r="D96" s="285">
        <f t="shared" si="8"/>
        <v>0</v>
      </c>
      <c r="E96" s="281"/>
      <c r="F96" s="281"/>
      <c r="G96" s="281"/>
      <c r="H96" s="281"/>
      <c r="I96" s="281"/>
      <c r="J96" s="281"/>
      <c r="K96" s="289"/>
      <c r="L96" s="567"/>
      <c r="M96" s="171" t="str">
        <f t="shared" si="5"/>
        <v/>
      </c>
      <c r="N96" s="598"/>
      <c r="O96" s="599"/>
      <c r="P96" s="600"/>
      <c r="Q96" s="601"/>
      <c r="R96" s="336" t="str">
        <f t="shared" si="9"/>
        <v/>
      </c>
    </row>
    <row r="97" spans="1:18" ht="12" customHeight="1" thickBot="1" x14ac:dyDescent="0.3">
      <c r="A97" s="167" t="s">
        <v>106</v>
      </c>
      <c r="B97" s="168"/>
      <c r="C97" s="169">
        <v>247</v>
      </c>
      <c r="D97" s="351">
        <f t="shared" si="8"/>
        <v>0</v>
      </c>
      <c r="E97" s="351">
        <f t="shared" ref="E97:J97" si="10">SUM(E60:E76)+SUM(E78:E96)</f>
        <v>0</v>
      </c>
      <c r="F97" s="351">
        <f>SUM(F60:F76)+SUM(F78:F96)</f>
        <v>0</v>
      </c>
      <c r="G97" s="351">
        <f t="shared" si="10"/>
        <v>0</v>
      </c>
      <c r="H97" s="351">
        <f t="shared" si="10"/>
        <v>0</v>
      </c>
      <c r="I97" s="351">
        <f t="shared" si="10"/>
        <v>0</v>
      </c>
      <c r="J97" s="351">
        <f t="shared" si="10"/>
        <v>0</v>
      </c>
      <c r="K97" s="605">
        <f>SUM(K60:K76)+SUM(K78:K96)</f>
        <v>0</v>
      </c>
      <c r="L97" s="606"/>
      <c r="M97" s="171" t="str">
        <f t="shared" si="5"/>
        <v/>
      </c>
      <c r="N97" s="351">
        <f>SUM(N60:N76)+SUM(N78:N96)</f>
        <v>0</v>
      </c>
      <c r="O97" s="351">
        <f>SUM(O60:O76)+SUM(O78:O96)</f>
        <v>0</v>
      </c>
      <c r="P97" s="351">
        <f>SUM(P60:P76)+SUM(P78:P96)</f>
        <v>0</v>
      </c>
      <c r="Q97" s="351">
        <f>SUM(Q60:Q76)+SUM(Q78:Q96)</f>
        <v>0</v>
      </c>
      <c r="R97" s="336" t="str">
        <f t="shared" si="9"/>
        <v/>
      </c>
    </row>
    <row r="98" spans="1:18" ht="12" customHeight="1" thickBot="1" x14ac:dyDescent="0.3">
      <c r="A98" s="576" t="s">
        <v>107</v>
      </c>
      <c r="B98" s="574"/>
      <c r="C98" s="574"/>
      <c r="D98" s="577"/>
      <c r="E98" s="577"/>
      <c r="F98" s="577"/>
      <c r="G98" s="577"/>
      <c r="H98" s="577"/>
      <c r="I98" s="577"/>
      <c r="J98" s="578"/>
      <c r="K98" s="361"/>
      <c r="L98" s="343"/>
      <c r="M98" s="171" t="str">
        <f t="shared" si="5"/>
        <v/>
      </c>
      <c r="N98" s="588"/>
      <c r="O98" s="577"/>
      <c r="P98" s="589"/>
      <c r="Q98" s="590"/>
    </row>
    <row r="99" spans="1:18" x14ac:dyDescent="0.25">
      <c r="A99" s="1140" t="s">
        <v>331</v>
      </c>
      <c r="B99" s="1147"/>
      <c r="C99" s="560">
        <v>248</v>
      </c>
      <c r="D99" s="564">
        <f>O49</f>
        <v>0</v>
      </c>
      <c r="E99" s="548"/>
      <c r="F99" s="548"/>
      <c r="G99" s="548"/>
      <c r="H99" s="548"/>
      <c r="I99" s="548"/>
      <c r="J99" s="584"/>
      <c r="K99" s="362"/>
      <c r="L99" s="349"/>
      <c r="M99" s="171" t="str">
        <f t="shared" si="5"/>
        <v/>
      </c>
      <c r="N99" s="591"/>
      <c r="O99" s="592"/>
      <c r="P99" s="593"/>
      <c r="Q99" s="594"/>
      <c r="R99" s="336" t="str">
        <f>IF(SUM(N99:Q99)&lt;&gt;E49,"ERROR","")</f>
        <v/>
      </c>
    </row>
    <row r="100" spans="1:18" x14ac:dyDescent="0.25">
      <c r="A100" s="1143" t="s">
        <v>108</v>
      </c>
      <c r="B100" s="1148"/>
      <c r="C100" s="561">
        <v>249</v>
      </c>
      <c r="D100" s="563">
        <f>O50</f>
        <v>0</v>
      </c>
      <c r="E100" s="282"/>
      <c r="F100" s="282"/>
      <c r="G100" s="282"/>
      <c r="H100" s="282"/>
      <c r="I100" s="282"/>
      <c r="J100" s="585"/>
      <c r="K100" s="362"/>
      <c r="M100" s="171" t="str">
        <f t="shared" si="5"/>
        <v/>
      </c>
      <c r="N100" s="595"/>
      <c r="O100" s="286"/>
      <c r="P100" s="287"/>
      <c r="Q100" s="596"/>
      <c r="R100" s="336" t="str">
        <f>IF(SUM(N100:Q100)&lt;&gt;E50,"ERROR","")</f>
        <v/>
      </c>
    </row>
    <row r="101" spans="1:18" ht="10.8" thickBot="1" x14ac:dyDescent="0.3">
      <c r="A101" s="1154" t="s">
        <v>109</v>
      </c>
      <c r="B101" s="1155"/>
      <c r="C101" s="608">
        <v>250</v>
      </c>
      <c r="D101" s="559">
        <f>O51</f>
        <v>0</v>
      </c>
      <c r="E101" s="284">
        <f t="shared" ref="E101:J101" si="11">SUM(E99:E100)</f>
        <v>0</v>
      </c>
      <c r="F101" s="284">
        <f>SUM(F99:F100)</f>
        <v>0</v>
      </c>
      <c r="G101" s="284">
        <f t="shared" si="11"/>
        <v>0</v>
      </c>
      <c r="H101" s="284">
        <f t="shared" si="11"/>
        <v>0</v>
      </c>
      <c r="I101" s="284">
        <f t="shared" si="11"/>
        <v>0</v>
      </c>
      <c r="J101" s="586">
        <f t="shared" si="11"/>
        <v>0</v>
      </c>
      <c r="K101" s="362"/>
      <c r="M101" s="171" t="str">
        <f t="shared" si="5"/>
        <v/>
      </c>
      <c r="N101" s="602">
        <f>SUM(N99:N100)</f>
        <v>0</v>
      </c>
      <c r="O101" s="603">
        <f>SUM(O99:O100)</f>
        <v>0</v>
      </c>
      <c r="P101" s="288">
        <f>SUM(P99:P100)</f>
        <v>0</v>
      </c>
      <c r="Q101" s="604">
        <f>SUM(Q99:Q100)</f>
        <v>0</v>
      </c>
      <c r="R101" s="336" t="str">
        <f>IF(SUM(N101:Q101)&lt;&gt;E51,"ERROR","")</f>
        <v/>
      </c>
    </row>
    <row r="102" spans="1:18" ht="12" customHeight="1" thickBot="1" x14ac:dyDescent="0.3">
      <c r="A102" s="167" t="s">
        <v>4</v>
      </c>
      <c r="B102" s="1158"/>
      <c r="C102" s="350">
        <v>251</v>
      </c>
      <c r="D102" s="351">
        <f>O52</f>
        <v>0</v>
      </c>
      <c r="E102" s="351">
        <f t="shared" ref="E102:J102" si="12">E97-E101</f>
        <v>0</v>
      </c>
      <c r="F102" s="351">
        <f>F97-F101</f>
        <v>0</v>
      </c>
      <c r="G102" s="351">
        <f t="shared" si="12"/>
        <v>0</v>
      </c>
      <c r="H102" s="351">
        <f t="shared" si="12"/>
        <v>0</v>
      </c>
      <c r="I102" s="351">
        <f t="shared" si="12"/>
        <v>0</v>
      </c>
      <c r="J102" s="351">
        <f t="shared" si="12"/>
        <v>0</v>
      </c>
      <c r="K102" s="363"/>
      <c r="L102" s="355"/>
      <c r="M102" s="171" t="str">
        <f t="shared" si="5"/>
        <v/>
      </c>
      <c r="N102" s="351">
        <f>N97-N101</f>
        <v>0</v>
      </c>
      <c r="O102" s="351">
        <f>O97-O101</f>
        <v>0</v>
      </c>
      <c r="P102" s="351">
        <f>P97-P101</f>
        <v>0</v>
      </c>
      <c r="Q102" s="351">
        <f>Q97-Q101</f>
        <v>0</v>
      </c>
      <c r="R102" s="336" t="str">
        <f>IF(SUM(N102:Q102)&lt;&gt;E52,"ERROR","")</f>
        <v/>
      </c>
    </row>
    <row r="103" spans="1:18" ht="9.75" customHeight="1" x14ac:dyDescent="0.25">
      <c r="J103" s="358"/>
      <c r="K103" s="358"/>
      <c r="L103" s="364"/>
      <c r="M103" s="364"/>
      <c r="N103" s="364"/>
    </row>
    <row r="104" spans="1:18" ht="9.75" customHeight="1" x14ac:dyDescent="0.25">
      <c r="J104" s="345"/>
      <c r="L104" s="364"/>
      <c r="M104" s="364"/>
      <c r="N104" s="364"/>
    </row>
    <row r="105" spans="1:18" ht="9.75" customHeight="1" x14ac:dyDescent="0.25">
      <c r="L105" s="364"/>
      <c r="M105" s="364"/>
      <c r="N105" s="364"/>
    </row>
    <row r="106" spans="1:18" ht="9.75" customHeight="1" thickBot="1" x14ac:dyDescent="0.3">
      <c r="L106" s="364"/>
      <c r="M106" s="364"/>
      <c r="N106" s="364"/>
    </row>
    <row r="107" spans="1:18" ht="9.75" customHeight="1" thickBot="1" x14ac:dyDescent="0.3">
      <c r="A107" s="791" t="s">
        <v>5</v>
      </c>
      <c r="B107" s="1553"/>
      <c r="C107" s="1554"/>
      <c r="G107" s="172" t="s">
        <v>291</v>
      </c>
      <c r="H107" s="381"/>
      <c r="I107" s="365"/>
      <c r="J107" s="365"/>
      <c r="K107" s="365"/>
      <c r="L107" s="365"/>
      <c r="M107" s="365"/>
      <c r="N107" s="365"/>
    </row>
    <row r="108" spans="1:18" ht="9.75" customHeight="1" x14ac:dyDescent="0.25">
      <c r="E108" s="355"/>
      <c r="F108" s="355"/>
      <c r="G108" s="355"/>
      <c r="H108" s="366"/>
      <c r="I108" s="366"/>
      <c r="L108" s="367"/>
      <c r="M108" s="367"/>
      <c r="N108" s="367"/>
    </row>
    <row r="109" spans="1:18" ht="9.75" customHeight="1" x14ac:dyDescent="0.25">
      <c r="E109" s="368"/>
      <c r="F109" s="368"/>
      <c r="G109" s="368"/>
      <c r="H109" s="367"/>
      <c r="I109" s="367"/>
      <c r="J109" s="369"/>
      <c r="K109" s="367"/>
      <c r="L109" s="367"/>
      <c r="M109" s="367"/>
      <c r="N109" s="367"/>
    </row>
    <row r="110" spans="1:18" x14ac:dyDescent="0.25">
      <c r="H110" s="367"/>
      <c r="I110" s="367"/>
      <c r="J110" s="367"/>
      <c r="K110" s="367"/>
      <c r="L110" s="367"/>
      <c r="M110" s="367"/>
      <c r="N110" s="367"/>
    </row>
    <row r="111" spans="1:18" x14ac:dyDescent="0.25">
      <c r="H111" s="365"/>
      <c r="I111" s="365"/>
      <c r="J111" s="365"/>
      <c r="K111" s="365"/>
      <c r="L111" s="365"/>
      <c r="M111" s="365"/>
      <c r="N111" s="365"/>
    </row>
  </sheetData>
  <sheetProtection algorithmName="SHA-512" hashValue="LZUB88Xa+yvPr350qHvdJ1/RNWfW5EssVZ5OvlahD5bG1FQxJAHBbAFRQWFU1tg6EfIYr4WPEnRRryKSkQJqBg==" saltValue="9lUX057lturV0e2cZZvIaQ==" spinCount="100000" sheet="1"/>
  <mergeCells count="37">
    <mergeCell ref="A1:O1"/>
    <mergeCell ref="L2:O2"/>
    <mergeCell ref="F6:F8"/>
    <mergeCell ref="G6:G8"/>
    <mergeCell ref="A5:O5"/>
    <mergeCell ref="A6:A8"/>
    <mergeCell ref="C6:C8"/>
    <mergeCell ref="B3:F3"/>
    <mergeCell ref="L3:O3"/>
    <mergeCell ref="Q55:Q58"/>
    <mergeCell ref="K56:K58"/>
    <mergeCell ref="L56:L58"/>
    <mergeCell ref="N55:N58"/>
    <mergeCell ref="E6:E8"/>
    <mergeCell ref="E56:E58"/>
    <mergeCell ref="G56:G58"/>
    <mergeCell ref="H56:H58"/>
    <mergeCell ref="I56:I58"/>
    <mergeCell ref="J56:J58"/>
    <mergeCell ref="F56:F58"/>
    <mergeCell ref="P55:P58"/>
    <mergeCell ref="B107:C107"/>
    <mergeCell ref="O6:O8"/>
    <mergeCell ref="F11:N11"/>
    <mergeCell ref="K55:L55"/>
    <mergeCell ref="K6:K8"/>
    <mergeCell ref="N6:N8"/>
    <mergeCell ref="L6:L8"/>
    <mergeCell ref="M6:M8"/>
    <mergeCell ref="D6:D8"/>
    <mergeCell ref="H6:H8"/>
    <mergeCell ref="I6:I8"/>
    <mergeCell ref="J6:J8"/>
    <mergeCell ref="O55:O58"/>
    <mergeCell ref="A56:B58"/>
    <mergeCell ref="C56:C58"/>
    <mergeCell ref="D56:D58"/>
  </mergeCells>
  <phoneticPr fontId="0" type="noConversion"/>
  <dataValidations count="3">
    <dataValidation type="whole" allowBlank="1" showInputMessage="1" showErrorMessage="1" sqref="F11:N11" xr:uid="{00000000-0002-0000-0400-000000000000}">
      <formula1>0</formula1>
      <formula2>0</formula2>
    </dataValidation>
    <dataValidation type="decimal" allowBlank="1" showInputMessage="1" showErrorMessage="1" error="Offset should not add cost to schedule D, offset amount should not be more than revenue." sqref="K77 K97" xr:uid="{00000000-0002-0000-0400-000001000000}">
      <formula1>-SUM(E77:G77)</formula1>
      <formula2>0</formula2>
    </dataValidation>
    <dataValidation type="decimal" allowBlank="1" showInputMessage="1" showErrorMessage="1" error="Offset should not add cost to schedule D, offset amount should not be more than revenue." sqref="K60:K76 K78:K96" xr:uid="{00000000-0002-0000-0400-000002000000}">
      <formula1>-SUM(E60:J60)</formula1>
      <formula2>0</formula2>
    </dataValidation>
  </dataValidations>
  <printOptions horizontalCentered="1"/>
  <pageMargins left="0.5" right="0.25" top="0.67" bottom="0.25" header="0.25" footer="0.25"/>
  <pageSetup scale="65" fitToHeight="0" orientation="landscape" r:id="rId1"/>
  <headerFooter alignWithMargins="0">
    <oddFooter>&amp;L&amp;8 470-0030 (Rev. 02/23)
&amp;C&amp;8&amp;P</oddFooter>
  </headerFooter>
  <rowBreaks count="1" manualBreakCount="1">
    <brk id="5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pageSetUpPr fitToPage="1"/>
  </sheetPr>
  <dimension ref="A1:O43"/>
  <sheetViews>
    <sheetView showGridLines="0" showZeros="0" workbookViewId="0">
      <pane ySplit="7" topLeftCell="A8" activePane="bottomLeft" state="frozen"/>
      <selection activeCell="O11" sqref="O11"/>
      <selection pane="bottomLeft" activeCell="A8" sqref="A8"/>
    </sheetView>
  </sheetViews>
  <sheetFormatPr defaultColWidth="7.453125" defaultRowHeight="10.199999999999999" x14ac:dyDescent="0.2"/>
  <cols>
    <col min="1" max="1" width="18" style="116" customWidth="1"/>
    <col min="2" max="2" width="5.453125" style="116" customWidth="1"/>
    <col min="3" max="3" width="7.54296875" style="116" customWidth="1"/>
    <col min="4" max="4" width="9.08984375" style="116" customWidth="1"/>
    <col min="5" max="5" width="8.81640625" style="116" customWidth="1"/>
    <col min="6" max="6" width="10" style="116" customWidth="1"/>
    <col min="7" max="7" width="6.08984375" style="180" bestFit="1" customWidth="1"/>
    <col min="8" max="8" width="7.453125" style="116"/>
    <col min="9" max="9" width="9.453125" style="116" bestFit="1" customWidth="1"/>
    <col min="10" max="10" width="10.1796875" style="116" customWidth="1"/>
    <col min="11" max="11" width="9.1796875" style="116" customWidth="1"/>
    <col min="12" max="12" width="9.81640625" style="116" customWidth="1"/>
    <col min="13" max="13" width="9.1796875" style="116" customWidth="1"/>
    <col min="14" max="14" width="9.453125" style="116" customWidth="1"/>
    <col min="15" max="16384" width="7.453125" style="116"/>
  </cols>
  <sheetData>
    <row r="1" spans="1:15" s="173" customFormat="1" ht="13.5" customHeight="1" x14ac:dyDescent="0.25">
      <c r="A1" s="1528" t="s">
        <v>7</v>
      </c>
      <c r="B1" s="1528"/>
      <c r="C1" s="1528"/>
      <c r="D1" s="1528"/>
      <c r="E1" s="1528"/>
      <c r="F1" s="1528"/>
      <c r="G1" s="1528"/>
      <c r="H1" s="1528"/>
      <c r="I1" s="1528"/>
      <c r="J1" s="1528"/>
      <c r="K1" s="1528"/>
      <c r="L1" s="1528"/>
      <c r="M1" s="1528"/>
    </row>
    <row r="2" spans="1:15" ht="10.95" customHeight="1" x14ac:dyDescent="0.2">
      <c r="A2" s="117" t="s">
        <v>194</v>
      </c>
      <c r="B2" s="1394">
        <f>Certification!A5</f>
        <v>0</v>
      </c>
      <c r="C2" s="1395"/>
      <c r="D2" s="1395"/>
      <c r="E2" s="1396"/>
      <c r="F2" s="153"/>
      <c r="G2" s="154"/>
      <c r="H2" s="154"/>
      <c r="I2" s="181" t="s">
        <v>576</v>
      </c>
      <c r="J2" s="1394" t="str">
        <f>CONCATENATE(Certification!$H$27," ",Certification!$H$28)</f>
        <v xml:space="preserve"> </v>
      </c>
      <c r="K2" s="1395"/>
      <c r="L2" s="1395"/>
      <c r="M2" s="1396"/>
    </row>
    <row r="3" spans="1:15" ht="10.95" customHeight="1" x14ac:dyDescent="0.2">
      <c r="A3" s="117" t="s">
        <v>60</v>
      </c>
      <c r="B3" s="119" t="s">
        <v>110</v>
      </c>
      <c r="C3" s="1400">
        <f>Certification!C11</f>
        <v>0</v>
      </c>
      <c r="D3" s="1400"/>
      <c r="E3" s="1401"/>
      <c r="F3" s="174"/>
      <c r="G3" s="175"/>
      <c r="H3" s="175"/>
      <c r="I3" s="261" t="s">
        <v>88</v>
      </c>
      <c r="J3" s="1399">
        <f>Certification!H11</f>
        <v>0</v>
      </c>
      <c r="K3" s="1400"/>
      <c r="L3" s="1400"/>
      <c r="M3" s="400"/>
    </row>
    <row r="4" spans="1:15" ht="3" customHeight="1" thickBot="1" x14ac:dyDescent="0.25">
      <c r="A4" s="121"/>
      <c r="B4" s="121"/>
      <c r="C4" s="121"/>
      <c r="D4" s="121"/>
      <c r="E4" s="121"/>
      <c r="F4" s="121"/>
      <c r="G4" s="121"/>
    </row>
    <row r="5" spans="1:15" ht="22.2" customHeight="1" thickBot="1" x14ac:dyDescent="0.25">
      <c r="A5" s="1391" t="s">
        <v>335</v>
      </c>
      <c r="B5" s="1392"/>
      <c r="C5" s="1392"/>
      <c r="D5" s="1392"/>
      <c r="E5" s="1392"/>
      <c r="F5" s="1392"/>
      <c r="G5" s="1392"/>
      <c r="H5" s="1392"/>
      <c r="I5" s="1392"/>
      <c r="J5" s="1392"/>
      <c r="K5" s="1392"/>
      <c r="L5" s="1392"/>
      <c r="M5" s="1393"/>
    </row>
    <row r="6" spans="1:15" ht="13.2" customHeight="1" thickBot="1" x14ac:dyDescent="0.25">
      <c r="A6" s="638"/>
      <c r="B6" s="1475" t="s">
        <v>111</v>
      </c>
      <c r="C6" s="641"/>
      <c r="D6" s="1582" t="s">
        <v>614</v>
      </c>
      <c r="E6" s="1475" t="s">
        <v>630</v>
      </c>
      <c r="F6" s="1584" t="s">
        <v>437</v>
      </c>
      <c r="G6" s="1585"/>
      <c r="H6" s="645"/>
      <c r="I6" s="1586" t="s">
        <v>585</v>
      </c>
      <c r="J6" s="1587"/>
      <c r="K6" s="1587"/>
      <c r="L6" s="1587"/>
      <c r="M6" s="1587"/>
      <c r="N6" s="1588"/>
    </row>
    <row r="7" spans="1:15" ht="51" customHeight="1" thickBot="1" x14ac:dyDescent="0.25">
      <c r="A7" s="639" t="s">
        <v>1</v>
      </c>
      <c r="B7" s="1477"/>
      <c r="C7" s="639" t="s">
        <v>417</v>
      </c>
      <c r="D7" s="1583"/>
      <c r="E7" s="1477"/>
      <c r="F7" s="640" t="s">
        <v>56</v>
      </c>
      <c r="G7" s="642" t="s">
        <v>55</v>
      </c>
      <c r="H7" s="644" t="s">
        <v>336</v>
      </c>
      <c r="I7" s="646" t="s">
        <v>65</v>
      </c>
      <c r="J7" s="644" t="s">
        <v>584</v>
      </c>
      <c r="K7" s="644" t="s">
        <v>713</v>
      </c>
      <c r="L7" s="644" t="s">
        <v>714</v>
      </c>
      <c r="M7" s="644" t="s">
        <v>715</v>
      </c>
      <c r="N7" s="644" t="s">
        <v>66</v>
      </c>
    </row>
    <row r="8" spans="1:15" s="128" customFormat="1" ht="15" customHeight="1" thickBot="1" x14ac:dyDescent="0.3">
      <c r="A8" s="329" t="s">
        <v>620</v>
      </c>
      <c r="B8" s="330"/>
      <c r="C8" s="330"/>
      <c r="D8" s="330"/>
      <c r="E8" s="330"/>
      <c r="F8" s="330"/>
      <c r="G8" s="330"/>
      <c r="H8" s="643"/>
      <c r="I8" s="330"/>
      <c r="J8" s="330"/>
      <c r="K8" s="330"/>
      <c r="L8" s="330"/>
      <c r="M8" s="330"/>
      <c r="N8" s="331"/>
    </row>
    <row r="9" spans="1:15" s="128" customFormat="1" ht="20.399999999999999" x14ac:dyDescent="0.25">
      <c r="A9" s="647" t="s">
        <v>112</v>
      </c>
      <c r="B9" s="651">
        <v>411</v>
      </c>
      <c r="C9" s="655" t="s">
        <v>615</v>
      </c>
      <c r="D9" s="671"/>
      <c r="E9" s="672"/>
      <c r="F9" s="673">
        <f t="shared" ref="F9:F23" si="0">E9-D9</f>
        <v>0</v>
      </c>
      <c r="G9" s="416"/>
      <c r="H9" s="176"/>
      <c r="I9" s="266"/>
      <c r="J9" s="266"/>
      <c r="K9" s="266"/>
      <c r="L9" s="266"/>
      <c r="M9" s="266"/>
      <c r="N9" s="674"/>
      <c r="O9" s="128" t="str">
        <f t="shared" ref="O9:O38" si="1">IF(SUM(I9:N9)&lt;&gt;F9,"ERROR","")</f>
        <v/>
      </c>
    </row>
    <row r="10" spans="1:15" s="128" customFormat="1" ht="20.399999999999999" x14ac:dyDescent="0.25">
      <c r="A10" s="648" t="s">
        <v>113</v>
      </c>
      <c r="B10" s="652">
        <v>412</v>
      </c>
      <c r="C10" s="656" t="s">
        <v>616</v>
      </c>
      <c r="D10" s="675"/>
      <c r="E10" s="277"/>
      <c r="F10" s="264">
        <f t="shared" si="0"/>
        <v>0</v>
      </c>
      <c r="G10" s="414"/>
      <c r="H10" s="177"/>
      <c r="I10" s="267"/>
      <c r="J10" s="267"/>
      <c r="K10" s="267"/>
      <c r="L10" s="267"/>
      <c r="M10" s="267"/>
      <c r="N10" s="676"/>
      <c r="O10" s="128" t="str">
        <f t="shared" si="1"/>
        <v/>
      </c>
    </row>
    <row r="11" spans="1:15" s="128" customFormat="1" ht="20.399999999999999" x14ac:dyDescent="0.25">
      <c r="A11" s="648" t="s">
        <v>114</v>
      </c>
      <c r="B11" s="653">
        <v>413</v>
      </c>
      <c r="C11" s="656" t="s">
        <v>617</v>
      </c>
      <c r="D11" s="675"/>
      <c r="E11" s="277"/>
      <c r="F11" s="264">
        <f t="shared" si="0"/>
        <v>0</v>
      </c>
      <c r="G11" s="414"/>
      <c r="H11" s="177"/>
      <c r="I11" s="267"/>
      <c r="J11" s="267"/>
      <c r="K11" s="267"/>
      <c r="L11" s="267"/>
      <c r="M11" s="267"/>
      <c r="N11" s="676"/>
      <c r="O11" s="128" t="str">
        <f t="shared" si="1"/>
        <v/>
      </c>
    </row>
    <row r="12" spans="1:15" s="128" customFormat="1" x14ac:dyDescent="0.25">
      <c r="A12" s="648" t="s">
        <v>293</v>
      </c>
      <c r="B12" s="653">
        <v>414</v>
      </c>
      <c r="C12" s="656" t="s">
        <v>618</v>
      </c>
      <c r="D12" s="675"/>
      <c r="E12" s="277"/>
      <c r="F12" s="264">
        <f t="shared" si="0"/>
        <v>0</v>
      </c>
      <c r="G12" s="414"/>
      <c r="H12" s="177"/>
      <c r="I12" s="267"/>
      <c r="J12" s="267"/>
      <c r="K12" s="267"/>
      <c r="L12" s="267"/>
      <c r="M12" s="267"/>
      <c r="N12" s="676"/>
      <c r="O12" s="128" t="str">
        <f t="shared" si="1"/>
        <v/>
      </c>
    </row>
    <row r="13" spans="1:15" s="128" customFormat="1" x14ac:dyDescent="0.25">
      <c r="A13" s="648" t="s">
        <v>115</v>
      </c>
      <c r="B13" s="652">
        <v>415</v>
      </c>
      <c r="C13" s="656" t="s">
        <v>619</v>
      </c>
      <c r="D13" s="675"/>
      <c r="E13" s="277"/>
      <c r="F13" s="264">
        <f t="shared" si="0"/>
        <v>0</v>
      </c>
      <c r="G13" s="414"/>
      <c r="H13" s="177"/>
      <c r="I13" s="267"/>
      <c r="J13" s="267"/>
      <c r="K13" s="267"/>
      <c r="L13" s="267"/>
      <c r="M13" s="267"/>
      <c r="N13" s="676"/>
      <c r="O13" s="128" t="str">
        <f t="shared" si="1"/>
        <v/>
      </c>
    </row>
    <row r="14" spans="1:15" s="128" customFormat="1" ht="20.399999999999999" x14ac:dyDescent="0.25">
      <c r="A14" s="648" t="s">
        <v>116</v>
      </c>
      <c r="B14" s="653">
        <v>416</v>
      </c>
      <c r="C14" s="656" t="s">
        <v>431</v>
      </c>
      <c r="D14" s="675"/>
      <c r="E14" s="277"/>
      <c r="F14" s="264">
        <f t="shared" si="0"/>
        <v>0</v>
      </c>
      <c r="G14" s="414"/>
      <c r="H14" s="177"/>
      <c r="I14" s="267"/>
      <c r="J14" s="267"/>
      <c r="K14" s="267"/>
      <c r="L14" s="267"/>
      <c r="M14" s="267"/>
      <c r="N14" s="676"/>
      <c r="O14" s="128" t="str">
        <f t="shared" si="1"/>
        <v/>
      </c>
    </row>
    <row r="15" spans="1:15" s="128" customFormat="1" ht="20.399999999999999" x14ac:dyDescent="0.25">
      <c r="A15" s="649" t="s">
        <v>119</v>
      </c>
      <c r="B15" s="653">
        <v>417</v>
      </c>
      <c r="C15" s="656" t="s">
        <v>431</v>
      </c>
      <c r="D15" s="675"/>
      <c r="E15" s="277"/>
      <c r="F15" s="264">
        <f t="shared" si="0"/>
        <v>0</v>
      </c>
      <c r="G15" s="414"/>
      <c r="H15" s="177"/>
      <c r="I15" s="267"/>
      <c r="J15" s="267"/>
      <c r="K15" s="267"/>
      <c r="L15" s="267"/>
      <c r="M15" s="267"/>
      <c r="N15" s="676"/>
      <c r="O15" s="128" t="str">
        <f t="shared" si="1"/>
        <v/>
      </c>
    </row>
    <row r="16" spans="1:15" s="128" customFormat="1" ht="20.399999999999999" x14ac:dyDescent="0.25">
      <c r="A16" s="648" t="s">
        <v>117</v>
      </c>
      <c r="B16" s="652">
        <v>418</v>
      </c>
      <c r="C16" s="656" t="s">
        <v>429</v>
      </c>
      <c r="D16" s="675"/>
      <c r="E16" s="277"/>
      <c r="F16" s="264">
        <f t="shared" si="0"/>
        <v>0</v>
      </c>
      <c r="G16" s="414"/>
      <c r="H16" s="177"/>
      <c r="I16" s="267"/>
      <c r="J16" s="267"/>
      <c r="K16" s="267"/>
      <c r="L16" s="267"/>
      <c r="M16" s="267"/>
      <c r="N16" s="676"/>
      <c r="O16" s="128" t="str">
        <f t="shared" si="1"/>
        <v/>
      </c>
    </row>
    <row r="17" spans="1:15" s="128" customFormat="1" ht="20.399999999999999" x14ac:dyDescent="0.25">
      <c r="A17" s="648" t="s">
        <v>118</v>
      </c>
      <c r="B17" s="653">
        <v>419</v>
      </c>
      <c r="C17" s="656" t="s">
        <v>426</v>
      </c>
      <c r="D17" s="675"/>
      <c r="E17" s="277"/>
      <c r="F17" s="264">
        <f t="shared" si="0"/>
        <v>0</v>
      </c>
      <c r="G17" s="414"/>
      <c r="H17" s="177"/>
      <c r="I17" s="267"/>
      <c r="J17" s="267"/>
      <c r="K17" s="267"/>
      <c r="L17" s="267"/>
      <c r="M17" s="267"/>
      <c r="N17" s="676"/>
      <c r="O17" s="128" t="str">
        <f t="shared" si="1"/>
        <v/>
      </c>
    </row>
    <row r="18" spans="1:15" s="128" customFormat="1" x14ac:dyDescent="0.25">
      <c r="A18" s="648" t="s">
        <v>92</v>
      </c>
      <c r="B18" s="652">
        <v>420</v>
      </c>
      <c r="C18" s="656" t="s">
        <v>425</v>
      </c>
      <c r="D18" s="675"/>
      <c r="E18" s="277"/>
      <c r="F18" s="264">
        <f t="shared" si="0"/>
        <v>0</v>
      </c>
      <c r="G18" s="414"/>
      <c r="H18" s="177"/>
      <c r="I18" s="267"/>
      <c r="J18" s="267"/>
      <c r="K18" s="267"/>
      <c r="L18" s="267"/>
      <c r="M18" s="267"/>
      <c r="N18" s="676"/>
      <c r="O18" s="128" t="str">
        <f t="shared" si="1"/>
        <v/>
      </c>
    </row>
    <row r="19" spans="1:15" s="128" customFormat="1" x14ac:dyDescent="0.25">
      <c r="A19" s="648" t="s">
        <v>292</v>
      </c>
      <c r="B19" s="653">
        <v>421</v>
      </c>
      <c r="C19" s="656" t="s">
        <v>425</v>
      </c>
      <c r="D19" s="675"/>
      <c r="E19" s="277"/>
      <c r="F19" s="264">
        <f t="shared" si="0"/>
        <v>0</v>
      </c>
      <c r="G19" s="414"/>
      <c r="H19" s="177"/>
      <c r="I19" s="267"/>
      <c r="J19" s="267"/>
      <c r="K19" s="267"/>
      <c r="L19" s="267"/>
      <c r="M19" s="267"/>
      <c r="N19" s="676"/>
      <c r="O19" s="128" t="str">
        <f t="shared" si="1"/>
        <v/>
      </c>
    </row>
    <row r="20" spans="1:15" s="128" customFormat="1" ht="20.399999999999999" x14ac:dyDescent="0.25">
      <c r="A20" s="648" t="s">
        <v>296</v>
      </c>
      <c r="B20" s="652">
        <v>422</v>
      </c>
      <c r="C20" s="656" t="s">
        <v>430</v>
      </c>
      <c r="D20" s="675"/>
      <c r="E20" s="277"/>
      <c r="F20" s="264">
        <f t="shared" si="0"/>
        <v>0</v>
      </c>
      <c r="G20" s="414"/>
      <c r="H20" s="177"/>
      <c r="I20" s="267"/>
      <c r="J20" s="267"/>
      <c r="K20" s="267"/>
      <c r="L20" s="267"/>
      <c r="M20" s="267"/>
      <c r="N20" s="676"/>
      <c r="O20" s="128" t="str">
        <f t="shared" si="1"/>
        <v/>
      </c>
    </row>
    <row r="21" spans="1:15" s="128" customFormat="1" ht="22.5" customHeight="1" x14ac:dyDescent="0.25">
      <c r="A21" s="648" t="s">
        <v>294</v>
      </c>
      <c r="B21" s="653">
        <v>423</v>
      </c>
      <c r="C21" s="656" t="s">
        <v>621</v>
      </c>
      <c r="D21" s="675"/>
      <c r="E21" s="277"/>
      <c r="F21" s="264">
        <f t="shared" si="0"/>
        <v>0</v>
      </c>
      <c r="G21" s="414"/>
      <c r="H21" s="177"/>
      <c r="I21" s="267"/>
      <c r="J21" s="267"/>
      <c r="K21" s="267"/>
      <c r="L21" s="267"/>
      <c r="M21" s="267"/>
      <c r="N21" s="676"/>
      <c r="O21" s="128" t="str">
        <f t="shared" si="1"/>
        <v/>
      </c>
    </row>
    <row r="22" spans="1:15" s="128" customFormat="1" ht="20.399999999999999" x14ac:dyDescent="0.25">
      <c r="A22" s="648" t="s">
        <v>313</v>
      </c>
      <c r="B22" s="652">
        <v>424</v>
      </c>
      <c r="C22" s="656" t="s">
        <v>622</v>
      </c>
      <c r="D22" s="675"/>
      <c r="E22" s="277"/>
      <c r="F22" s="264">
        <f t="shared" si="0"/>
        <v>0</v>
      </c>
      <c r="G22" s="414"/>
      <c r="H22" s="177"/>
      <c r="I22" s="267"/>
      <c r="J22" s="267"/>
      <c r="K22" s="267"/>
      <c r="L22" s="267"/>
      <c r="M22" s="267"/>
      <c r="N22" s="676"/>
      <c r="O22" s="128" t="str">
        <f t="shared" si="1"/>
        <v/>
      </c>
    </row>
    <row r="23" spans="1:15" s="128" customFormat="1" ht="41.4" thickBot="1" x14ac:dyDescent="0.3">
      <c r="A23" s="650" t="s">
        <v>333</v>
      </c>
      <c r="B23" s="654">
        <v>425</v>
      </c>
      <c r="C23" s="657" t="s">
        <v>623</v>
      </c>
      <c r="D23" s="677"/>
      <c r="E23" s="678"/>
      <c r="F23" s="265">
        <f t="shared" si="0"/>
        <v>0</v>
      </c>
      <c r="G23" s="415"/>
      <c r="H23" s="178"/>
      <c r="I23" s="268"/>
      <c r="J23" s="268"/>
      <c r="K23" s="268"/>
      <c r="L23" s="268"/>
      <c r="M23" s="268"/>
      <c r="N23" s="679"/>
      <c r="O23" s="128" t="str">
        <f t="shared" si="1"/>
        <v/>
      </c>
    </row>
    <row r="24" spans="1:15" s="128" customFormat="1" ht="15.75" customHeight="1" thickBot="1" x14ac:dyDescent="0.3">
      <c r="A24" s="329" t="s">
        <v>416</v>
      </c>
      <c r="B24" s="330"/>
      <c r="C24" s="330"/>
      <c r="D24" s="330"/>
      <c r="E24" s="330"/>
      <c r="F24" s="330"/>
      <c r="G24" s="330"/>
      <c r="H24" s="330"/>
      <c r="I24" s="330"/>
      <c r="J24" s="330"/>
      <c r="K24" s="330"/>
      <c r="L24" s="330"/>
      <c r="M24" s="330"/>
      <c r="N24" s="331"/>
      <c r="O24" s="128" t="str">
        <f t="shared" si="1"/>
        <v/>
      </c>
    </row>
    <row r="25" spans="1:15" s="128" customFormat="1" x14ac:dyDescent="0.25">
      <c r="A25" s="647" t="s">
        <v>695</v>
      </c>
      <c r="B25" s="651">
        <v>426</v>
      </c>
      <c r="C25" s="655" t="s">
        <v>624</v>
      </c>
      <c r="D25" s="671"/>
      <c r="E25" s="672"/>
      <c r="F25" s="263">
        <f t="shared" ref="F25:F37" si="2">E25-D25</f>
        <v>0</v>
      </c>
      <c r="G25" s="416"/>
      <c r="H25" s="176"/>
      <c r="I25" s="266"/>
      <c r="J25" s="375"/>
      <c r="K25" s="375"/>
      <c r="L25" s="266"/>
      <c r="M25" s="266"/>
      <c r="N25" s="674"/>
      <c r="O25" s="128" t="str">
        <f t="shared" si="1"/>
        <v/>
      </c>
    </row>
    <row r="26" spans="1:15" s="128" customFormat="1" ht="20.399999999999999" x14ac:dyDescent="0.25">
      <c r="A26" s="649" t="s">
        <v>712</v>
      </c>
      <c r="B26" s="653">
        <v>427</v>
      </c>
      <c r="C26" s="656" t="s">
        <v>625</v>
      </c>
      <c r="D26" s="675"/>
      <c r="E26" s="277"/>
      <c r="F26" s="269">
        <f t="shared" si="2"/>
        <v>0</v>
      </c>
      <c r="G26" s="414"/>
      <c r="H26" s="177"/>
      <c r="I26" s="376"/>
      <c r="J26" s="267"/>
      <c r="K26" s="267"/>
      <c r="L26" s="267"/>
      <c r="M26" s="267"/>
      <c r="N26" s="676"/>
      <c r="O26" s="128" t="str">
        <f t="shared" si="1"/>
        <v/>
      </c>
    </row>
    <row r="27" spans="1:15" s="128" customFormat="1" ht="30.6" x14ac:dyDescent="0.25">
      <c r="A27" s="649" t="s">
        <v>471</v>
      </c>
      <c r="B27" s="653">
        <v>428</v>
      </c>
      <c r="C27" s="656" t="s">
        <v>626</v>
      </c>
      <c r="D27" s="675"/>
      <c r="E27" s="277"/>
      <c r="F27" s="269">
        <f t="shared" si="2"/>
        <v>0</v>
      </c>
      <c r="G27" s="414"/>
      <c r="H27" s="177"/>
      <c r="I27" s="267"/>
      <c r="J27" s="267"/>
      <c r="K27" s="267"/>
      <c r="L27" s="267"/>
      <c r="M27" s="267"/>
      <c r="N27" s="676"/>
      <c r="O27" s="128" t="str">
        <f t="shared" si="1"/>
        <v/>
      </c>
    </row>
    <row r="28" spans="1:15" s="128" customFormat="1" ht="40.799999999999997" x14ac:dyDescent="0.25">
      <c r="A28" s="649" t="s">
        <v>772</v>
      </c>
      <c r="B28" s="653">
        <v>429</v>
      </c>
      <c r="C28" s="656" t="s">
        <v>773</v>
      </c>
      <c r="D28" s="675"/>
      <c r="E28" s="277"/>
      <c r="F28" s="269">
        <f t="shared" ref="F28" si="3">E28-D28</f>
        <v>0</v>
      </c>
      <c r="G28" s="414"/>
      <c r="H28" s="177"/>
      <c r="I28" s="267"/>
      <c r="J28" s="267"/>
      <c r="K28" s="267"/>
      <c r="L28" s="267"/>
      <c r="M28" s="267"/>
      <c r="N28" s="676"/>
    </row>
    <row r="29" spans="1:15" s="128" customFormat="1" ht="71.400000000000006" x14ac:dyDescent="0.25">
      <c r="A29" s="658" t="s">
        <v>334</v>
      </c>
      <c r="B29" s="652">
        <v>430</v>
      </c>
      <c r="C29" s="656" t="s">
        <v>627</v>
      </c>
      <c r="D29" s="675"/>
      <c r="E29" s="277"/>
      <c r="F29" s="269">
        <f t="shared" si="2"/>
        <v>0</v>
      </c>
      <c r="G29" s="417"/>
      <c r="H29" s="177"/>
      <c r="I29" s="267"/>
      <c r="J29" s="267"/>
      <c r="K29" s="267"/>
      <c r="L29" s="267"/>
      <c r="M29" s="267"/>
      <c r="N29" s="676"/>
      <c r="O29" s="128" t="str">
        <f t="shared" si="1"/>
        <v/>
      </c>
    </row>
    <row r="30" spans="1:15" s="128" customFormat="1" ht="20.399999999999999" x14ac:dyDescent="0.25">
      <c r="A30" s="658" t="s">
        <v>427</v>
      </c>
      <c r="B30" s="653">
        <v>431</v>
      </c>
      <c r="C30" s="656" t="s">
        <v>628</v>
      </c>
      <c r="D30" s="675"/>
      <c r="E30" s="277"/>
      <c r="F30" s="270">
        <f t="shared" si="2"/>
        <v>0</v>
      </c>
      <c r="G30" s="418"/>
      <c r="H30" s="177"/>
      <c r="I30" s="267"/>
      <c r="J30" s="267"/>
      <c r="K30" s="267"/>
      <c r="L30" s="267"/>
      <c r="M30" s="267"/>
      <c r="N30" s="676"/>
      <c r="O30" s="128" t="str">
        <f t="shared" si="1"/>
        <v/>
      </c>
    </row>
    <row r="31" spans="1:15" s="128" customFormat="1" ht="20.399999999999999" x14ac:dyDescent="0.25">
      <c r="A31" s="659" t="s">
        <v>747</v>
      </c>
      <c r="B31" s="653">
        <v>432</v>
      </c>
      <c r="C31" s="656" t="s">
        <v>629</v>
      </c>
      <c r="D31" s="675"/>
      <c r="E31" s="277"/>
      <c r="F31" s="271">
        <f t="shared" si="2"/>
        <v>0</v>
      </c>
      <c r="G31" s="417"/>
      <c r="H31" s="177"/>
      <c r="I31" s="267"/>
      <c r="J31" s="267"/>
      <c r="K31" s="267"/>
      <c r="L31" s="267"/>
      <c r="M31" s="267"/>
      <c r="N31" s="676"/>
      <c r="O31" s="128" t="str">
        <f t="shared" si="1"/>
        <v/>
      </c>
    </row>
    <row r="32" spans="1:15" s="128" customFormat="1" ht="40.799999999999997" x14ac:dyDescent="0.25">
      <c r="A32" s="658" t="s">
        <v>727</v>
      </c>
      <c r="B32" s="652">
        <v>433</v>
      </c>
      <c r="C32" s="656" t="s">
        <v>472</v>
      </c>
      <c r="D32" s="675"/>
      <c r="E32" s="277"/>
      <c r="F32" s="273">
        <f t="shared" si="2"/>
        <v>0</v>
      </c>
      <c r="G32" s="419"/>
      <c r="H32" s="274"/>
      <c r="I32" s="275"/>
      <c r="J32" s="275"/>
      <c r="K32" s="275"/>
      <c r="L32" s="275"/>
      <c r="M32" s="275"/>
      <c r="N32" s="680"/>
      <c r="O32" s="128" t="str">
        <f t="shared" si="1"/>
        <v/>
      </c>
    </row>
    <row r="33" spans="1:15" s="128" customFormat="1" ht="20.399999999999999" x14ac:dyDescent="0.25">
      <c r="A33" s="660" t="s">
        <v>295</v>
      </c>
      <c r="B33" s="653">
        <v>434</v>
      </c>
      <c r="C33" s="656" t="s">
        <v>621</v>
      </c>
      <c r="D33" s="675"/>
      <c r="E33" s="277"/>
      <c r="F33" s="271">
        <f t="shared" si="2"/>
        <v>0</v>
      </c>
      <c r="G33" s="417"/>
      <c r="H33" s="177"/>
      <c r="I33" s="267"/>
      <c r="J33" s="267"/>
      <c r="K33" s="267"/>
      <c r="L33" s="267"/>
      <c r="M33" s="267"/>
      <c r="N33" s="676"/>
      <c r="O33" s="128" t="str">
        <f t="shared" si="1"/>
        <v/>
      </c>
    </row>
    <row r="34" spans="1:15" s="128" customFormat="1" x14ac:dyDescent="0.25">
      <c r="A34" s="660" t="s">
        <v>94</v>
      </c>
      <c r="B34" s="652">
        <v>435</v>
      </c>
      <c r="C34" s="663" t="s">
        <v>428</v>
      </c>
      <c r="D34" s="675"/>
      <c r="E34" s="277"/>
      <c r="F34" s="271">
        <f t="shared" si="2"/>
        <v>0</v>
      </c>
      <c r="G34" s="417"/>
      <c r="H34" s="177"/>
      <c r="I34" s="267"/>
      <c r="J34" s="267"/>
      <c r="K34" s="267"/>
      <c r="L34" s="267"/>
      <c r="M34" s="267"/>
      <c r="N34" s="676"/>
      <c r="O34" s="128" t="str">
        <f t="shared" si="1"/>
        <v/>
      </c>
    </row>
    <row r="35" spans="1:15" s="128" customFormat="1" x14ac:dyDescent="0.25">
      <c r="A35" s="660" t="s">
        <v>95</v>
      </c>
      <c r="B35" s="653">
        <v>436</v>
      </c>
      <c r="C35" s="663" t="s">
        <v>428</v>
      </c>
      <c r="D35" s="675"/>
      <c r="E35" s="277"/>
      <c r="F35" s="271">
        <f t="shared" si="2"/>
        <v>0</v>
      </c>
      <c r="G35" s="417"/>
      <c r="H35" s="177"/>
      <c r="I35" s="267"/>
      <c r="J35" s="267"/>
      <c r="K35" s="267"/>
      <c r="L35" s="267"/>
      <c r="M35" s="267"/>
      <c r="N35" s="676"/>
      <c r="O35" s="128" t="str">
        <f t="shared" si="1"/>
        <v/>
      </c>
    </row>
    <row r="36" spans="1:15" s="128" customFormat="1" x14ac:dyDescent="0.25">
      <c r="A36" s="660" t="s">
        <v>73</v>
      </c>
      <c r="B36" s="652">
        <v>437</v>
      </c>
      <c r="C36" s="663" t="s">
        <v>428</v>
      </c>
      <c r="D36" s="675"/>
      <c r="E36" s="277"/>
      <c r="F36" s="271">
        <f t="shared" si="2"/>
        <v>0</v>
      </c>
      <c r="G36" s="417"/>
      <c r="H36" s="177"/>
      <c r="I36" s="267"/>
      <c r="J36" s="267"/>
      <c r="K36" s="267"/>
      <c r="L36" s="267"/>
      <c r="M36" s="267"/>
      <c r="N36" s="676"/>
      <c r="O36" s="128" t="str">
        <f t="shared" si="1"/>
        <v/>
      </c>
    </row>
    <row r="37" spans="1:15" s="128" customFormat="1" ht="10.8" thickBot="1" x14ac:dyDescent="0.3">
      <c r="A37" s="661" t="s">
        <v>74</v>
      </c>
      <c r="B37" s="662">
        <v>438</v>
      </c>
      <c r="C37" s="664" t="s">
        <v>428</v>
      </c>
      <c r="D37" s="677"/>
      <c r="E37" s="678"/>
      <c r="F37" s="276">
        <f t="shared" si="2"/>
        <v>0</v>
      </c>
      <c r="G37" s="420"/>
      <c r="H37" s="178"/>
      <c r="I37" s="268"/>
      <c r="J37" s="268"/>
      <c r="K37" s="268"/>
      <c r="L37" s="268"/>
      <c r="M37" s="268"/>
      <c r="N37" s="679"/>
      <c r="O37" s="128" t="str">
        <f t="shared" si="1"/>
        <v/>
      </c>
    </row>
    <row r="38" spans="1:15" s="128" customFormat="1" ht="10.8" thickBot="1" x14ac:dyDescent="0.3">
      <c r="A38" s="665" t="s">
        <v>122</v>
      </c>
      <c r="B38" s="666">
        <v>439</v>
      </c>
      <c r="C38" s="667"/>
      <c r="D38" s="668"/>
      <c r="E38" s="668"/>
      <c r="F38" s="272">
        <f>SUM(F32:F37)+SUM(F9:F31)</f>
        <v>0</v>
      </c>
      <c r="G38" s="669"/>
      <c r="H38" s="670"/>
      <c r="I38" s="272">
        <f t="shared" ref="I38:N38" si="4">SUM(I32:I37)+SUM(I9:I31)</f>
        <v>0</v>
      </c>
      <c r="J38" s="272">
        <f>SUM(J32:J37)+SUM(J9:J31)</f>
        <v>0</v>
      </c>
      <c r="K38" s="272">
        <f t="shared" si="4"/>
        <v>0</v>
      </c>
      <c r="L38" s="272">
        <f t="shared" si="4"/>
        <v>0</v>
      </c>
      <c r="M38" s="272">
        <f t="shared" si="4"/>
        <v>0</v>
      </c>
      <c r="N38" s="272">
        <f t="shared" si="4"/>
        <v>0</v>
      </c>
      <c r="O38" s="128" t="str">
        <f t="shared" si="1"/>
        <v/>
      </c>
    </row>
    <row r="39" spans="1:15" x14ac:dyDescent="0.2">
      <c r="A39" s="1581" t="s">
        <v>743</v>
      </c>
      <c r="B39" s="1581"/>
      <c r="C39" s="1581"/>
      <c r="D39" s="1581"/>
      <c r="E39" s="1581"/>
      <c r="F39" s="1581"/>
      <c r="G39" s="1581"/>
    </row>
    <row r="40" spans="1:15" x14ac:dyDescent="0.2">
      <c r="G40" s="116"/>
    </row>
    <row r="41" spans="1:15" x14ac:dyDescent="0.2">
      <c r="G41" s="116"/>
    </row>
    <row r="43" spans="1:15" x14ac:dyDescent="0.2">
      <c r="E43" s="179"/>
    </row>
  </sheetData>
  <sheetProtection algorithmName="SHA-512" hashValue="qAla4g9IswJMKeUcgWQKY/I3RwtVMHrikTvvHriU9QS7h1XkWdLXbJSkzlQS+9eobQ0Gp7CX7oWzKgjqcBCyTA==" saltValue="x07OlFCloZdi5GjMOY7O/Q==" spinCount="100000" sheet="1"/>
  <mergeCells count="12">
    <mergeCell ref="C3:E3"/>
    <mergeCell ref="J3:L3"/>
    <mergeCell ref="A1:M1"/>
    <mergeCell ref="A39:G39"/>
    <mergeCell ref="B6:B7"/>
    <mergeCell ref="D6:D7"/>
    <mergeCell ref="E6:E7"/>
    <mergeCell ref="B2:E2"/>
    <mergeCell ref="F6:G6"/>
    <mergeCell ref="A5:M5"/>
    <mergeCell ref="J2:M2"/>
    <mergeCell ref="I6:N6"/>
  </mergeCells>
  <phoneticPr fontId="0" type="noConversion"/>
  <dataValidations count="3">
    <dataValidation type="custom" errorStyle="warning" allowBlank="1" showInputMessage="1" showErrorMessage="1" errorTitle="Adjustments" error="Typically adjustments should reduce the amount of an expense.  However, there are cases where an adjustment will add to the expense. Please review that the data is entered properly." sqref="F9:F38" xr:uid="{00000000-0002-0000-0500-000000000000}">
      <formula1>"&gt;0"</formula1>
    </dataValidation>
    <dataValidation type="custom" errorStyle="warning" allowBlank="1" showInputMessage="1" showErrorMessage="1" errorTitle="Adjustment" error="Typically adjustments should reduce the amount of an expense.  However, there are cases where an adjustment will add to the expense. Please review that the data is entered properly." sqref="E38 E24" xr:uid="{00000000-0002-0000-0500-000001000000}">
      <formula1>"&gt;D9"</formula1>
    </dataValidation>
    <dataValidation type="decimal" errorStyle="warning" allowBlank="1" showInputMessage="1" showErrorMessage="1" errorTitle="Adjustment" error="Typically adjustments should reduce the amount of an expense.  However, there are cases where an adjustment will add to the expense. Please review that the data is entered properly." sqref="E9:E23 E25:E37" xr:uid="{00000000-0002-0000-0500-000002000000}">
      <formula1>0</formula1>
      <formula2>D9</formula2>
    </dataValidation>
  </dataValidations>
  <printOptions horizontalCentered="1"/>
  <pageMargins left="0.5" right="0.25" top="0.67" bottom="0.25" header="0.25" footer="0.25"/>
  <pageSetup scale="79" fitToHeight="0" orientation="landscape" r:id="rId1"/>
  <headerFooter alignWithMargins="0">
    <oddFooter>&amp;L&amp;8 470-0030 (Rev. 02/23)&amp;C&amp;8&amp;P</oddFooter>
  </headerFooter>
  <rowBreaks count="1" manualBreakCount="1">
    <brk id="2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74"/>
  <sheetViews>
    <sheetView showZeros="0" zoomScaleNormal="100" workbookViewId="0">
      <pane ySplit="4" topLeftCell="A5" activePane="bottomLeft" state="frozen"/>
      <selection activeCell="O11" sqref="O11"/>
      <selection pane="bottomLeft" activeCell="A5" sqref="A5:J5"/>
    </sheetView>
  </sheetViews>
  <sheetFormatPr defaultColWidth="8.90625" defaultRowHeight="13.8" x14ac:dyDescent="0.3"/>
  <cols>
    <col min="1" max="1" width="30.08984375" style="184" customWidth="1"/>
    <col min="2" max="2" width="5.81640625" style="184" bestFit="1" customWidth="1"/>
    <col min="3" max="3" width="10.81640625" style="184" customWidth="1"/>
    <col min="4" max="4" width="11.453125" style="184" bestFit="1" customWidth="1"/>
    <col min="5" max="5" width="11" style="184" bestFit="1" customWidth="1"/>
    <col min="6" max="6" width="10.453125" style="184" customWidth="1"/>
    <col min="7" max="8" width="10.81640625" style="184" customWidth="1"/>
    <col min="9" max="9" width="8.453125" style="184" customWidth="1"/>
    <col min="10" max="10" width="11.90625" style="184" customWidth="1"/>
    <col min="11" max="16384" width="8.90625" style="184"/>
  </cols>
  <sheetData>
    <row r="1" spans="1:11" s="173" customFormat="1" ht="13.5" customHeight="1" x14ac:dyDescent="0.25">
      <c r="A1" s="1594" t="s">
        <v>75</v>
      </c>
      <c r="B1" s="1594"/>
      <c r="C1" s="1594"/>
      <c r="D1" s="1594"/>
      <c r="E1" s="1594"/>
      <c r="F1" s="1594"/>
      <c r="G1" s="1594"/>
      <c r="H1" s="1594"/>
      <c r="I1" s="1594"/>
      <c r="J1" s="1594"/>
    </row>
    <row r="2" spans="1:11" s="182" customFormat="1" x14ac:dyDescent="0.3">
      <c r="A2" s="181" t="s">
        <v>194</v>
      </c>
      <c r="B2" s="1395">
        <f>Certification!A5</f>
        <v>0</v>
      </c>
      <c r="C2" s="1395"/>
      <c r="D2" s="1395"/>
      <c r="E2" s="1396"/>
      <c r="F2" s="153"/>
      <c r="G2" s="117" t="s">
        <v>576</v>
      </c>
      <c r="H2" s="1394" t="str">
        <f>CONCATENATE(Certification!$H$27," ",Certification!$H$28)</f>
        <v xml:space="preserve"> </v>
      </c>
      <c r="I2" s="1395"/>
      <c r="J2" s="1396"/>
    </row>
    <row r="3" spans="1:11" s="182" customFormat="1" x14ac:dyDescent="0.3">
      <c r="A3" s="181" t="s">
        <v>801</v>
      </c>
      <c r="B3" s="1400">
        <f>Certification!C11</f>
        <v>0</v>
      </c>
      <c r="C3" s="1400"/>
      <c r="D3" s="1400"/>
      <c r="E3" s="1401"/>
      <c r="F3" s="174"/>
      <c r="G3" s="119" t="s">
        <v>88</v>
      </c>
      <c r="H3" s="1399">
        <f>Certification!H11</f>
        <v>0</v>
      </c>
      <c r="I3" s="1400"/>
      <c r="J3" s="260"/>
      <c r="K3" s="183"/>
    </row>
    <row r="4" spans="1:11" ht="6" customHeight="1" thickBot="1" x14ac:dyDescent="0.35"/>
    <row r="5" spans="1:11" s="185" customFormat="1" ht="14.25" customHeight="1" thickBot="1" x14ac:dyDescent="0.25">
      <c r="A5" s="1535" t="s">
        <v>494</v>
      </c>
      <c r="B5" s="1536"/>
      <c r="C5" s="1536"/>
      <c r="D5" s="1536"/>
      <c r="E5" s="1536"/>
      <c r="F5" s="1536"/>
      <c r="G5" s="1536"/>
      <c r="H5" s="1536"/>
      <c r="I5" s="1536"/>
      <c r="J5" s="1537"/>
    </row>
    <row r="6" spans="1:11" ht="96.75" customHeight="1" thickBot="1" x14ac:dyDescent="0.35">
      <c r="A6" s="681" t="s">
        <v>1</v>
      </c>
      <c r="B6" s="682" t="s">
        <v>111</v>
      </c>
      <c r="C6" s="681" t="s">
        <v>398</v>
      </c>
      <c r="D6" s="681" t="s">
        <v>399</v>
      </c>
      <c r="E6" s="681" t="s">
        <v>400</v>
      </c>
      <c r="F6" s="681" t="s">
        <v>401</v>
      </c>
      <c r="G6" s="681" t="s">
        <v>515</v>
      </c>
      <c r="H6" s="681" t="s">
        <v>402</v>
      </c>
      <c r="I6" s="681" t="s">
        <v>403</v>
      </c>
      <c r="J6" s="681" t="s">
        <v>404</v>
      </c>
    </row>
    <row r="7" spans="1:11" ht="14.4" thickBot="1" x14ac:dyDescent="0.35">
      <c r="A7" s="1589" t="s">
        <v>156</v>
      </c>
      <c r="B7" s="1590"/>
      <c r="C7" s="1590"/>
      <c r="D7" s="1590"/>
      <c r="E7" s="1590"/>
      <c r="F7" s="1590"/>
      <c r="G7" s="1590"/>
      <c r="H7" s="1590"/>
      <c r="I7" s="1590"/>
      <c r="J7" s="1591"/>
    </row>
    <row r="8" spans="1:11" x14ac:dyDescent="0.3">
      <c r="A8" s="685" t="s">
        <v>157</v>
      </c>
      <c r="B8" s="688">
        <v>750</v>
      </c>
      <c r="C8" s="525"/>
      <c r="D8" s="509"/>
      <c r="E8" s="509"/>
      <c r="F8" s="509"/>
      <c r="G8" s="526">
        <f>D8+E8-F8</f>
        <v>0</v>
      </c>
      <c r="H8" s="509"/>
      <c r="I8" s="521"/>
      <c r="J8" s="527"/>
    </row>
    <row r="9" spans="1:11" x14ac:dyDescent="0.3">
      <c r="A9" s="686" t="s">
        <v>158</v>
      </c>
      <c r="B9" s="689">
        <v>751</v>
      </c>
      <c r="C9" s="528"/>
      <c r="D9" s="446"/>
      <c r="E9" s="446"/>
      <c r="F9" s="446"/>
      <c r="G9" s="447">
        <f>D9+E9-F9</f>
        <v>0</v>
      </c>
      <c r="H9" s="290"/>
      <c r="I9" s="299"/>
      <c r="J9" s="294"/>
    </row>
    <row r="10" spans="1:11" x14ac:dyDescent="0.3">
      <c r="A10" s="686" t="s">
        <v>159</v>
      </c>
      <c r="B10" s="689">
        <v>752</v>
      </c>
      <c r="C10" s="528"/>
      <c r="D10" s="446"/>
      <c r="E10" s="446"/>
      <c r="F10" s="446"/>
      <c r="G10" s="447">
        <f>D10+E10-F10</f>
        <v>0</v>
      </c>
      <c r="H10" s="290"/>
      <c r="I10" s="299"/>
      <c r="J10" s="294"/>
    </row>
    <row r="11" spans="1:11" x14ac:dyDescent="0.3">
      <c r="A11" s="686" t="s">
        <v>192</v>
      </c>
      <c r="B11" s="689">
        <v>753</v>
      </c>
      <c r="C11" s="528"/>
      <c r="D11" s="446"/>
      <c r="E11" s="446"/>
      <c r="F11" s="446"/>
      <c r="G11" s="447">
        <f>D11+E11-F11</f>
        <v>0</v>
      </c>
      <c r="H11" s="290"/>
      <c r="I11" s="299"/>
      <c r="J11" s="294"/>
    </row>
    <row r="12" spans="1:11" x14ac:dyDescent="0.3">
      <c r="A12" s="687" t="s">
        <v>405</v>
      </c>
      <c r="B12" s="689">
        <v>754</v>
      </c>
      <c r="C12" s="529">
        <f t="shared" ref="C12:H12" si="0">SUM(C8:C11)</f>
        <v>0</v>
      </c>
      <c r="D12" s="447">
        <f t="shared" si="0"/>
        <v>0</v>
      </c>
      <c r="E12" s="447">
        <f t="shared" si="0"/>
        <v>0</v>
      </c>
      <c r="F12" s="447">
        <f t="shared" si="0"/>
        <v>0</v>
      </c>
      <c r="G12" s="447">
        <f t="shared" si="0"/>
        <v>0</v>
      </c>
      <c r="H12" s="447">
        <f t="shared" si="0"/>
        <v>0</v>
      </c>
      <c r="I12" s="300"/>
      <c r="J12" s="295">
        <f>SUM(J8:J11)</f>
        <v>0</v>
      </c>
    </row>
    <row r="13" spans="1:11" ht="14.4" thickBot="1" x14ac:dyDescent="0.35">
      <c r="A13" s="690" t="s">
        <v>160</v>
      </c>
      <c r="B13" s="696">
        <v>755</v>
      </c>
      <c r="C13" s="691"/>
      <c r="D13" s="693"/>
      <c r="E13" s="693"/>
      <c r="F13" s="693"/>
      <c r="G13" s="697">
        <f>D13+E13-F13</f>
        <v>0</v>
      </c>
      <c r="H13" s="698"/>
      <c r="I13" s="699"/>
      <c r="J13" s="700"/>
    </row>
    <row r="14" spans="1:11" ht="14.4" thickBot="1" x14ac:dyDescent="0.35">
      <c r="A14" s="695" t="s">
        <v>406</v>
      </c>
      <c r="B14" s="701">
        <v>756</v>
      </c>
      <c r="C14" s="692">
        <f t="shared" ref="C14:H14" si="1">C12+C13</f>
        <v>0</v>
      </c>
      <c r="D14" s="692">
        <f t="shared" si="1"/>
        <v>0</v>
      </c>
      <c r="E14" s="692">
        <f t="shared" si="1"/>
        <v>0</v>
      </c>
      <c r="F14" s="692">
        <f t="shared" si="1"/>
        <v>0</v>
      </c>
      <c r="G14" s="692">
        <f t="shared" si="1"/>
        <v>0</v>
      </c>
      <c r="H14" s="692">
        <f t="shared" si="1"/>
        <v>0</v>
      </c>
      <c r="I14" s="702"/>
      <c r="J14" s="692">
        <f>J12+J13</f>
        <v>0</v>
      </c>
    </row>
    <row r="15" spans="1:11" ht="14.4" thickBot="1" x14ac:dyDescent="0.35">
      <c r="A15" s="1592"/>
      <c r="B15" s="1592"/>
      <c r="C15" s="1592"/>
      <c r="D15" s="1592"/>
      <c r="E15" s="1592"/>
      <c r="F15" s="1592"/>
      <c r="G15" s="1592"/>
      <c r="H15" s="1592"/>
      <c r="I15" s="1592"/>
      <c r="J15" s="1592"/>
      <c r="K15" s="1159"/>
    </row>
    <row r="16" spans="1:11" ht="14.4" thickBot="1" x14ac:dyDescent="0.35">
      <c r="A16" s="1589" t="s">
        <v>161</v>
      </c>
      <c r="B16" s="1590"/>
      <c r="C16" s="1590"/>
      <c r="D16" s="1590"/>
      <c r="E16" s="1590"/>
      <c r="F16" s="1590"/>
      <c r="G16" s="1590"/>
      <c r="H16" s="1590"/>
      <c r="I16" s="1590"/>
      <c r="J16" s="1591"/>
    </row>
    <row r="17" spans="1:11" x14ac:dyDescent="0.3">
      <c r="A17" s="186" t="s">
        <v>86</v>
      </c>
      <c r="B17" s="688">
        <v>760</v>
      </c>
      <c r="C17" s="519"/>
      <c r="D17" s="514"/>
      <c r="E17" s="514"/>
      <c r="F17" s="514"/>
      <c r="G17" s="520">
        <f>D17+E17-F17</f>
        <v>0</v>
      </c>
      <c r="H17" s="514"/>
      <c r="I17" s="521"/>
      <c r="J17" s="522"/>
    </row>
    <row r="18" spans="1:11" x14ac:dyDescent="0.3">
      <c r="A18" s="186" t="s">
        <v>81</v>
      </c>
      <c r="B18" s="689">
        <v>761</v>
      </c>
      <c r="C18" s="523"/>
      <c r="D18" s="448"/>
      <c r="E18" s="448"/>
      <c r="F18" s="448"/>
      <c r="G18" s="292">
        <f>D18+E18-F18</f>
        <v>0</v>
      </c>
      <c r="H18" s="448"/>
      <c r="I18" s="298"/>
      <c r="J18" s="297"/>
    </row>
    <row r="19" spans="1:11" x14ac:dyDescent="0.3">
      <c r="A19" s="186" t="s">
        <v>67</v>
      </c>
      <c r="B19" s="689">
        <v>762</v>
      </c>
      <c r="C19" s="523"/>
      <c r="D19" s="448"/>
      <c r="E19" s="448"/>
      <c r="F19" s="448"/>
      <c r="G19" s="292">
        <f>D19+E19-F19</f>
        <v>0</v>
      </c>
      <c r="H19" s="448"/>
      <c r="I19" s="298"/>
      <c r="J19" s="297"/>
    </row>
    <row r="20" spans="1:11" x14ac:dyDescent="0.3">
      <c r="A20" s="186" t="s">
        <v>163</v>
      </c>
      <c r="B20" s="689">
        <v>763</v>
      </c>
      <c r="C20" s="523"/>
      <c r="D20" s="448"/>
      <c r="E20" s="448"/>
      <c r="F20" s="448"/>
      <c r="G20" s="292">
        <f>D20+E20-F20</f>
        <v>0</v>
      </c>
      <c r="H20" s="448"/>
      <c r="I20" s="298"/>
      <c r="J20" s="297"/>
    </row>
    <row r="21" spans="1:11" ht="14.4" thickBot="1" x14ac:dyDescent="0.35">
      <c r="A21" s="724" t="s">
        <v>434</v>
      </c>
      <c r="B21" s="696">
        <v>764</v>
      </c>
      <c r="C21" s="524"/>
      <c r="D21" s="497"/>
      <c r="E21" s="497"/>
      <c r="F21" s="497"/>
      <c r="G21" s="495">
        <f>D21+E21-F21</f>
        <v>0</v>
      </c>
      <c r="H21" s="497"/>
      <c r="I21" s="1049"/>
      <c r="J21" s="498"/>
    </row>
    <row r="22" spans="1:11" ht="14.4" thickBot="1" x14ac:dyDescent="0.35">
      <c r="A22" s="695" t="s">
        <v>407</v>
      </c>
      <c r="B22" s="701">
        <v>765</v>
      </c>
      <c r="C22" s="703">
        <f>SUM(C17:C21)</f>
        <v>0</v>
      </c>
      <c r="D22" s="703">
        <f t="shared" ref="D22:J22" si="2">SUM(D17:D21)</f>
        <v>0</v>
      </c>
      <c r="E22" s="703">
        <f t="shared" si="2"/>
        <v>0</v>
      </c>
      <c r="F22" s="703">
        <f t="shared" si="2"/>
        <v>0</v>
      </c>
      <c r="G22" s="703">
        <f t="shared" si="2"/>
        <v>0</v>
      </c>
      <c r="H22" s="703">
        <f t="shared" si="2"/>
        <v>0</v>
      </c>
      <c r="I22" s="702"/>
      <c r="J22" s="703">
        <f t="shared" si="2"/>
        <v>0</v>
      </c>
    </row>
    <row r="23" spans="1:11" ht="16.2" customHeight="1" thickBot="1" x14ac:dyDescent="0.35">
      <c r="A23" s="1593"/>
      <c r="B23" s="1593"/>
      <c r="C23" s="1593"/>
      <c r="D23" s="1593"/>
      <c r="E23" s="1593"/>
      <c r="F23" s="1593"/>
      <c r="G23" s="1593"/>
      <c r="H23" s="1593"/>
      <c r="I23" s="1593"/>
      <c r="J23" s="1593"/>
      <c r="K23" s="1159"/>
    </row>
    <row r="24" spans="1:11" ht="14.4" thickBot="1" x14ac:dyDescent="0.35">
      <c r="A24" s="694" t="s">
        <v>408</v>
      </c>
      <c r="B24" s="188">
        <v>770</v>
      </c>
      <c r="C24" s="706"/>
      <c r="D24" s="517"/>
      <c r="E24" s="517"/>
      <c r="F24" s="517"/>
      <c r="G24" s="517"/>
      <c r="H24" s="517"/>
      <c r="I24" s="707"/>
      <c r="J24" s="708"/>
    </row>
    <row r="25" spans="1:11" ht="16.2" customHeight="1" thickBot="1" x14ac:dyDescent="0.35">
      <c r="A25" s="1593"/>
      <c r="B25" s="1593"/>
      <c r="C25" s="1593"/>
      <c r="D25" s="1593"/>
      <c r="E25" s="1593"/>
      <c r="F25" s="1593"/>
      <c r="G25" s="1593"/>
      <c r="H25" s="1593"/>
      <c r="I25" s="1593"/>
      <c r="J25" s="1593"/>
      <c r="K25" s="1159"/>
    </row>
    <row r="26" spans="1:11" ht="14.4" thickBot="1" x14ac:dyDescent="0.35">
      <c r="A26" s="499" t="s">
        <v>409</v>
      </c>
      <c r="B26" s="701">
        <v>780</v>
      </c>
      <c r="C26" s="703">
        <f>C14+C22+C24</f>
        <v>0</v>
      </c>
      <c r="D26" s="703">
        <f t="shared" ref="D26:J26" si="3">D14+D22+D24</f>
        <v>0</v>
      </c>
      <c r="E26" s="703">
        <f t="shared" si="3"/>
        <v>0</v>
      </c>
      <c r="F26" s="703">
        <f t="shared" si="3"/>
        <v>0</v>
      </c>
      <c r="G26" s="703">
        <f t="shared" si="3"/>
        <v>0</v>
      </c>
      <c r="H26" s="704">
        <f t="shared" si="3"/>
        <v>0</v>
      </c>
      <c r="I26" s="705"/>
      <c r="J26" s="703">
        <f t="shared" si="3"/>
        <v>0</v>
      </c>
    </row>
    <row r="27" spans="1:11" x14ac:dyDescent="0.3">
      <c r="A27" s="1236"/>
      <c r="B27" s="1237"/>
      <c r="C27" s="1235"/>
      <c r="D27" s="1235"/>
      <c r="E27" s="1235"/>
      <c r="F27" s="1235"/>
      <c r="G27" s="1235"/>
      <c r="H27" s="1235"/>
      <c r="I27" s="1238"/>
      <c r="J27" s="1235"/>
    </row>
    <row r="28" spans="1:11" ht="6" customHeight="1" thickBot="1" x14ac:dyDescent="0.35">
      <c r="A28" s="1239"/>
      <c r="B28" s="1239"/>
      <c r="C28" s="1239"/>
      <c r="D28" s="1239"/>
      <c r="E28" s="1239"/>
      <c r="F28" s="1239"/>
      <c r="G28" s="1239"/>
      <c r="H28" s="1239"/>
      <c r="I28" s="1239"/>
      <c r="J28" s="1239"/>
    </row>
    <row r="29" spans="1:11" ht="16.2" customHeight="1" thickBot="1" x14ac:dyDescent="0.35">
      <c r="A29" s="1535" t="s">
        <v>494</v>
      </c>
      <c r="B29" s="1536"/>
      <c r="C29" s="1536"/>
      <c r="D29" s="1536"/>
      <c r="E29" s="1536"/>
      <c r="F29" s="1536"/>
      <c r="G29" s="1536"/>
      <c r="H29" s="1536"/>
      <c r="I29" s="1536"/>
      <c r="J29" s="1537"/>
    </row>
    <row r="30" spans="1:11" ht="42" thickBot="1" x14ac:dyDescent="0.35">
      <c r="A30" s="709" t="s">
        <v>1</v>
      </c>
      <c r="B30" s="682" t="s">
        <v>111</v>
      </c>
      <c r="C30" s="681" t="s">
        <v>404</v>
      </c>
      <c r="D30" s="617" t="s">
        <v>487</v>
      </c>
      <c r="E30" s="617" t="s">
        <v>488</v>
      </c>
      <c r="F30" s="617" t="s">
        <v>587</v>
      </c>
      <c r="G30" s="617" t="s">
        <v>778</v>
      </c>
      <c r="H30" s="617" t="s">
        <v>779</v>
      </c>
      <c r="I30" s="617" t="s">
        <v>780</v>
      </c>
      <c r="J30" s="617" t="s">
        <v>781</v>
      </c>
    </row>
    <row r="31" spans="1:11" ht="14.4" thickBot="1" x14ac:dyDescent="0.35">
      <c r="A31" s="1589" t="s">
        <v>156</v>
      </c>
      <c r="B31" s="1590"/>
      <c r="C31" s="1590"/>
      <c r="D31" s="1590"/>
      <c r="E31" s="1590"/>
      <c r="F31" s="1590"/>
      <c r="G31" s="1590"/>
      <c r="H31" s="1590"/>
      <c r="I31" s="1590"/>
      <c r="J31" s="1591"/>
    </row>
    <row r="32" spans="1:11" x14ac:dyDescent="0.3">
      <c r="A32" s="186" t="s">
        <v>157</v>
      </c>
      <c r="B32" s="688">
        <v>750</v>
      </c>
      <c r="C32" s="507">
        <f t="shared" ref="C32:C38" si="4">J8</f>
        <v>0</v>
      </c>
      <c r="D32" s="508"/>
      <c r="E32" s="509"/>
      <c r="F32" s="509"/>
      <c r="G32" s="509"/>
      <c r="H32" s="509"/>
      <c r="I32" s="510"/>
      <c r="J32" s="511"/>
      <c r="K32" s="184" t="str">
        <f t="shared" ref="K32:K50" si="5">IF(SUM(E32:J32)&lt;&gt;C32,"ERROR","")</f>
        <v/>
      </c>
    </row>
    <row r="33" spans="1:11" x14ac:dyDescent="0.3">
      <c r="A33" s="186" t="s">
        <v>158</v>
      </c>
      <c r="B33" s="689">
        <v>751</v>
      </c>
      <c r="C33" s="512">
        <f t="shared" si="4"/>
        <v>0</v>
      </c>
      <c r="D33" s="301"/>
      <c r="E33" s="446"/>
      <c r="F33" s="446"/>
      <c r="G33" s="446"/>
      <c r="H33" s="446"/>
      <c r="I33" s="290"/>
      <c r="J33" s="504"/>
      <c r="K33" s="184" t="str">
        <f t="shared" si="5"/>
        <v/>
      </c>
    </row>
    <row r="34" spans="1:11" x14ac:dyDescent="0.3">
      <c r="A34" s="186" t="s">
        <v>159</v>
      </c>
      <c r="B34" s="689">
        <v>752</v>
      </c>
      <c r="C34" s="512">
        <f t="shared" si="4"/>
        <v>0</v>
      </c>
      <c r="D34" s="301"/>
      <c r="E34" s="446"/>
      <c r="F34" s="446"/>
      <c r="G34" s="446"/>
      <c r="H34" s="446"/>
      <c r="I34" s="290"/>
      <c r="J34" s="504"/>
      <c r="K34" s="184" t="str">
        <f t="shared" si="5"/>
        <v/>
      </c>
    </row>
    <row r="35" spans="1:11" x14ac:dyDescent="0.3">
      <c r="A35" s="186" t="s">
        <v>192</v>
      </c>
      <c r="B35" s="689">
        <v>753</v>
      </c>
      <c r="C35" s="512">
        <f t="shared" si="4"/>
        <v>0</v>
      </c>
      <c r="D35" s="301"/>
      <c r="E35" s="446"/>
      <c r="F35" s="446"/>
      <c r="G35" s="446"/>
      <c r="H35" s="446"/>
      <c r="I35" s="290"/>
      <c r="J35" s="504"/>
      <c r="K35" s="184" t="str">
        <f t="shared" si="5"/>
        <v/>
      </c>
    </row>
    <row r="36" spans="1:11" x14ac:dyDescent="0.3">
      <c r="A36" s="187" t="s">
        <v>405</v>
      </c>
      <c r="B36" s="689">
        <v>754</v>
      </c>
      <c r="C36" s="512">
        <f t="shared" si="4"/>
        <v>0</v>
      </c>
      <c r="D36" s="501"/>
      <c r="E36" s="447">
        <f t="shared" ref="E36:J36" si="6">SUM(E32:E35)</f>
        <v>0</v>
      </c>
      <c r="F36" s="447">
        <f t="shared" si="6"/>
        <v>0</v>
      </c>
      <c r="G36" s="447">
        <f t="shared" ref="G36" si="7">SUM(G32:G35)</f>
        <v>0</v>
      </c>
      <c r="H36" s="447">
        <f t="shared" si="6"/>
        <v>0</v>
      </c>
      <c r="I36" s="447">
        <f t="shared" si="6"/>
        <v>0</v>
      </c>
      <c r="J36" s="295">
        <f t="shared" si="6"/>
        <v>0</v>
      </c>
      <c r="K36" s="184" t="str">
        <f t="shared" si="5"/>
        <v/>
      </c>
    </row>
    <row r="37" spans="1:11" ht="14.4" thickBot="1" x14ac:dyDescent="0.35">
      <c r="A37" s="710" t="s">
        <v>160</v>
      </c>
      <c r="B37" s="696">
        <v>755</v>
      </c>
      <c r="C37" s="711">
        <f t="shared" si="4"/>
        <v>0</v>
      </c>
      <c r="D37" s="713"/>
      <c r="E37" s="693"/>
      <c r="F37" s="693"/>
      <c r="G37" s="693"/>
      <c r="H37" s="693"/>
      <c r="I37" s="698"/>
      <c r="J37" s="700"/>
      <c r="K37" s="184" t="str">
        <f t="shared" si="5"/>
        <v/>
      </c>
    </row>
    <row r="38" spans="1:11" ht="14.4" thickBot="1" x14ac:dyDescent="0.35">
      <c r="A38" s="694" t="s">
        <v>406</v>
      </c>
      <c r="B38" s="701">
        <v>756</v>
      </c>
      <c r="C38" s="712">
        <f t="shared" si="4"/>
        <v>0</v>
      </c>
      <c r="D38" s="714"/>
      <c r="E38" s="692">
        <f t="shared" ref="E38:J38" si="8">E36+E37</f>
        <v>0</v>
      </c>
      <c r="F38" s="692">
        <f t="shared" si="8"/>
        <v>0</v>
      </c>
      <c r="G38" s="692">
        <f t="shared" ref="G38" si="9">G36+G37</f>
        <v>0</v>
      </c>
      <c r="H38" s="692">
        <f t="shared" si="8"/>
        <v>0</v>
      </c>
      <c r="I38" s="692">
        <f t="shared" si="8"/>
        <v>0</v>
      </c>
      <c r="J38" s="692">
        <f t="shared" si="8"/>
        <v>0</v>
      </c>
      <c r="K38" s="184" t="str">
        <f t="shared" si="5"/>
        <v/>
      </c>
    </row>
    <row r="39" spans="1:11" ht="16.2" customHeight="1" thickBot="1" x14ac:dyDescent="0.35">
      <c r="A39" s="1592"/>
      <c r="B39" s="1592"/>
      <c r="C39" s="1592"/>
      <c r="D39" s="1592"/>
      <c r="E39" s="1592"/>
      <c r="F39" s="1592"/>
      <c r="G39" s="1592"/>
      <c r="H39" s="1592"/>
      <c r="I39" s="1592"/>
      <c r="J39" s="1592"/>
      <c r="K39" s="1159" t="str">
        <f t="shared" si="5"/>
        <v/>
      </c>
    </row>
    <row r="40" spans="1:11" ht="14.4" thickBot="1" x14ac:dyDescent="0.35">
      <c r="A40" s="1589" t="s">
        <v>161</v>
      </c>
      <c r="B40" s="1590"/>
      <c r="C40" s="1590"/>
      <c r="D40" s="1590"/>
      <c r="E40" s="1590"/>
      <c r="F40" s="1590"/>
      <c r="G40" s="1590"/>
      <c r="H40" s="1590"/>
      <c r="I40" s="1590"/>
      <c r="J40" s="1591"/>
      <c r="K40" s="184" t="str">
        <f t="shared" si="5"/>
        <v/>
      </c>
    </row>
    <row r="41" spans="1:11" x14ac:dyDescent="0.3">
      <c r="A41" s="685" t="s">
        <v>86</v>
      </c>
      <c r="B41" s="683">
        <v>760</v>
      </c>
      <c r="C41" s="507">
        <f t="shared" ref="C41:C46" si="10">J17</f>
        <v>0</v>
      </c>
      <c r="D41" s="513"/>
      <c r="E41" s="514"/>
      <c r="F41" s="514"/>
      <c r="G41" s="514"/>
      <c r="H41" s="514"/>
      <c r="I41" s="514"/>
      <c r="J41" s="511"/>
      <c r="K41" s="184" t="str">
        <f t="shared" si="5"/>
        <v/>
      </c>
    </row>
    <row r="42" spans="1:11" x14ac:dyDescent="0.3">
      <c r="A42" s="686" t="s">
        <v>81</v>
      </c>
      <c r="B42" s="683">
        <v>761</v>
      </c>
      <c r="C42" s="512">
        <f t="shared" si="10"/>
        <v>0</v>
      </c>
      <c r="D42" s="302"/>
      <c r="E42" s="448"/>
      <c r="F42" s="448"/>
      <c r="G42" s="448"/>
      <c r="H42" s="448"/>
      <c r="I42" s="448"/>
      <c r="J42" s="505"/>
      <c r="K42" s="184" t="str">
        <f t="shared" si="5"/>
        <v/>
      </c>
    </row>
    <row r="43" spans="1:11" x14ac:dyDescent="0.3">
      <c r="A43" s="686" t="s">
        <v>67</v>
      </c>
      <c r="B43" s="683">
        <v>762</v>
      </c>
      <c r="C43" s="512">
        <f t="shared" si="10"/>
        <v>0</v>
      </c>
      <c r="D43" s="302"/>
      <c r="E43" s="448"/>
      <c r="F43" s="448"/>
      <c r="G43" s="448"/>
      <c r="H43" s="448"/>
      <c r="I43" s="448"/>
      <c r="J43" s="505"/>
      <c r="K43" s="184" t="str">
        <f t="shared" si="5"/>
        <v/>
      </c>
    </row>
    <row r="44" spans="1:11" x14ac:dyDescent="0.3">
      <c r="A44" s="686" t="s">
        <v>163</v>
      </c>
      <c r="B44" s="683">
        <v>763</v>
      </c>
      <c r="C44" s="512">
        <f t="shared" si="10"/>
        <v>0</v>
      </c>
      <c r="D44" s="302"/>
      <c r="E44" s="448"/>
      <c r="F44" s="448"/>
      <c r="G44" s="448"/>
      <c r="H44" s="448"/>
      <c r="I44" s="448"/>
      <c r="J44" s="505"/>
      <c r="K44" s="184" t="str">
        <f t="shared" si="5"/>
        <v/>
      </c>
    </row>
    <row r="45" spans="1:11" ht="14.4" thickBot="1" x14ac:dyDescent="0.35">
      <c r="A45" s="1050" t="s">
        <v>434</v>
      </c>
      <c r="B45" s="684">
        <v>764</v>
      </c>
      <c r="C45" s="711">
        <f t="shared" si="10"/>
        <v>0</v>
      </c>
      <c r="D45" s="500"/>
      <c r="E45" s="497"/>
      <c r="F45" s="497"/>
      <c r="G45" s="497"/>
      <c r="H45" s="497"/>
      <c r="I45" s="497"/>
      <c r="J45" s="1051"/>
      <c r="K45" s="184" t="str">
        <f t="shared" si="5"/>
        <v/>
      </c>
    </row>
    <row r="46" spans="1:11" ht="14.4" thickBot="1" x14ac:dyDescent="0.35">
      <c r="A46" s="694" t="s">
        <v>407</v>
      </c>
      <c r="B46" s="701">
        <v>765</v>
      </c>
      <c r="C46" s="712">
        <f t="shared" si="10"/>
        <v>0</v>
      </c>
      <c r="D46" s="1052"/>
      <c r="E46" s="703">
        <f t="shared" ref="E46:J46" si="11">SUM(E41:E45)</f>
        <v>0</v>
      </c>
      <c r="F46" s="703">
        <f t="shared" si="11"/>
        <v>0</v>
      </c>
      <c r="G46" s="703">
        <f t="shared" ref="G46" si="12">SUM(G41:G45)</f>
        <v>0</v>
      </c>
      <c r="H46" s="703">
        <f t="shared" si="11"/>
        <v>0</v>
      </c>
      <c r="I46" s="703">
        <f t="shared" si="11"/>
        <v>0</v>
      </c>
      <c r="J46" s="703">
        <f t="shared" si="11"/>
        <v>0</v>
      </c>
      <c r="K46" s="184" t="str">
        <f t="shared" si="5"/>
        <v/>
      </c>
    </row>
    <row r="47" spans="1:11" ht="16.2" customHeight="1" thickBot="1" x14ac:dyDescent="0.35">
      <c r="A47" s="1593"/>
      <c r="B47" s="1593"/>
      <c r="C47" s="1593"/>
      <c r="D47" s="1593"/>
      <c r="E47" s="1593"/>
      <c r="F47" s="1593"/>
      <c r="G47" s="1593"/>
      <c r="H47" s="1593"/>
      <c r="I47" s="1593"/>
      <c r="J47" s="1593"/>
      <c r="K47" s="1159" t="str">
        <f t="shared" si="5"/>
        <v/>
      </c>
    </row>
    <row r="48" spans="1:11" ht="14.4" thickBot="1" x14ac:dyDescent="0.35">
      <c r="A48" s="496" t="s">
        <v>408</v>
      </c>
      <c r="B48" s="701">
        <v>770</v>
      </c>
      <c r="C48" s="515">
        <f>J24</f>
        <v>0</v>
      </c>
      <c r="D48" s="516"/>
      <c r="E48" s="517"/>
      <c r="F48" s="517"/>
      <c r="G48" s="517"/>
      <c r="H48" s="517"/>
      <c r="I48" s="517"/>
      <c r="J48" s="518"/>
      <c r="K48" s="184" t="str">
        <f t="shared" si="5"/>
        <v/>
      </c>
    </row>
    <row r="49" spans="1:11" ht="16.2" customHeight="1" thickBot="1" x14ac:dyDescent="0.35">
      <c r="A49" s="1593"/>
      <c r="B49" s="1593"/>
      <c r="C49" s="1593"/>
      <c r="D49" s="1593"/>
      <c r="E49" s="1593"/>
      <c r="F49" s="1593"/>
      <c r="G49" s="1593"/>
      <c r="H49" s="1593"/>
      <c r="I49" s="1593"/>
      <c r="J49" s="1593"/>
      <c r="K49" s="1159" t="str">
        <f t="shared" si="5"/>
        <v/>
      </c>
    </row>
    <row r="50" spans="1:11" ht="14.4" thickBot="1" x14ac:dyDescent="0.35">
      <c r="A50" s="499" t="s">
        <v>409</v>
      </c>
      <c r="B50" s="701">
        <v>780</v>
      </c>
      <c r="C50" s="715">
        <f>J26</f>
        <v>0</v>
      </c>
      <c r="D50" s="506"/>
      <c r="E50" s="704">
        <f t="shared" ref="E50:J50" si="13">E38+E46+E48</f>
        <v>0</v>
      </c>
      <c r="F50" s="703">
        <f t="shared" si="13"/>
        <v>0</v>
      </c>
      <c r="G50" s="703">
        <f t="shared" ref="G50" si="14">G38+G46+G48</f>
        <v>0</v>
      </c>
      <c r="H50" s="703">
        <f t="shared" si="13"/>
        <v>0</v>
      </c>
      <c r="I50" s="703">
        <f t="shared" si="13"/>
        <v>0</v>
      </c>
      <c r="J50" s="703">
        <f t="shared" si="13"/>
        <v>0</v>
      </c>
      <c r="K50" s="184" t="str">
        <f t="shared" si="5"/>
        <v/>
      </c>
    </row>
    <row r="51" spans="1:11" x14ac:dyDescent="0.3">
      <c r="A51" s="1236"/>
      <c r="B51" s="1237"/>
      <c r="C51" s="1235"/>
      <c r="D51" s="1235"/>
      <c r="E51" s="1235"/>
      <c r="F51" s="1235"/>
      <c r="G51" s="1235"/>
      <c r="H51" s="1235"/>
      <c r="I51" s="1240"/>
      <c r="J51" s="1238"/>
    </row>
    <row r="52" spans="1:11" ht="6" customHeight="1" thickBot="1" x14ac:dyDescent="0.35">
      <c r="A52" s="1239"/>
      <c r="B52" s="1239"/>
      <c r="C52" s="1239"/>
      <c r="D52" s="1239"/>
      <c r="E52" s="1239"/>
      <c r="F52" s="1239"/>
      <c r="G52" s="1241"/>
      <c r="H52" s="1241"/>
      <c r="I52" s="1241"/>
      <c r="J52" s="1239"/>
    </row>
    <row r="53" spans="1:11" ht="15.75" customHeight="1" thickBot="1" x14ac:dyDescent="0.35">
      <c r="A53" s="1535" t="s">
        <v>494</v>
      </c>
      <c r="B53" s="1536"/>
      <c r="C53" s="1536"/>
      <c r="D53" s="1536"/>
      <c r="E53" s="1536"/>
      <c r="F53" s="1537"/>
      <c r="G53" s="190"/>
      <c r="H53" s="190"/>
      <c r="I53" s="190"/>
      <c r="J53" s="190"/>
    </row>
    <row r="54" spans="1:11" ht="73.5" customHeight="1" thickBot="1" x14ac:dyDescent="0.35">
      <c r="A54" s="716" t="s">
        <v>1</v>
      </c>
      <c r="B54" s="682" t="s">
        <v>111</v>
      </c>
      <c r="C54" s="681" t="s">
        <v>787</v>
      </c>
      <c r="D54" s="681" t="s">
        <v>788</v>
      </c>
      <c r="E54" s="681" t="s">
        <v>789</v>
      </c>
      <c r="F54" s="681" t="s">
        <v>790</v>
      </c>
    </row>
    <row r="55" spans="1:11" ht="14.4" thickBot="1" x14ac:dyDescent="0.35">
      <c r="A55" s="1589" t="s">
        <v>156</v>
      </c>
      <c r="B55" s="1590"/>
      <c r="C55" s="1590"/>
      <c r="D55" s="1590"/>
      <c r="E55" s="1590"/>
      <c r="F55" s="1591"/>
      <c r="G55" s="189"/>
      <c r="H55" s="189"/>
      <c r="I55" s="189"/>
    </row>
    <row r="56" spans="1:11" x14ac:dyDescent="0.3">
      <c r="A56" s="186" t="s">
        <v>157</v>
      </c>
      <c r="B56" s="688">
        <v>750</v>
      </c>
      <c r="C56" s="304"/>
      <c r="D56" s="307"/>
      <c r="E56" s="303"/>
      <c r="F56" s="309"/>
    </row>
    <row r="57" spans="1:11" x14ac:dyDescent="0.3">
      <c r="A57" s="186" t="s">
        <v>158</v>
      </c>
      <c r="B57" s="689">
        <v>751</v>
      </c>
      <c r="C57" s="304"/>
      <c r="D57" s="307"/>
      <c r="E57" s="303"/>
      <c r="F57" s="309"/>
    </row>
    <row r="58" spans="1:11" x14ac:dyDescent="0.3">
      <c r="A58" s="186" t="s">
        <v>159</v>
      </c>
      <c r="B58" s="689">
        <v>752</v>
      </c>
      <c r="C58" s="304"/>
      <c r="D58" s="307"/>
      <c r="E58" s="303"/>
      <c r="F58" s="309"/>
    </row>
    <row r="59" spans="1:11" x14ac:dyDescent="0.3">
      <c r="A59" s="186" t="s">
        <v>192</v>
      </c>
      <c r="B59" s="689">
        <v>753</v>
      </c>
      <c r="C59" s="304"/>
      <c r="D59" s="307"/>
      <c r="E59" s="303"/>
      <c r="F59" s="309"/>
    </row>
    <row r="60" spans="1:11" x14ac:dyDescent="0.3">
      <c r="A60" s="187" t="s">
        <v>405</v>
      </c>
      <c r="B60" s="689">
        <v>754</v>
      </c>
      <c r="C60" s="305"/>
      <c r="D60" s="1234"/>
      <c r="E60" s="310">
        <f>SUM(E56:E59)</f>
        <v>0</v>
      </c>
      <c r="F60" s="295">
        <f>SUM(F56:F59)</f>
        <v>0</v>
      </c>
    </row>
    <row r="61" spans="1:11" ht="14.4" thickBot="1" x14ac:dyDescent="0.35">
      <c r="A61" s="710" t="s">
        <v>160</v>
      </c>
      <c r="B61" s="696">
        <v>755</v>
      </c>
      <c r="C61" s="720"/>
      <c r="D61" s="721"/>
      <c r="E61" s="717"/>
      <c r="F61" s="719"/>
    </row>
    <row r="62" spans="1:11" ht="14.4" thickBot="1" x14ac:dyDescent="0.35">
      <c r="A62" s="694" t="s">
        <v>406</v>
      </c>
      <c r="B62" s="701">
        <v>756</v>
      </c>
      <c r="C62" s="722"/>
      <c r="D62" s="730"/>
      <c r="E62" s="718">
        <f>E61+E60</f>
        <v>0</v>
      </c>
      <c r="F62" s="692">
        <f>F60+F61</f>
        <v>0</v>
      </c>
    </row>
    <row r="63" spans="1:11" ht="16.2" customHeight="1" thickBot="1" x14ac:dyDescent="0.35">
      <c r="A63" s="1592"/>
      <c r="B63" s="1592"/>
      <c r="C63" s="1592"/>
      <c r="D63" s="1592"/>
      <c r="E63" s="1592"/>
      <c r="F63" s="1592"/>
      <c r="G63" s="1159"/>
    </row>
    <row r="64" spans="1:11" ht="14.4" thickBot="1" x14ac:dyDescent="0.35">
      <c r="A64" s="1589" t="s">
        <v>161</v>
      </c>
      <c r="B64" s="1590"/>
      <c r="C64" s="1590"/>
      <c r="D64" s="1590"/>
      <c r="E64" s="1590"/>
      <c r="F64" s="1591"/>
    </row>
    <row r="65" spans="1:7" x14ac:dyDescent="0.3">
      <c r="A65" s="685" t="s">
        <v>86</v>
      </c>
      <c r="B65" s="727">
        <v>760</v>
      </c>
      <c r="C65" s="304"/>
      <c r="D65" s="307"/>
      <c r="E65" s="293"/>
      <c r="F65" s="296"/>
    </row>
    <row r="66" spans="1:7" x14ac:dyDescent="0.3">
      <c r="A66" s="686" t="s">
        <v>81</v>
      </c>
      <c r="B66" s="727">
        <v>761</v>
      </c>
      <c r="C66" s="306"/>
      <c r="D66" s="308"/>
      <c r="E66" s="291"/>
      <c r="F66" s="297"/>
    </row>
    <row r="67" spans="1:7" x14ac:dyDescent="0.3">
      <c r="A67" s="686" t="s">
        <v>67</v>
      </c>
      <c r="B67" s="727">
        <v>762</v>
      </c>
      <c r="C67" s="306"/>
      <c r="D67" s="308"/>
      <c r="E67" s="291"/>
      <c r="F67" s="297"/>
    </row>
    <row r="68" spans="1:7" x14ac:dyDescent="0.3">
      <c r="A68" s="686" t="s">
        <v>163</v>
      </c>
      <c r="B68" s="727">
        <v>763</v>
      </c>
      <c r="C68" s="306"/>
      <c r="D68" s="308"/>
      <c r="E68" s="291"/>
      <c r="F68" s="297"/>
    </row>
    <row r="69" spans="1:7" ht="14.4" thickBot="1" x14ac:dyDescent="0.35">
      <c r="A69" s="728" t="s">
        <v>434</v>
      </c>
      <c r="B69" s="723">
        <v>764</v>
      </c>
      <c r="C69" s="720"/>
      <c r="D69" s="721"/>
      <c r="E69" s="497"/>
      <c r="F69" s="498"/>
    </row>
    <row r="70" spans="1:7" ht="14.4" thickBot="1" x14ac:dyDescent="0.35">
      <c r="A70" s="694" t="s">
        <v>407</v>
      </c>
      <c r="B70" s="701">
        <v>765</v>
      </c>
      <c r="C70" s="725"/>
      <c r="D70" s="726"/>
      <c r="E70" s="703">
        <f>SUM(E65:E69)</f>
        <v>0</v>
      </c>
      <c r="F70" s="703">
        <f>SUM(F65:F69)</f>
        <v>0</v>
      </c>
    </row>
    <row r="71" spans="1:7" ht="16.2" customHeight="1" thickBot="1" x14ac:dyDescent="0.35">
      <c r="A71" s="1593"/>
      <c r="B71" s="1593"/>
      <c r="C71" s="1593"/>
      <c r="D71" s="1593"/>
      <c r="E71" s="1593"/>
      <c r="F71" s="1593"/>
      <c r="G71" s="1159"/>
    </row>
    <row r="72" spans="1:7" ht="14.4" thickBot="1" x14ac:dyDescent="0.35">
      <c r="A72" s="496" t="s">
        <v>408</v>
      </c>
      <c r="B72" s="701">
        <v>770</v>
      </c>
      <c r="C72" s="502"/>
      <c r="D72" s="503"/>
      <c r="E72" s="497"/>
      <c r="F72" s="498"/>
    </row>
    <row r="73" spans="1:7" ht="16.2" customHeight="1" thickBot="1" x14ac:dyDescent="0.35">
      <c r="A73" s="1593"/>
      <c r="B73" s="1593"/>
      <c r="C73" s="1593"/>
      <c r="D73" s="1593"/>
      <c r="E73" s="1593"/>
      <c r="F73" s="1593"/>
      <c r="G73" s="1159"/>
    </row>
    <row r="74" spans="1:7" ht="14.4" thickBot="1" x14ac:dyDescent="0.35">
      <c r="A74" s="729" t="s">
        <v>409</v>
      </c>
      <c r="B74" s="701">
        <v>780</v>
      </c>
      <c r="C74" s="725"/>
      <c r="D74" s="730"/>
      <c r="E74" s="703">
        <f>E62+E70+E72</f>
        <v>0</v>
      </c>
      <c r="F74" s="703">
        <f>F62+F70+F72</f>
        <v>0</v>
      </c>
    </row>
  </sheetData>
  <sheetProtection algorithmName="SHA-512" hashValue="318QNicbEMDGrxnHqnT6TGJT9wrTYA5b92QcgRUjyJNaFiF7RhtG2a3t2Lgl5UfWhlIXfxmzTtiJ2OD7cbnIeg==" saltValue="RkVlOyM6c9c6ugrUlftxag==" spinCount="100000" sheet="1"/>
  <mergeCells count="23">
    <mergeCell ref="A7:J7"/>
    <mergeCell ref="A16:J16"/>
    <mergeCell ref="A31:J31"/>
    <mergeCell ref="A40:J40"/>
    <mergeCell ref="A55:F55"/>
    <mergeCell ref="A1:J1"/>
    <mergeCell ref="B2:E2"/>
    <mergeCell ref="B3:E3"/>
    <mergeCell ref="A5:J5"/>
    <mergeCell ref="H3:I3"/>
    <mergeCell ref="H2:J2"/>
    <mergeCell ref="A64:F64"/>
    <mergeCell ref="A15:J15"/>
    <mergeCell ref="A23:J23"/>
    <mergeCell ref="A25:J25"/>
    <mergeCell ref="A73:F73"/>
    <mergeCell ref="A71:F71"/>
    <mergeCell ref="A63:F63"/>
    <mergeCell ref="A49:J49"/>
    <mergeCell ref="A47:J47"/>
    <mergeCell ref="A39:J39"/>
    <mergeCell ref="A53:F53"/>
    <mergeCell ref="A29:J29"/>
  </mergeCells>
  <printOptions horizontalCentered="1"/>
  <pageMargins left="0.5" right="0.25" top="0.67" bottom="0.25" header="0.25" footer="0.25"/>
  <pageSetup scale="84" fitToHeight="0" orientation="landscape" r:id="rId1"/>
  <headerFooter alignWithMargins="0">
    <oddFooter>&amp;L&amp;10 470-0030 (Rev. 02/23)&amp;C&amp;10&amp;P</oddFooter>
  </headerFooter>
  <rowBreaks count="2" manualBreakCount="2">
    <brk id="27" max="16383" man="1"/>
    <brk id="5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K38"/>
  <sheetViews>
    <sheetView showGridLines="0" showZeros="0" workbookViewId="0">
      <selection sqref="A1:G1"/>
    </sheetView>
  </sheetViews>
  <sheetFormatPr defaultColWidth="7.453125" defaultRowHeight="13.2" x14ac:dyDescent="0.25"/>
  <cols>
    <col min="1" max="1" width="11.6328125" style="2" customWidth="1"/>
    <col min="2" max="2" width="13.6328125" style="2" customWidth="1"/>
    <col min="3" max="3" width="5.81640625" style="2" customWidth="1"/>
    <col min="4" max="4" width="12.1796875" style="2" customWidth="1"/>
    <col min="5" max="5" width="12.81640625" style="2" customWidth="1"/>
    <col min="6" max="6" width="12.1796875" style="2" customWidth="1"/>
    <col min="7" max="7" width="18.90625" style="2" customWidth="1"/>
    <col min="8" max="16384" width="7.453125" style="2"/>
  </cols>
  <sheetData>
    <row r="1" spans="1:11" ht="13.5" customHeight="1" x14ac:dyDescent="0.25">
      <c r="A1" s="1595" t="s">
        <v>7</v>
      </c>
      <c r="B1" s="1595"/>
      <c r="C1" s="1595"/>
      <c r="D1" s="1595"/>
      <c r="E1" s="1595"/>
      <c r="F1" s="1595"/>
      <c r="G1" s="1595"/>
    </row>
    <row r="2" spans="1:11" s="10" customFormat="1" ht="15" customHeight="1" x14ac:dyDescent="0.2">
      <c r="A2" s="1099" t="s">
        <v>194</v>
      </c>
      <c r="B2" s="1601">
        <f>Certification!A5</f>
        <v>0</v>
      </c>
      <c r="C2" s="1602"/>
      <c r="D2" s="1602"/>
      <c r="E2" s="1603"/>
      <c r="F2" s="1099" t="s">
        <v>576</v>
      </c>
      <c r="G2" s="262" t="str">
        <f>CONCATENATE(Certification!$H$27," ",Certification!$H$28)</f>
        <v xml:space="preserve"> </v>
      </c>
    </row>
    <row r="3" spans="1:11" s="10" customFormat="1" ht="13.5" customHeight="1" x14ac:dyDescent="0.2">
      <c r="A3" s="11" t="s">
        <v>195</v>
      </c>
      <c r="B3" s="1099" t="s">
        <v>803</v>
      </c>
      <c r="C3" s="1604">
        <f>Certification!C11</f>
        <v>0</v>
      </c>
      <c r="D3" s="1605"/>
      <c r="E3" s="1606"/>
      <c r="F3" s="11" t="s">
        <v>88</v>
      </c>
      <c r="G3" s="401">
        <f>Certification!H11</f>
        <v>0</v>
      </c>
    </row>
    <row r="4" spans="1:11" ht="4.95" customHeight="1" thickBot="1" x14ac:dyDescent="0.3"/>
    <row r="5" spans="1:11" ht="34.950000000000003" customHeight="1" thickBot="1" x14ac:dyDescent="0.3">
      <c r="A5" s="1598" t="s">
        <v>770</v>
      </c>
      <c r="B5" s="1599"/>
      <c r="C5" s="1599"/>
      <c r="D5" s="1599"/>
      <c r="E5" s="1599"/>
      <c r="F5" s="1599"/>
      <c r="G5" s="1600"/>
    </row>
    <row r="6" spans="1:11" ht="56.4" customHeight="1" thickBot="1" x14ac:dyDescent="0.3">
      <c r="A6" s="1596"/>
      <c r="B6" s="1597"/>
      <c r="C6" s="731" t="s">
        <v>111</v>
      </c>
      <c r="D6" s="731" t="s">
        <v>49</v>
      </c>
      <c r="E6" s="731" t="s">
        <v>694</v>
      </c>
      <c r="F6" s="731" t="s">
        <v>50</v>
      </c>
      <c r="G6" s="731" t="s">
        <v>771</v>
      </c>
    </row>
    <row r="7" spans="1:11" ht="22.2" customHeight="1" thickBot="1" x14ac:dyDescent="0.3">
      <c r="A7" s="1615" t="s">
        <v>156</v>
      </c>
      <c r="B7" s="1616"/>
      <c r="C7" s="1616"/>
      <c r="D7" s="1616"/>
      <c r="E7" s="1616"/>
      <c r="F7" s="1616"/>
      <c r="G7" s="1617"/>
    </row>
    <row r="8" spans="1:11" ht="18.45" customHeight="1" x14ac:dyDescent="0.25">
      <c r="A8" s="1622" t="s">
        <v>164</v>
      </c>
      <c r="B8" s="1623"/>
      <c r="C8" s="733">
        <v>781</v>
      </c>
      <c r="D8" s="1092"/>
      <c r="E8" s="1093"/>
      <c r="F8" s="1093"/>
      <c r="G8" s="1094"/>
    </row>
    <row r="9" spans="1:11" ht="18.45" customHeight="1" x14ac:dyDescent="0.25">
      <c r="A9" s="1609" t="s">
        <v>165</v>
      </c>
      <c r="B9" s="1610"/>
      <c r="C9" s="733">
        <v>782</v>
      </c>
      <c r="D9" s="1095"/>
      <c r="E9" s="382"/>
      <c r="F9" s="382"/>
      <c r="G9" s="1096"/>
      <c r="K9" s="1091"/>
    </row>
    <row r="10" spans="1:11" ht="18.45" customHeight="1" x14ac:dyDescent="0.25">
      <c r="A10" s="1609" t="s">
        <v>166</v>
      </c>
      <c r="B10" s="1610"/>
      <c r="C10" s="733">
        <v>783</v>
      </c>
      <c r="D10" s="1095"/>
      <c r="E10" s="382"/>
      <c r="F10" s="382"/>
      <c r="G10" s="1096"/>
    </row>
    <row r="11" spans="1:11" ht="18.45" customHeight="1" x14ac:dyDescent="0.25">
      <c r="A11" s="1626" t="s">
        <v>6</v>
      </c>
      <c r="B11" s="1627"/>
      <c r="C11" s="734">
        <v>784</v>
      </c>
      <c r="D11" s="1095"/>
      <c r="E11" s="382"/>
      <c r="F11" s="382"/>
      <c r="G11" s="1096"/>
    </row>
    <row r="12" spans="1:11" ht="18.45" customHeight="1" x14ac:dyDescent="0.25">
      <c r="A12" s="1609" t="s">
        <v>167</v>
      </c>
      <c r="B12" s="1610"/>
      <c r="C12" s="733">
        <v>785</v>
      </c>
      <c r="D12" s="1095"/>
      <c r="E12" s="382"/>
      <c r="F12" s="382"/>
      <c r="G12" s="1096"/>
    </row>
    <row r="13" spans="1:11" ht="18.45" customHeight="1" x14ac:dyDescent="0.25">
      <c r="A13" s="1613"/>
      <c r="B13" s="1614"/>
      <c r="C13" s="733">
        <v>786</v>
      </c>
      <c r="D13" s="1095"/>
      <c r="E13" s="382"/>
      <c r="F13" s="382"/>
      <c r="G13" s="1096"/>
    </row>
    <row r="14" spans="1:11" ht="18" customHeight="1" thickBot="1" x14ac:dyDescent="0.3">
      <c r="A14" s="1618" t="s">
        <v>169</v>
      </c>
      <c r="B14" s="1619"/>
      <c r="C14" s="737">
        <v>787</v>
      </c>
      <c r="D14" s="1097"/>
      <c r="E14" s="738"/>
      <c r="F14" s="738"/>
      <c r="G14" s="1098"/>
    </row>
    <row r="15" spans="1:11" ht="20.25" customHeight="1" thickBot="1" x14ac:dyDescent="0.3">
      <c r="A15" s="735" t="s">
        <v>122</v>
      </c>
      <c r="B15" s="736"/>
      <c r="C15" s="739">
        <v>788</v>
      </c>
      <c r="D15" s="740">
        <f>SUM(D8:D14)</f>
        <v>0</v>
      </c>
      <c r="E15" s="740">
        <f>SUM(E8:E14)</f>
        <v>0</v>
      </c>
      <c r="F15" s="740">
        <f>SUM(F8:F14)</f>
        <v>0</v>
      </c>
      <c r="G15" s="740">
        <f>SUM(G8:G14)</f>
        <v>0</v>
      </c>
    </row>
    <row r="16" spans="1:11" ht="22.2" customHeight="1" thickBot="1" x14ac:dyDescent="0.3">
      <c r="A16" s="1615" t="s">
        <v>161</v>
      </c>
      <c r="B16" s="1616"/>
      <c r="C16" s="1616"/>
      <c r="D16" s="1616"/>
      <c r="E16" s="1616"/>
      <c r="F16" s="1616"/>
      <c r="G16" s="1617"/>
    </row>
    <row r="17" spans="1:11" ht="18.45" customHeight="1" x14ac:dyDescent="0.25">
      <c r="A17" s="1624" t="s">
        <v>86</v>
      </c>
      <c r="B17" s="1625"/>
      <c r="C17" s="732">
        <v>789</v>
      </c>
      <c r="D17" s="1092"/>
      <c r="E17" s="1093"/>
      <c r="F17" s="1093"/>
      <c r="G17" s="1094"/>
    </row>
    <row r="18" spans="1:11" ht="18.45" customHeight="1" x14ac:dyDescent="0.25">
      <c r="A18" s="1609" t="s">
        <v>162</v>
      </c>
      <c r="B18" s="1610"/>
      <c r="C18" s="733">
        <v>790</v>
      </c>
      <c r="D18" s="1095"/>
      <c r="E18" s="382"/>
      <c r="F18" s="382"/>
      <c r="G18" s="1096"/>
    </row>
    <row r="19" spans="1:11" ht="18.45" customHeight="1" x14ac:dyDescent="0.25">
      <c r="A19" s="1611" t="s">
        <v>81</v>
      </c>
      <c r="B19" s="1612"/>
      <c r="C19" s="733">
        <v>791</v>
      </c>
      <c r="D19" s="1095"/>
      <c r="E19" s="382"/>
      <c r="F19" s="382"/>
      <c r="G19" s="1096"/>
    </row>
    <row r="20" spans="1:11" ht="18.45" customHeight="1" x14ac:dyDescent="0.25">
      <c r="A20" s="1613"/>
      <c r="B20" s="1614"/>
      <c r="C20" s="733">
        <v>792</v>
      </c>
      <c r="D20" s="1095"/>
      <c r="E20" s="382"/>
      <c r="F20" s="382"/>
      <c r="G20" s="1096"/>
    </row>
    <row r="21" spans="1:11" ht="18.45" customHeight="1" x14ac:dyDescent="0.25">
      <c r="A21" s="1609" t="s">
        <v>163</v>
      </c>
      <c r="B21" s="1610"/>
      <c r="C21" s="741">
        <v>793</v>
      </c>
      <c r="D21" s="1095"/>
      <c r="E21" s="382"/>
      <c r="F21" s="382"/>
      <c r="G21" s="1096"/>
    </row>
    <row r="22" spans="1:11" ht="18.45" customHeight="1" x14ac:dyDescent="0.25">
      <c r="A22" s="1613"/>
      <c r="B22" s="1614"/>
      <c r="C22" s="733">
        <v>794</v>
      </c>
      <c r="D22" s="1095"/>
      <c r="E22" s="382"/>
      <c r="F22" s="382"/>
      <c r="G22" s="1096"/>
      <c r="K22" s="1091"/>
    </row>
    <row r="23" spans="1:11" ht="18.45" customHeight="1" thickBot="1" x14ac:dyDescent="0.3">
      <c r="A23" s="1618" t="s">
        <v>170</v>
      </c>
      <c r="B23" s="1619"/>
      <c r="C23" s="737">
        <v>795</v>
      </c>
      <c r="D23" s="1097"/>
      <c r="E23" s="738"/>
      <c r="F23" s="738"/>
      <c r="G23" s="1098"/>
    </row>
    <row r="24" spans="1:11" ht="20.25" customHeight="1" thickBot="1" x14ac:dyDescent="0.3">
      <c r="A24" s="1620" t="s">
        <v>122</v>
      </c>
      <c r="B24" s="1621"/>
      <c r="C24" s="742">
        <v>796</v>
      </c>
      <c r="D24" s="740">
        <f>SUM(D17:D23)</f>
        <v>0</v>
      </c>
      <c r="E24" s="740">
        <f>SUM(E17:E23)</f>
        <v>0</v>
      </c>
      <c r="F24" s="740">
        <f>SUM(F17:F23)</f>
        <v>0</v>
      </c>
      <c r="G24" s="740">
        <f>SUM(G17:G23)</f>
        <v>0</v>
      </c>
    </row>
    <row r="25" spans="1:11" ht="35.4" customHeight="1" thickBot="1" x14ac:dyDescent="0.3">
      <c r="A25" s="1607" t="s">
        <v>171</v>
      </c>
      <c r="B25" s="1608"/>
      <c r="C25" s="743">
        <v>797</v>
      </c>
      <c r="D25" s="740">
        <f>D24+D15</f>
        <v>0</v>
      </c>
      <c r="E25" s="740">
        <f>E24+E15</f>
        <v>0</v>
      </c>
      <c r="F25" s="740">
        <f>F24+F15</f>
        <v>0</v>
      </c>
      <c r="G25" s="740">
        <f>G24+G15</f>
        <v>0</v>
      </c>
    </row>
    <row r="27" spans="1:11" x14ac:dyDescent="0.25">
      <c r="A27" s="1"/>
      <c r="B27" s="1"/>
      <c r="C27" s="1"/>
      <c r="D27" s="1"/>
      <c r="E27" s="1"/>
      <c r="F27" s="1"/>
      <c r="G27" s="1"/>
    </row>
    <row r="28" spans="1:11" x14ac:dyDescent="0.25">
      <c r="A28" s="1"/>
      <c r="B28" s="1"/>
      <c r="C28" s="1"/>
      <c r="D28" s="1"/>
      <c r="E28" s="1"/>
      <c r="F28" s="1"/>
      <c r="G28" s="1"/>
    </row>
    <row r="29" spans="1:11" x14ac:dyDescent="0.25">
      <c r="A29" s="1"/>
      <c r="B29" s="1"/>
      <c r="C29" s="1"/>
      <c r="D29" s="1"/>
      <c r="E29" s="1"/>
      <c r="F29" s="1"/>
      <c r="G29" s="1"/>
    </row>
    <row r="30" spans="1:11" x14ac:dyDescent="0.25">
      <c r="A30" s="1"/>
      <c r="B30" s="1"/>
      <c r="C30" s="1"/>
      <c r="D30" s="1"/>
      <c r="E30" s="1"/>
      <c r="F30" s="1"/>
      <c r="G30" s="1"/>
    </row>
    <row r="31" spans="1:11" x14ac:dyDescent="0.25">
      <c r="A31" s="1"/>
      <c r="B31" s="1"/>
      <c r="C31" s="1"/>
      <c r="D31" s="1"/>
      <c r="E31" s="1"/>
      <c r="F31" s="1"/>
      <c r="G31" s="1"/>
    </row>
    <row r="32" spans="1:11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6"/>
      <c r="B33" s="6"/>
      <c r="C33" s="6"/>
      <c r="D33" s="6"/>
      <c r="E33" s="6"/>
      <c r="F33" s="6"/>
      <c r="G33" s="6"/>
    </row>
    <row r="34" spans="1:7" x14ac:dyDescent="0.25">
      <c r="A34" s="6"/>
      <c r="B34" s="6"/>
      <c r="C34" s="6"/>
      <c r="D34" s="6"/>
      <c r="E34" s="6"/>
      <c r="F34" s="6"/>
      <c r="G34" s="6"/>
    </row>
    <row r="38" spans="1:7" x14ac:dyDescent="0.25">
      <c r="D38" s="5"/>
      <c r="E38" s="3"/>
    </row>
  </sheetData>
  <sheetProtection algorithmName="SHA-512" hashValue="RMTuLKdNJ063Vh1cfQPdY2PuxYbixwVGgbX6+AaIRfbme7imYqUDxIz9sVXTKJtqoOoIAWq6THecAdRuEAaArQ==" saltValue="iEESWXReqRmj+tzo0YuWTg==" spinCount="100000" sheet="1"/>
  <mergeCells count="23">
    <mergeCell ref="A7:G7"/>
    <mergeCell ref="A16:G16"/>
    <mergeCell ref="A22:B22"/>
    <mergeCell ref="A23:B23"/>
    <mergeCell ref="A24:B24"/>
    <mergeCell ref="A8:B8"/>
    <mergeCell ref="A13:B13"/>
    <mergeCell ref="A14:B14"/>
    <mergeCell ref="A17:B17"/>
    <mergeCell ref="A9:B9"/>
    <mergeCell ref="A10:B10"/>
    <mergeCell ref="A11:B11"/>
    <mergeCell ref="A12:B12"/>
    <mergeCell ref="A25:B25"/>
    <mergeCell ref="A18:B18"/>
    <mergeCell ref="A19:B19"/>
    <mergeCell ref="A20:B20"/>
    <mergeCell ref="A21:B21"/>
    <mergeCell ref="A1:G1"/>
    <mergeCell ref="A6:B6"/>
    <mergeCell ref="A5:G5"/>
    <mergeCell ref="B2:E2"/>
    <mergeCell ref="C3:E3"/>
  </mergeCells>
  <phoneticPr fontId="0" type="noConversion"/>
  <conditionalFormatting sqref="A19:B19">
    <cfRule type="cellIs" dxfId="5" priority="1" stopIfTrue="1" operator="notEqual">
      <formula>"Other"</formula>
    </cfRule>
  </conditionalFormatting>
  <printOptions horizontalCentered="1"/>
  <pageMargins left="0.5" right="0.25" top="0.25" bottom="0.57999999999999996" header="0.25" footer="0.25"/>
  <pageSetup scale="95" orientation="portrait" r:id="rId1"/>
  <headerFooter alignWithMargins="0">
    <oddFooter>&amp;L&amp;8 470-0030 (Rev. 02/23)&amp;C&amp;8&amp;P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9">
    <pageSetUpPr fitToPage="1"/>
  </sheetPr>
  <dimension ref="A1:O154"/>
  <sheetViews>
    <sheetView showGridLines="0" zoomScaleNormal="100" workbookViewId="0">
      <pane xSplit="2" ySplit="7" topLeftCell="C8" activePane="bottomRight" state="frozen"/>
      <selection activeCell="O11" sqref="O11"/>
      <selection pane="topRight" activeCell="O11" sqref="O11"/>
      <selection pane="bottomLeft" activeCell="O11" sqref="O11"/>
      <selection pane="bottomRight" activeCell="C8" sqref="C8"/>
    </sheetView>
  </sheetViews>
  <sheetFormatPr defaultColWidth="8.81640625" defaultRowHeight="10.199999999999999" x14ac:dyDescent="0.2"/>
  <cols>
    <col min="1" max="1" width="30.6328125" style="185" bestFit="1" customWidth="1"/>
    <col min="2" max="2" width="3.1796875" style="185" customWidth="1"/>
    <col min="3" max="3" width="9" style="211" customWidth="1"/>
    <col min="4" max="6" width="10" style="185" customWidth="1"/>
    <col min="7" max="7" width="7" style="406" customWidth="1"/>
    <col min="8" max="14" width="10" style="185" customWidth="1"/>
    <col min="15" max="16384" width="8.81640625" style="185"/>
  </cols>
  <sheetData>
    <row r="1" spans="1:15" ht="12" customHeight="1" x14ac:dyDescent="0.2">
      <c r="A1" s="1630" t="s">
        <v>7</v>
      </c>
      <c r="B1" s="1630"/>
      <c r="C1" s="1630"/>
      <c r="D1" s="1630"/>
      <c r="E1" s="1630"/>
      <c r="F1" s="1630"/>
      <c r="G1" s="1630"/>
      <c r="H1" s="1630"/>
      <c r="I1" s="1630"/>
      <c r="J1" s="1630"/>
      <c r="K1" s="1630"/>
      <c r="L1" s="1630"/>
      <c r="M1" s="1630"/>
      <c r="N1" s="191"/>
    </row>
    <row r="2" spans="1:15" ht="10.95" customHeight="1" x14ac:dyDescent="0.2">
      <c r="A2" s="1397" t="s">
        <v>194</v>
      </c>
      <c r="B2" s="1543"/>
      <c r="C2" s="1543"/>
      <c r="D2" s="1395">
        <f>Certification!A5</f>
        <v>0</v>
      </c>
      <c r="E2" s="1395"/>
      <c r="F2" s="1395"/>
      <c r="G2" s="1395"/>
      <c r="H2" s="1395"/>
      <c r="I2" s="1396"/>
      <c r="J2" s="117" t="s">
        <v>576</v>
      </c>
      <c r="K2" s="1637" t="str">
        <f>CONCATENATE(Certification!$H$27," ",Certification!$H$28)</f>
        <v xml:space="preserve"> </v>
      </c>
      <c r="L2" s="1637" t="str">
        <f>CONCATENATE(Certification!$H$27," ",Certification!$H$28)</f>
        <v xml:space="preserve"> </v>
      </c>
      <c r="M2" s="1638" t="str">
        <f>CONCATENATE(Certification!$H$27," ",Certification!$H$28)</f>
        <v xml:space="preserve"> </v>
      </c>
    </row>
    <row r="3" spans="1:15" ht="10.95" customHeight="1" x14ac:dyDescent="0.2">
      <c r="A3" s="1641" t="s">
        <v>37</v>
      </c>
      <c r="B3" s="1642"/>
      <c r="C3" s="1642"/>
      <c r="D3" s="1400">
        <f>Certification!C11</f>
        <v>0</v>
      </c>
      <c r="E3" s="1400"/>
      <c r="F3" s="1400"/>
      <c r="G3" s="1400"/>
      <c r="H3" s="1400"/>
      <c r="I3" s="1401"/>
      <c r="J3" s="117" t="s">
        <v>88</v>
      </c>
      <c r="K3" s="1639">
        <f>Certification!H11</f>
        <v>0</v>
      </c>
      <c r="L3" s="1639"/>
      <c r="M3" s="1640"/>
    </row>
    <row r="4" spans="1:15" s="192" customFormat="1" ht="7.95" customHeight="1" thickBot="1" x14ac:dyDescent="0.25">
      <c r="A4" s="1636"/>
      <c r="B4" s="1636"/>
      <c r="C4" s="1636"/>
      <c r="D4" s="1636"/>
      <c r="E4" s="1636"/>
      <c r="F4" s="1636"/>
      <c r="G4" s="1636"/>
      <c r="H4" s="1636"/>
      <c r="I4" s="1636"/>
      <c r="J4" s="1636"/>
      <c r="K4" s="1636"/>
      <c r="L4" s="1636"/>
      <c r="M4" s="1636"/>
      <c r="N4" s="1636"/>
    </row>
    <row r="5" spans="1:15" ht="14.25" customHeight="1" thickBot="1" x14ac:dyDescent="0.25">
      <c r="A5" s="1535" t="s">
        <v>435</v>
      </c>
      <c r="B5" s="1536"/>
      <c r="C5" s="1536"/>
      <c r="D5" s="1536"/>
      <c r="E5" s="1536"/>
      <c r="F5" s="1536"/>
      <c r="G5" s="1536"/>
      <c r="H5" s="1536"/>
      <c r="I5" s="1536"/>
      <c r="J5" s="1536"/>
      <c r="K5" s="1536"/>
      <c r="L5" s="1536"/>
      <c r="M5" s="1536"/>
      <c r="N5" s="1537"/>
    </row>
    <row r="6" spans="1:15" ht="34.5" customHeight="1" thickBot="1" x14ac:dyDescent="0.25">
      <c r="A6" s="1634"/>
      <c r="B6" s="1475" t="s">
        <v>111</v>
      </c>
      <c r="C6" s="1582" t="s">
        <v>58</v>
      </c>
      <c r="D6" s="1631" t="s">
        <v>312</v>
      </c>
      <c r="E6" s="1631"/>
      <c r="F6" s="1475" t="s">
        <v>57</v>
      </c>
      <c r="G6" s="1632" t="s">
        <v>70</v>
      </c>
      <c r="H6" s="1628" t="s">
        <v>65</v>
      </c>
      <c r="I6" s="1628" t="s">
        <v>588</v>
      </c>
      <c r="J6" s="1628" t="s">
        <v>716</v>
      </c>
      <c r="K6" s="1628" t="s">
        <v>714</v>
      </c>
      <c r="L6" s="1628" t="s">
        <v>717</v>
      </c>
      <c r="M6" s="1628" t="s">
        <v>718</v>
      </c>
      <c r="N6" s="1628" t="s">
        <v>719</v>
      </c>
    </row>
    <row r="7" spans="1:15" ht="23.4" customHeight="1" thickBot="1" x14ac:dyDescent="0.25">
      <c r="A7" s="1635"/>
      <c r="B7" s="1477"/>
      <c r="C7" s="1583"/>
      <c r="D7" s="744" t="s">
        <v>121</v>
      </c>
      <c r="E7" s="193" t="s">
        <v>155</v>
      </c>
      <c r="F7" s="1477"/>
      <c r="G7" s="1633"/>
      <c r="H7" s="1629"/>
      <c r="I7" s="1629"/>
      <c r="J7" s="1629"/>
      <c r="K7" s="1629"/>
      <c r="L7" s="1629"/>
      <c r="M7" s="1629"/>
      <c r="N7" s="1629"/>
    </row>
    <row r="8" spans="1:15" ht="9.75" customHeight="1" x14ac:dyDescent="0.2">
      <c r="A8" s="745" t="s">
        <v>44</v>
      </c>
      <c r="B8" s="750">
        <v>1</v>
      </c>
      <c r="C8" s="749"/>
      <c r="D8" s="383"/>
      <c r="E8" s="383"/>
      <c r="F8" s="384">
        <f>C8+D8+E8</f>
        <v>0</v>
      </c>
      <c r="G8" s="421"/>
      <c r="H8" s="383"/>
      <c r="I8" s="383"/>
      <c r="J8" s="383"/>
      <c r="K8" s="383"/>
      <c r="L8" s="383"/>
      <c r="M8" s="753"/>
      <c r="N8" s="756">
        <f t="shared" ref="N8:N64" si="0">IF(SUM(H8+I8+J8+K8+L8+M8)&lt;&gt;F8,"Error",F8)</f>
        <v>0</v>
      </c>
      <c r="O8" s="194"/>
    </row>
    <row r="9" spans="1:15" ht="9.75" customHeight="1" x14ac:dyDescent="0.2">
      <c r="A9" s="746" t="s">
        <v>342</v>
      </c>
      <c r="B9" s="751">
        <v>2</v>
      </c>
      <c r="C9" s="749"/>
      <c r="D9" s="383"/>
      <c r="E9" s="383"/>
      <c r="F9" s="384">
        <f t="shared" ref="F9:F60" si="1">C9+D9+E9</f>
        <v>0</v>
      </c>
      <c r="G9" s="421"/>
      <c r="H9" s="383"/>
      <c r="I9" s="383"/>
      <c r="J9" s="383"/>
      <c r="K9" s="383"/>
      <c r="L9" s="383"/>
      <c r="M9" s="753"/>
      <c r="N9" s="757">
        <f t="shared" si="0"/>
        <v>0</v>
      </c>
      <c r="O9" s="192"/>
    </row>
    <row r="10" spans="1:15" ht="9.75" customHeight="1" x14ac:dyDescent="0.2">
      <c r="A10" s="746" t="s">
        <v>595</v>
      </c>
      <c r="B10" s="751">
        <v>3</v>
      </c>
      <c r="C10" s="749"/>
      <c r="D10" s="383"/>
      <c r="E10" s="383"/>
      <c r="F10" s="384">
        <f t="shared" si="1"/>
        <v>0</v>
      </c>
      <c r="G10" s="421"/>
      <c r="H10" s="383"/>
      <c r="I10" s="383"/>
      <c r="J10" s="383"/>
      <c r="K10" s="383"/>
      <c r="L10" s="383"/>
      <c r="M10" s="753"/>
      <c r="N10" s="757">
        <f t="shared" si="0"/>
        <v>0</v>
      </c>
      <c r="O10" s="192"/>
    </row>
    <row r="11" spans="1:15" ht="9.75" customHeight="1" x14ac:dyDescent="0.2">
      <c r="A11" s="746" t="s">
        <v>732</v>
      </c>
      <c r="B11" s="751">
        <v>4</v>
      </c>
      <c r="C11" s="749"/>
      <c r="D11" s="383"/>
      <c r="E11" s="383"/>
      <c r="F11" s="384">
        <f t="shared" si="1"/>
        <v>0</v>
      </c>
      <c r="G11" s="421"/>
      <c r="H11" s="383"/>
      <c r="I11" s="383"/>
      <c r="J11" s="383"/>
      <c r="K11" s="383"/>
      <c r="L11" s="383"/>
      <c r="M11" s="753"/>
      <c r="N11" s="757">
        <f t="shared" si="0"/>
        <v>0</v>
      </c>
      <c r="O11" s="192"/>
    </row>
    <row r="12" spans="1:15" ht="9.75" customHeight="1" x14ac:dyDescent="0.2">
      <c r="A12" s="746" t="s">
        <v>733</v>
      </c>
      <c r="B12" s="751">
        <v>5</v>
      </c>
      <c r="C12" s="749"/>
      <c r="D12" s="383"/>
      <c r="E12" s="383"/>
      <c r="F12" s="384">
        <f t="shared" si="1"/>
        <v>0</v>
      </c>
      <c r="G12" s="421"/>
      <c r="H12" s="383"/>
      <c r="I12" s="383"/>
      <c r="J12" s="383"/>
      <c r="K12" s="383"/>
      <c r="L12" s="383"/>
      <c r="M12" s="753"/>
      <c r="N12" s="757">
        <f t="shared" si="0"/>
        <v>0</v>
      </c>
      <c r="O12" s="192"/>
    </row>
    <row r="13" spans="1:15" ht="9.75" customHeight="1" x14ac:dyDescent="0.2">
      <c r="A13" s="746" t="s">
        <v>378</v>
      </c>
      <c r="B13" s="751">
        <v>6</v>
      </c>
      <c r="C13" s="749"/>
      <c r="D13" s="383"/>
      <c r="E13" s="383"/>
      <c r="F13" s="384">
        <f t="shared" si="1"/>
        <v>0</v>
      </c>
      <c r="G13" s="421"/>
      <c r="H13" s="383"/>
      <c r="I13" s="383"/>
      <c r="J13" s="383"/>
      <c r="K13" s="383"/>
      <c r="L13" s="383"/>
      <c r="M13" s="753"/>
      <c r="N13" s="757">
        <f t="shared" si="0"/>
        <v>0</v>
      </c>
      <c r="O13" s="192"/>
    </row>
    <row r="14" spans="1:15" ht="9.75" customHeight="1" x14ac:dyDescent="0.2">
      <c r="A14" s="746" t="s">
        <v>593</v>
      </c>
      <c r="B14" s="751">
        <v>7</v>
      </c>
      <c r="C14" s="749"/>
      <c r="D14" s="383"/>
      <c r="E14" s="383"/>
      <c r="F14" s="384">
        <f t="shared" si="1"/>
        <v>0</v>
      </c>
      <c r="G14" s="421"/>
      <c r="H14" s="383"/>
      <c r="I14" s="383"/>
      <c r="J14" s="383"/>
      <c r="K14" s="383"/>
      <c r="L14" s="383"/>
      <c r="M14" s="753"/>
      <c r="N14" s="757">
        <f t="shared" si="0"/>
        <v>0</v>
      </c>
      <c r="O14" s="192"/>
    </row>
    <row r="15" spans="1:15" ht="9.75" customHeight="1" x14ac:dyDescent="0.2">
      <c r="A15" s="746" t="s">
        <v>127</v>
      </c>
      <c r="B15" s="751">
        <v>8</v>
      </c>
      <c r="C15" s="749"/>
      <c r="D15" s="383"/>
      <c r="E15" s="383"/>
      <c r="F15" s="384">
        <f t="shared" si="1"/>
        <v>0</v>
      </c>
      <c r="G15" s="421"/>
      <c r="H15" s="383"/>
      <c r="I15" s="383"/>
      <c r="J15" s="383"/>
      <c r="K15" s="383"/>
      <c r="L15" s="383"/>
      <c r="M15" s="753"/>
      <c r="N15" s="757">
        <f t="shared" si="0"/>
        <v>0</v>
      </c>
      <c r="O15" s="192"/>
    </row>
    <row r="16" spans="1:15" ht="9.75" customHeight="1" x14ac:dyDescent="0.2">
      <c r="A16" s="746" t="s">
        <v>596</v>
      </c>
      <c r="B16" s="751">
        <v>9</v>
      </c>
      <c r="C16" s="749"/>
      <c r="D16" s="383"/>
      <c r="E16" s="383"/>
      <c r="F16" s="384">
        <f t="shared" si="1"/>
        <v>0</v>
      </c>
      <c r="G16" s="421"/>
      <c r="H16" s="383"/>
      <c r="I16" s="383"/>
      <c r="J16" s="383"/>
      <c r="K16" s="383"/>
      <c r="L16" s="383"/>
      <c r="M16" s="753"/>
      <c r="N16" s="757">
        <f t="shared" si="0"/>
        <v>0</v>
      </c>
      <c r="O16" s="192"/>
    </row>
    <row r="17" spans="1:15" ht="9.75" customHeight="1" x14ac:dyDescent="0.2">
      <c r="A17" s="746" t="s">
        <v>128</v>
      </c>
      <c r="B17" s="751">
        <v>10</v>
      </c>
      <c r="C17" s="749"/>
      <c r="D17" s="383"/>
      <c r="E17" s="383"/>
      <c r="F17" s="384">
        <f t="shared" si="1"/>
        <v>0</v>
      </c>
      <c r="G17" s="421"/>
      <c r="H17" s="383"/>
      <c r="I17" s="383"/>
      <c r="J17" s="383"/>
      <c r="K17" s="383"/>
      <c r="L17" s="383"/>
      <c r="M17" s="753"/>
      <c r="N17" s="757">
        <f t="shared" si="0"/>
        <v>0</v>
      </c>
      <c r="O17" s="192"/>
    </row>
    <row r="18" spans="1:15" ht="9.75" customHeight="1" x14ac:dyDescent="0.2">
      <c r="A18" s="746" t="s">
        <v>84</v>
      </c>
      <c r="B18" s="751">
        <v>11</v>
      </c>
      <c r="C18" s="749"/>
      <c r="D18" s="383"/>
      <c r="E18" s="383"/>
      <c r="F18" s="384">
        <f t="shared" si="1"/>
        <v>0</v>
      </c>
      <c r="G18" s="421"/>
      <c r="H18" s="383"/>
      <c r="I18" s="383"/>
      <c r="J18" s="383"/>
      <c r="K18" s="383"/>
      <c r="L18" s="383"/>
      <c r="M18" s="753"/>
      <c r="N18" s="757">
        <f t="shared" si="0"/>
        <v>0</v>
      </c>
      <c r="O18" s="192"/>
    </row>
    <row r="19" spans="1:15" ht="9.75" customHeight="1" x14ac:dyDescent="0.2">
      <c r="A19" s="746" t="s">
        <v>129</v>
      </c>
      <c r="B19" s="751">
        <v>12</v>
      </c>
      <c r="C19" s="749"/>
      <c r="D19" s="383"/>
      <c r="E19" s="383"/>
      <c r="F19" s="384">
        <f t="shared" si="1"/>
        <v>0</v>
      </c>
      <c r="G19" s="421"/>
      <c r="H19" s="383"/>
      <c r="I19" s="383"/>
      <c r="J19" s="383"/>
      <c r="K19" s="383"/>
      <c r="L19" s="383"/>
      <c r="M19" s="753"/>
      <c r="N19" s="757">
        <f t="shared" si="0"/>
        <v>0</v>
      </c>
      <c r="O19" s="192"/>
    </row>
    <row r="20" spans="1:15" ht="9.75" customHeight="1" x14ac:dyDescent="0.2">
      <c r="A20" s="746" t="s">
        <v>130</v>
      </c>
      <c r="B20" s="751">
        <v>13</v>
      </c>
      <c r="C20" s="749"/>
      <c r="D20" s="383"/>
      <c r="E20" s="383"/>
      <c r="F20" s="384">
        <f t="shared" si="1"/>
        <v>0</v>
      </c>
      <c r="G20" s="421"/>
      <c r="H20" s="383"/>
      <c r="I20" s="383"/>
      <c r="J20" s="383"/>
      <c r="K20" s="383"/>
      <c r="L20" s="383"/>
      <c r="M20" s="753"/>
      <c r="N20" s="757">
        <f t="shared" si="0"/>
        <v>0</v>
      </c>
      <c r="O20" s="192"/>
    </row>
    <row r="21" spans="1:15" ht="9.75" customHeight="1" x14ac:dyDescent="0.2">
      <c r="A21" s="746" t="s">
        <v>131</v>
      </c>
      <c r="B21" s="751">
        <v>14</v>
      </c>
      <c r="C21" s="749"/>
      <c r="D21" s="383"/>
      <c r="E21" s="383"/>
      <c r="F21" s="384">
        <f t="shared" si="1"/>
        <v>0</v>
      </c>
      <c r="G21" s="421"/>
      <c r="H21" s="383"/>
      <c r="I21" s="383"/>
      <c r="J21" s="383"/>
      <c r="K21" s="383"/>
      <c r="L21" s="383"/>
      <c r="M21" s="753"/>
      <c r="N21" s="757">
        <f t="shared" si="0"/>
        <v>0</v>
      </c>
    </row>
    <row r="22" spans="1:15" ht="9.75" customHeight="1" x14ac:dyDescent="0.2">
      <c r="A22" s="746" t="s">
        <v>734</v>
      </c>
      <c r="B22" s="751">
        <v>15</v>
      </c>
      <c r="C22" s="749"/>
      <c r="D22" s="383"/>
      <c r="E22" s="383"/>
      <c r="F22" s="384">
        <f>C22+D22+E22</f>
        <v>0</v>
      </c>
      <c r="G22" s="421"/>
      <c r="H22" s="383"/>
      <c r="I22" s="383"/>
      <c r="J22" s="383"/>
      <c r="K22" s="383"/>
      <c r="L22" s="383"/>
      <c r="M22" s="753"/>
      <c r="N22" s="757">
        <f t="shared" si="0"/>
        <v>0</v>
      </c>
    </row>
    <row r="23" spans="1:15" ht="9.75" customHeight="1" x14ac:dyDescent="0.2">
      <c r="A23" s="746" t="s">
        <v>343</v>
      </c>
      <c r="B23" s="751">
        <v>16</v>
      </c>
      <c r="C23" s="749"/>
      <c r="D23" s="383"/>
      <c r="E23" s="383"/>
      <c r="F23" s="384">
        <f t="shared" si="1"/>
        <v>0</v>
      </c>
      <c r="G23" s="421"/>
      <c r="H23" s="383"/>
      <c r="I23" s="383"/>
      <c r="J23" s="383"/>
      <c r="K23" s="383"/>
      <c r="L23" s="383"/>
      <c r="M23" s="753"/>
      <c r="N23" s="757">
        <f t="shared" si="0"/>
        <v>0</v>
      </c>
    </row>
    <row r="24" spans="1:15" ht="9.75" customHeight="1" x14ac:dyDescent="0.2">
      <c r="A24" s="747" t="s">
        <v>516</v>
      </c>
      <c r="B24" s="751">
        <v>17</v>
      </c>
      <c r="C24" s="749"/>
      <c r="D24" s="383"/>
      <c r="E24" s="383"/>
      <c r="F24" s="384">
        <f>C24+D24+E24</f>
        <v>0</v>
      </c>
      <c r="G24" s="421"/>
      <c r="H24" s="383"/>
      <c r="I24" s="383"/>
      <c r="J24" s="383"/>
      <c r="K24" s="383"/>
      <c r="L24" s="383"/>
      <c r="M24" s="753"/>
      <c r="N24" s="757">
        <f t="shared" si="0"/>
        <v>0</v>
      </c>
    </row>
    <row r="25" spans="1:15" ht="9.75" customHeight="1" x14ac:dyDescent="0.2">
      <c r="A25" s="746" t="s">
        <v>344</v>
      </c>
      <c r="B25" s="751">
        <v>18</v>
      </c>
      <c r="C25" s="749"/>
      <c r="D25" s="383"/>
      <c r="E25" s="383"/>
      <c r="F25" s="384">
        <f t="shared" si="1"/>
        <v>0</v>
      </c>
      <c r="G25" s="421"/>
      <c r="H25" s="383"/>
      <c r="I25" s="383"/>
      <c r="J25" s="383"/>
      <c r="K25" s="383"/>
      <c r="L25" s="383"/>
      <c r="M25" s="753"/>
      <c r="N25" s="757">
        <f t="shared" si="0"/>
        <v>0</v>
      </c>
    </row>
    <row r="26" spans="1:15" ht="9.75" customHeight="1" x14ac:dyDescent="0.2">
      <c r="A26" s="746" t="s">
        <v>345</v>
      </c>
      <c r="B26" s="751">
        <v>19</v>
      </c>
      <c r="C26" s="749"/>
      <c r="D26" s="383"/>
      <c r="E26" s="383"/>
      <c r="F26" s="384">
        <f t="shared" si="1"/>
        <v>0</v>
      </c>
      <c r="G26" s="421"/>
      <c r="H26" s="383"/>
      <c r="I26" s="383"/>
      <c r="J26" s="383"/>
      <c r="K26" s="383"/>
      <c r="L26" s="383"/>
      <c r="M26" s="753"/>
      <c r="N26" s="757">
        <f t="shared" si="0"/>
        <v>0</v>
      </c>
    </row>
    <row r="27" spans="1:15" ht="9.75" customHeight="1" x14ac:dyDescent="0.2">
      <c r="A27" s="746" t="s">
        <v>432</v>
      </c>
      <c r="B27" s="751">
        <v>20</v>
      </c>
      <c r="C27" s="749"/>
      <c r="D27" s="383"/>
      <c r="E27" s="383"/>
      <c r="F27" s="384">
        <f t="shared" si="1"/>
        <v>0</v>
      </c>
      <c r="G27" s="421"/>
      <c r="H27" s="383"/>
      <c r="I27" s="383"/>
      <c r="J27" s="383"/>
      <c r="K27" s="383"/>
      <c r="L27" s="383"/>
      <c r="M27" s="753"/>
      <c r="N27" s="757">
        <f t="shared" si="0"/>
        <v>0</v>
      </c>
    </row>
    <row r="28" spans="1:15" ht="9.75" customHeight="1" x14ac:dyDescent="0.2">
      <c r="A28" s="746" t="s">
        <v>346</v>
      </c>
      <c r="B28" s="751">
        <v>21</v>
      </c>
      <c r="C28" s="749"/>
      <c r="D28" s="383"/>
      <c r="E28" s="383"/>
      <c r="F28" s="384">
        <f t="shared" si="1"/>
        <v>0</v>
      </c>
      <c r="G28" s="421"/>
      <c r="H28" s="383"/>
      <c r="I28" s="383"/>
      <c r="J28" s="383"/>
      <c r="K28" s="383"/>
      <c r="L28" s="383"/>
      <c r="M28" s="753"/>
      <c r="N28" s="757">
        <f t="shared" si="0"/>
        <v>0</v>
      </c>
    </row>
    <row r="29" spans="1:15" ht="9.75" customHeight="1" x14ac:dyDescent="0.2">
      <c r="A29" s="746" t="s">
        <v>132</v>
      </c>
      <c r="B29" s="751">
        <v>22</v>
      </c>
      <c r="C29" s="749"/>
      <c r="D29" s="383"/>
      <c r="E29" s="383"/>
      <c r="F29" s="384">
        <f t="shared" si="1"/>
        <v>0</v>
      </c>
      <c r="G29" s="421"/>
      <c r="H29" s="383"/>
      <c r="I29" s="383"/>
      <c r="J29" s="383"/>
      <c r="K29" s="383"/>
      <c r="L29" s="383"/>
      <c r="M29" s="753"/>
      <c r="N29" s="757">
        <f t="shared" si="0"/>
        <v>0</v>
      </c>
    </row>
    <row r="30" spans="1:15" ht="9.75" customHeight="1" x14ac:dyDescent="0.2">
      <c r="A30" s="746" t="s">
        <v>597</v>
      </c>
      <c r="B30" s="751">
        <v>23</v>
      </c>
      <c r="C30" s="749"/>
      <c r="D30" s="383"/>
      <c r="E30" s="383"/>
      <c r="F30" s="384">
        <f t="shared" si="1"/>
        <v>0</v>
      </c>
      <c r="G30" s="421"/>
      <c r="H30" s="383"/>
      <c r="I30" s="383"/>
      <c r="J30" s="383"/>
      <c r="K30" s="383"/>
      <c r="L30" s="383"/>
      <c r="M30" s="753"/>
      <c r="N30" s="757">
        <f t="shared" si="0"/>
        <v>0</v>
      </c>
    </row>
    <row r="31" spans="1:15" ht="9.75" customHeight="1" x14ac:dyDescent="0.2">
      <c r="A31" s="746" t="s">
        <v>598</v>
      </c>
      <c r="B31" s="751">
        <v>24</v>
      </c>
      <c r="C31" s="749"/>
      <c r="D31" s="383"/>
      <c r="E31" s="383"/>
      <c r="F31" s="384">
        <f t="shared" si="1"/>
        <v>0</v>
      </c>
      <c r="G31" s="421"/>
      <c r="H31" s="383"/>
      <c r="I31" s="383"/>
      <c r="J31" s="383"/>
      <c r="K31" s="383"/>
      <c r="L31" s="383"/>
      <c r="M31" s="753"/>
      <c r="N31" s="757">
        <f t="shared" si="0"/>
        <v>0</v>
      </c>
    </row>
    <row r="32" spans="1:15" ht="9.75" customHeight="1" thickBot="1" x14ac:dyDescent="0.25">
      <c r="A32" s="748"/>
      <c r="B32" s="752">
        <v>25</v>
      </c>
      <c r="C32" s="749"/>
      <c r="D32" s="383"/>
      <c r="E32" s="383"/>
      <c r="F32" s="384">
        <f t="shared" si="1"/>
        <v>0</v>
      </c>
      <c r="G32" s="422"/>
      <c r="H32" s="383"/>
      <c r="I32" s="383"/>
      <c r="J32" s="383"/>
      <c r="K32" s="383"/>
      <c r="L32" s="383"/>
      <c r="M32" s="753"/>
      <c r="N32" s="757">
        <f t="shared" si="0"/>
        <v>0</v>
      </c>
    </row>
    <row r="33" spans="1:15" s="197" customFormat="1" ht="10.8" thickBot="1" x14ac:dyDescent="0.25">
      <c r="A33" s="762" t="s">
        <v>133</v>
      </c>
      <c r="B33" s="387">
        <v>26</v>
      </c>
      <c r="C33" s="758">
        <f>SUM(C8:C32)</f>
        <v>0</v>
      </c>
      <c r="D33" s="758">
        <f>SUM(D8:D32)</f>
        <v>0</v>
      </c>
      <c r="E33" s="758">
        <f>SUM(E8:E32)</f>
        <v>0</v>
      </c>
      <c r="F33" s="758">
        <f t="shared" si="1"/>
        <v>0</v>
      </c>
      <c r="G33" s="763"/>
      <c r="H33" s="758">
        <f t="shared" ref="H33:M33" si="2">SUM(H8:H32)</f>
        <v>0</v>
      </c>
      <c r="I33" s="758">
        <f t="shared" si="2"/>
        <v>0</v>
      </c>
      <c r="J33" s="758">
        <f t="shared" si="2"/>
        <v>0</v>
      </c>
      <c r="K33" s="758">
        <f t="shared" si="2"/>
        <v>0</v>
      </c>
      <c r="L33" s="758">
        <f t="shared" si="2"/>
        <v>0</v>
      </c>
      <c r="M33" s="758">
        <f t="shared" si="2"/>
        <v>0</v>
      </c>
      <c r="N33" s="758">
        <f t="shared" si="0"/>
        <v>0</v>
      </c>
    </row>
    <row r="34" spans="1:15" ht="9.75" customHeight="1" x14ac:dyDescent="0.2">
      <c r="A34" s="1217" t="s">
        <v>134</v>
      </c>
      <c r="B34" s="1218">
        <v>27</v>
      </c>
      <c r="C34" s="1209"/>
      <c r="D34" s="1209"/>
      <c r="E34" s="1209"/>
      <c r="F34" s="1210">
        <f t="shared" si="1"/>
        <v>0</v>
      </c>
      <c r="G34" s="1211"/>
      <c r="H34" s="1209"/>
      <c r="I34" s="1209"/>
      <c r="J34" s="1209"/>
      <c r="K34" s="1209"/>
      <c r="L34" s="1209"/>
      <c r="M34" s="1209"/>
      <c r="N34" s="1219">
        <f t="shared" si="0"/>
        <v>0</v>
      </c>
    </row>
    <row r="35" spans="1:15" ht="9.75" customHeight="1" x14ac:dyDescent="0.2">
      <c r="A35" s="1220" t="s">
        <v>135</v>
      </c>
      <c r="B35" s="1215">
        <v>28</v>
      </c>
      <c r="C35" s="386"/>
      <c r="D35" s="386"/>
      <c r="E35" s="386"/>
      <c r="F35" s="1216">
        <f t="shared" si="1"/>
        <v>0</v>
      </c>
      <c r="G35" s="423"/>
      <c r="H35" s="386"/>
      <c r="I35" s="386"/>
      <c r="J35" s="386"/>
      <c r="K35" s="386"/>
      <c r="L35" s="386"/>
      <c r="M35" s="386"/>
      <c r="N35" s="1221">
        <f t="shared" si="0"/>
        <v>0</v>
      </c>
    </row>
    <row r="36" spans="1:15" ht="9.75" customHeight="1" x14ac:dyDescent="0.2">
      <c r="A36" s="1220" t="s">
        <v>136</v>
      </c>
      <c r="B36" s="1215">
        <v>29</v>
      </c>
      <c r="C36" s="386"/>
      <c r="D36" s="386"/>
      <c r="E36" s="386"/>
      <c r="F36" s="1216">
        <f t="shared" si="1"/>
        <v>0</v>
      </c>
      <c r="G36" s="423"/>
      <c r="H36" s="386"/>
      <c r="I36" s="386"/>
      <c r="J36" s="386"/>
      <c r="K36" s="386"/>
      <c r="L36" s="386"/>
      <c r="M36" s="386"/>
      <c r="N36" s="1221">
        <f t="shared" si="0"/>
        <v>0</v>
      </c>
    </row>
    <row r="37" spans="1:15" ht="9.75" customHeight="1" x14ac:dyDescent="0.2">
      <c r="A37" s="1222" t="s">
        <v>521</v>
      </c>
      <c r="B37" s="1215">
        <v>30</v>
      </c>
      <c r="C37" s="386"/>
      <c r="D37" s="386"/>
      <c r="E37" s="386"/>
      <c r="F37" s="1216">
        <f t="shared" si="1"/>
        <v>0</v>
      </c>
      <c r="G37" s="423"/>
      <c r="H37" s="386"/>
      <c r="I37" s="386"/>
      <c r="J37" s="386"/>
      <c r="K37" s="386"/>
      <c r="L37" s="386"/>
      <c r="M37" s="386"/>
      <c r="N37" s="1221">
        <f t="shared" si="0"/>
        <v>0</v>
      </c>
    </row>
    <row r="38" spans="1:15" ht="9.75" customHeight="1" x14ac:dyDescent="0.2">
      <c r="A38" s="1220" t="s">
        <v>736</v>
      </c>
      <c r="B38" s="1215">
        <v>31</v>
      </c>
      <c r="C38" s="386"/>
      <c r="D38" s="386"/>
      <c r="E38" s="386"/>
      <c r="F38" s="1216">
        <f>C38+D38+E38</f>
        <v>0</v>
      </c>
      <c r="G38" s="423"/>
      <c r="H38" s="386"/>
      <c r="I38" s="386"/>
      <c r="J38" s="386"/>
      <c r="K38" s="386"/>
      <c r="L38" s="386"/>
      <c r="M38" s="386"/>
      <c r="N38" s="1221">
        <f t="shared" si="0"/>
        <v>0</v>
      </c>
      <c r="O38" s="192"/>
    </row>
    <row r="39" spans="1:15" ht="9.75" customHeight="1" x14ac:dyDescent="0.2">
      <c r="A39" s="1220" t="s">
        <v>735</v>
      </c>
      <c r="B39" s="1215">
        <v>32</v>
      </c>
      <c r="C39" s="386"/>
      <c r="D39" s="386"/>
      <c r="E39" s="386"/>
      <c r="F39" s="1216">
        <f>C39+D39+E39</f>
        <v>0</v>
      </c>
      <c r="G39" s="423"/>
      <c r="H39" s="386"/>
      <c r="I39" s="386"/>
      <c r="J39" s="386"/>
      <c r="K39" s="386"/>
      <c r="L39" s="386"/>
      <c r="M39" s="386"/>
      <c r="N39" s="1221">
        <f t="shared" si="0"/>
        <v>0</v>
      </c>
      <c r="O39" s="192"/>
    </row>
    <row r="40" spans="1:15" ht="9.75" customHeight="1" x14ac:dyDescent="0.2">
      <c r="A40" s="1220" t="s">
        <v>589</v>
      </c>
      <c r="B40" s="1215">
        <v>33</v>
      </c>
      <c r="C40" s="386"/>
      <c r="D40" s="386"/>
      <c r="E40" s="386"/>
      <c r="F40" s="1216">
        <f t="shared" si="1"/>
        <v>0</v>
      </c>
      <c r="G40" s="423"/>
      <c r="H40" s="386"/>
      <c r="I40" s="386"/>
      <c r="J40" s="386"/>
      <c r="K40" s="386"/>
      <c r="L40" s="386"/>
      <c r="M40" s="386"/>
      <c r="N40" s="1221">
        <f t="shared" si="0"/>
        <v>0</v>
      </c>
    </row>
    <row r="41" spans="1:15" ht="9.75" customHeight="1" x14ac:dyDescent="0.2">
      <c r="A41" s="1220" t="s">
        <v>594</v>
      </c>
      <c r="B41" s="1215">
        <v>34</v>
      </c>
      <c r="C41" s="386"/>
      <c r="D41" s="386"/>
      <c r="E41" s="386"/>
      <c r="F41" s="1216">
        <f t="shared" si="1"/>
        <v>0</v>
      </c>
      <c r="G41" s="423"/>
      <c r="H41" s="386"/>
      <c r="I41" s="386"/>
      <c r="J41" s="386"/>
      <c r="K41" s="386"/>
      <c r="L41" s="386"/>
      <c r="M41" s="386"/>
      <c r="N41" s="1221">
        <f t="shared" si="0"/>
        <v>0</v>
      </c>
    </row>
    <row r="42" spans="1:15" ht="9.75" customHeight="1" x14ac:dyDescent="0.2">
      <c r="A42" s="1220" t="s">
        <v>590</v>
      </c>
      <c r="B42" s="1215">
        <v>35</v>
      </c>
      <c r="C42" s="386"/>
      <c r="D42" s="386"/>
      <c r="E42" s="386"/>
      <c r="F42" s="1216">
        <f t="shared" si="1"/>
        <v>0</v>
      </c>
      <c r="G42" s="423"/>
      <c r="H42" s="386"/>
      <c r="I42" s="386"/>
      <c r="J42" s="386"/>
      <c r="K42" s="386"/>
      <c r="L42" s="386"/>
      <c r="M42" s="386"/>
      <c r="N42" s="1221">
        <f t="shared" si="0"/>
        <v>0</v>
      </c>
    </row>
    <row r="43" spans="1:15" ht="9.75" customHeight="1" x14ac:dyDescent="0.2">
      <c r="A43" s="1220" t="s">
        <v>599</v>
      </c>
      <c r="B43" s="1215">
        <v>36</v>
      </c>
      <c r="C43" s="386"/>
      <c r="D43" s="386"/>
      <c r="E43" s="386"/>
      <c r="F43" s="1216">
        <f t="shared" si="1"/>
        <v>0</v>
      </c>
      <c r="G43" s="423"/>
      <c r="H43" s="386"/>
      <c r="I43" s="386"/>
      <c r="J43" s="386"/>
      <c r="K43" s="386"/>
      <c r="L43" s="386"/>
      <c r="M43" s="386"/>
      <c r="N43" s="1221">
        <f t="shared" si="0"/>
        <v>0</v>
      </c>
    </row>
    <row r="44" spans="1:15" ht="9.75" customHeight="1" x14ac:dyDescent="0.2">
      <c r="A44" s="1220" t="s">
        <v>347</v>
      </c>
      <c r="B44" s="1215">
        <v>37</v>
      </c>
      <c r="C44" s="386"/>
      <c r="D44" s="386"/>
      <c r="E44" s="386"/>
      <c r="F44" s="1216">
        <f t="shared" si="1"/>
        <v>0</v>
      </c>
      <c r="G44" s="423"/>
      <c r="H44" s="386"/>
      <c r="I44" s="386"/>
      <c r="J44" s="386"/>
      <c r="K44" s="386"/>
      <c r="L44" s="386"/>
      <c r="M44" s="386"/>
      <c r="N44" s="1221">
        <f t="shared" si="0"/>
        <v>0</v>
      </c>
    </row>
    <row r="45" spans="1:15" ht="9.75" customHeight="1" x14ac:dyDescent="0.2">
      <c r="A45" s="1220" t="s">
        <v>348</v>
      </c>
      <c r="B45" s="1215">
        <v>38</v>
      </c>
      <c r="C45" s="386"/>
      <c r="D45" s="386"/>
      <c r="E45" s="386"/>
      <c r="F45" s="1216">
        <f t="shared" si="1"/>
        <v>0</v>
      </c>
      <c r="G45" s="423"/>
      <c r="H45" s="386"/>
      <c r="I45" s="386"/>
      <c r="J45" s="386"/>
      <c r="K45" s="386"/>
      <c r="L45" s="386"/>
      <c r="M45" s="386"/>
      <c r="N45" s="1221">
        <f t="shared" si="0"/>
        <v>0</v>
      </c>
    </row>
    <row r="46" spans="1:15" ht="9.75" customHeight="1" x14ac:dyDescent="0.2">
      <c r="A46" s="1220" t="s">
        <v>349</v>
      </c>
      <c r="B46" s="1215">
        <v>39</v>
      </c>
      <c r="C46" s="386"/>
      <c r="D46" s="386"/>
      <c r="E46" s="386"/>
      <c r="F46" s="1216">
        <f t="shared" si="1"/>
        <v>0</v>
      </c>
      <c r="G46" s="423"/>
      <c r="H46" s="386"/>
      <c r="I46" s="386"/>
      <c r="J46" s="386"/>
      <c r="K46" s="386"/>
      <c r="L46" s="386"/>
      <c r="M46" s="386"/>
      <c r="N46" s="1221">
        <f t="shared" si="0"/>
        <v>0</v>
      </c>
    </row>
    <row r="47" spans="1:15" ht="9.75" customHeight="1" x14ac:dyDescent="0.2">
      <c r="A47" s="1220" t="s">
        <v>137</v>
      </c>
      <c r="B47" s="1215">
        <v>40</v>
      </c>
      <c r="C47" s="386"/>
      <c r="D47" s="386"/>
      <c r="E47" s="386"/>
      <c r="F47" s="1216">
        <f t="shared" si="1"/>
        <v>0</v>
      </c>
      <c r="G47" s="423"/>
      <c r="H47" s="386"/>
      <c r="I47" s="386"/>
      <c r="J47" s="386"/>
      <c r="K47" s="386"/>
      <c r="L47" s="386"/>
      <c r="M47" s="386"/>
      <c r="N47" s="1221">
        <f t="shared" si="0"/>
        <v>0</v>
      </c>
    </row>
    <row r="48" spans="1:15" ht="9.75" customHeight="1" x14ac:dyDescent="0.2">
      <c r="A48" s="1220" t="s">
        <v>350</v>
      </c>
      <c r="B48" s="1215">
        <v>41</v>
      </c>
      <c r="C48" s="386"/>
      <c r="D48" s="386"/>
      <c r="E48" s="386"/>
      <c r="F48" s="1216">
        <f t="shared" si="1"/>
        <v>0</v>
      </c>
      <c r="G48" s="423"/>
      <c r="H48" s="386"/>
      <c r="I48" s="386"/>
      <c r="J48" s="386"/>
      <c r="K48" s="386"/>
      <c r="L48" s="386"/>
      <c r="M48" s="386"/>
      <c r="N48" s="1221">
        <f t="shared" si="0"/>
        <v>0</v>
      </c>
    </row>
    <row r="49" spans="1:14" ht="9.75" customHeight="1" x14ac:dyDescent="0.2">
      <c r="A49" s="1220" t="s">
        <v>351</v>
      </c>
      <c r="B49" s="1215">
        <v>42</v>
      </c>
      <c r="C49" s="386"/>
      <c r="D49" s="386"/>
      <c r="E49" s="386"/>
      <c r="F49" s="1216">
        <f t="shared" si="1"/>
        <v>0</v>
      </c>
      <c r="G49" s="423"/>
      <c r="H49" s="386"/>
      <c r="I49" s="386"/>
      <c r="J49" s="386"/>
      <c r="K49" s="386"/>
      <c r="L49" s="386"/>
      <c r="M49" s="386"/>
      <c r="N49" s="1221">
        <f t="shared" si="0"/>
        <v>0</v>
      </c>
    </row>
    <row r="50" spans="1:14" ht="9.75" customHeight="1" x14ac:dyDescent="0.2">
      <c r="A50" s="1220" t="s">
        <v>352</v>
      </c>
      <c r="B50" s="1215">
        <v>43</v>
      </c>
      <c r="C50" s="386"/>
      <c r="D50" s="386"/>
      <c r="E50" s="386"/>
      <c r="F50" s="1216">
        <f t="shared" si="1"/>
        <v>0</v>
      </c>
      <c r="G50" s="423"/>
      <c r="H50" s="386"/>
      <c r="I50" s="386"/>
      <c r="J50" s="386"/>
      <c r="K50" s="386"/>
      <c r="L50" s="386"/>
      <c r="M50" s="386"/>
      <c r="N50" s="1221">
        <f t="shared" si="0"/>
        <v>0</v>
      </c>
    </row>
    <row r="51" spans="1:14" ht="9.75" customHeight="1" x14ac:dyDescent="0.2">
      <c r="A51" s="1220" t="s">
        <v>138</v>
      </c>
      <c r="B51" s="1215">
        <v>44</v>
      </c>
      <c r="C51" s="386"/>
      <c r="D51" s="386"/>
      <c r="E51" s="386"/>
      <c r="F51" s="1216">
        <f t="shared" si="1"/>
        <v>0</v>
      </c>
      <c r="G51" s="423"/>
      <c r="H51" s="386"/>
      <c r="I51" s="386"/>
      <c r="J51" s="386"/>
      <c r="K51" s="386"/>
      <c r="L51" s="386"/>
      <c r="M51" s="386"/>
      <c r="N51" s="1221">
        <f t="shared" si="0"/>
        <v>0</v>
      </c>
    </row>
    <row r="52" spans="1:14" ht="9.75" customHeight="1" x14ac:dyDescent="0.2">
      <c r="A52" s="1220" t="s">
        <v>591</v>
      </c>
      <c r="B52" s="1215">
        <v>45</v>
      </c>
      <c r="C52" s="386"/>
      <c r="D52" s="386"/>
      <c r="E52" s="386"/>
      <c r="F52" s="1216">
        <f t="shared" si="1"/>
        <v>0</v>
      </c>
      <c r="G52" s="423"/>
      <c r="H52" s="386"/>
      <c r="I52" s="386"/>
      <c r="J52" s="386"/>
      <c r="K52" s="386"/>
      <c r="L52" s="386"/>
      <c r="M52" s="386"/>
      <c r="N52" s="1221">
        <f t="shared" si="0"/>
        <v>0</v>
      </c>
    </row>
    <row r="53" spans="1:14" ht="9.75" customHeight="1" thickBot="1" x14ac:dyDescent="0.25">
      <c r="A53" s="1223"/>
      <c r="B53" s="1224">
        <v>46</v>
      </c>
      <c r="C53" s="1225"/>
      <c r="D53" s="1225"/>
      <c r="E53" s="1225"/>
      <c r="F53" s="1226">
        <f t="shared" si="1"/>
        <v>0</v>
      </c>
      <c r="G53" s="1227"/>
      <c r="H53" s="1225"/>
      <c r="I53" s="1225"/>
      <c r="J53" s="1225"/>
      <c r="K53" s="1225"/>
      <c r="L53" s="1225"/>
      <c r="M53" s="1225"/>
      <c r="N53" s="1228">
        <f t="shared" si="0"/>
        <v>0</v>
      </c>
    </row>
    <row r="54" spans="1:14" s="198" customFormat="1" ht="10.8" thickBot="1" x14ac:dyDescent="0.25">
      <c r="A54" s="1212" t="s">
        <v>768</v>
      </c>
      <c r="B54" s="752">
        <v>47</v>
      </c>
      <c r="C54" s="1213">
        <f>SUM(C34:C53)</f>
        <v>0</v>
      </c>
      <c r="D54" s="1213">
        <f>SUM(D34:D53)</f>
        <v>0</v>
      </c>
      <c r="E54" s="1213">
        <f>SUM(E34:E53)</f>
        <v>0</v>
      </c>
      <c r="F54" s="1213">
        <f t="shared" si="1"/>
        <v>0</v>
      </c>
      <c r="G54" s="1214"/>
      <c r="H54" s="1213">
        <f t="shared" ref="H54:M54" si="3">SUM(H34:H53)</f>
        <v>0</v>
      </c>
      <c r="I54" s="1213">
        <f t="shared" si="3"/>
        <v>0</v>
      </c>
      <c r="J54" s="1213">
        <f t="shared" si="3"/>
        <v>0</v>
      </c>
      <c r="K54" s="1213">
        <f t="shared" si="3"/>
        <v>0</v>
      </c>
      <c r="L54" s="1213">
        <f t="shared" si="3"/>
        <v>0</v>
      </c>
      <c r="M54" s="1213">
        <f t="shared" si="3"/>
        <v>0</v>
      </c>
      <c r="N54" s="1213">
        <f t="shared" si="0"/>
        <v>0</v>
      </c>
    </row>
    <row r="55" spans="1:14" ht="9.75" customHeight="1" x14ac:dyDescent="0.2">
      <c r="A55" s="745" t="s">
        <v>147</v>
      </c>
      <c r="B55" s="750">
        <v>48</v>
      </c>
      <c r="C55" s="773"/>
      <c r="D55" s="769"/>
      <c r="E55" s="769"/>
      <c r="F55" s="770">
        <f t="shared" si="1"/>
        <v>0</v>
      </c>
      <c r="G55" s="771"/>
      <c r="H55" s="769"/>
      <c r="I55" s="772"/>
      <c r="J55" s="769"/>
      <c r="K55" s="773"/>
      <c r="L55" s="769"/>
      <c r="M55" s="772"/>
      <c r="N55" s="774">
        <f t="shared" si="0"/>
        <v>0</v>
      </c>
    </row>
    <row r="56" spans="1:14" ht="9.75" customHeight="1" x14ac:dyDescent="0.2">
      <c r="A56" s="746" t="s">
        <v>148</v>
      </c>
      <c r="B56" s="751">
        <v>49</v>
      </c>
      <c r="C56" s="766"/>
      <c r="D56" s="388"/>
      <c r="E56" s="388"/>
      <c r="F56" s="389">
        <f t="shared" si="1"/>
        <v>0</v>
      </c>
      <c r="G56" s="424"/>
      <c r="H56" s="388"/>
      <c r="I56" s="388"/>
      <c r="J56" s="769"/>
      <c r="K56" s="388"/>
      <c r="L56" s="388"/>
      <c r="M56" s="754"/>
      <c r="N56" s="757">
        <f t="shared" si="0"/>
        <v>0</v>
      </c>
    </row>
    <row r="57" spans="1:14" ht="9.75" customHeight="1" x14ac:dyDescent="0.2">
      <c r="A57" s="746" t="s">
        <v>149</v>
      </c>
      <c r="B57" s="751">
        <v>50</v>
      </c>
      <c r="C57" s="766"/>
      <c r="D57" s="388"/>
      <c r="E57" s="388"/>
      <c r="F57" s="389">
        <f t="shared" si="1"/>
        <v>0</v>
      </c>
      <c r="G57" s="424"/>
      <c r="H57" s="388"/>
      <c r="I57" s="388"/>
      <c r="J57" s="388"/>
      <c r="K57" s="390"/>
      <c r="L57" s="388"/>
      <c r="M57" s="754"/>
      <c r="N57" s="757">
        <f t="shared" si="0"/>
        <v>0</v>
      </c>
    </row>
    <row r="58" spans="1:14" ht="9.75" customHeight="1" x14ac:dyDescent="0.2">
      <c r="A58" s="746" t="s">
        <v>150</v>
      </c>
      <c r="B58" s="751">
        <v>51</v>
      </c>
      <c r="C58" s="766"/>
      <c r="D58" s="388"/>
      <c r="E58" s="388"/>
      <c r="F58" s="389">
        <f t="shared" si="1"/>
        <v>0</v>
      </c>
      <c r="G58" s="424"/>
      <c r="H58" s="388"/>
      <c r="I58" s="388"/>
      <c r="J58" s="754"/>
      <c r="K58" s="388"/>
      <c r="L58" s="766"/>
      <c r="M58" s="754"/>
      <c r="N58" s="757">
        <f t="shared" si="0"/>
        <v>0</v>
      </c>
    </row>
    <row r="59" spans="1:14" ht="9.75" customHeight="1" x14ac:dyDescent="0.2">
      <c r="A59" s="746" t="s">
        <v>353</v>
      </c>
      <c r="B59" s="751">
        <v>52</v>
      </c>
      <c r="C59" s="766"/>
      <c r="D59" s="388"/>
      <c r="E59" s="388"/>
      <c r="F59" s="389">
        <f t="shared" si="1"/>
        <v>0</v>
      </c>
      <c r="G59" s="424"/>
      <c r="H59" s="388"/>
      <c r="I59" s="388"/>
      <c r="J59" s="388"/>
      <c r="K59" s="769"/>
      <c r="L59" s="388"/>
      <c r="M59" s="754"/>
      <c r="N59" s="757">
        <f t="shared" si="0"/>
        <v>0</v>
      </c>
    </row>
    <row r="60" spans="1:14" ht="9.75" customHeight="1" x14ac:dyDescent="0.2">
      <c r="A60" s="746" t="s">
        <v>600</v>
      </c>
      <c r="B60" s="751">
        <v>53</v>
      </c>
      <c r="C60" s="766"/>
      <c r="D60" s="388"/>
      <c r="E60" s="388"/>
      <c r="F60" s="389">
        <f t="shared" si="1"/>
        <v>0</v>
      </c>
      <c r="G60" s="424"/>
      <c r="H60" s="388"/>
      <c r="I60" s="388"/>
      <c r="J60" s="388"/>
      <c r="K60" s="388"/>
      <c r="L60" s="388"/>
      <c r="M60" s="754"/>
      <c r="N60" s="757">
        <f t="shared" si="0"/>
        <v>0</v>
      </c>
    </row>
    <row r="61" spans="1:14" ht="9.75" customHeight="1" x14ac:dyDescent="0.2">
      <c r="A61" s="746" t="s">
        <v>601</v>
      </c>
      <c r="B61" s="751">
        <v>54</v>
      </c>
      <c r="C61" s="766"/>
      <c r="D61" s="388"/>
      <c r="E61" s="388"/>
      <c r="F61" s="389">
        <f t="shared" ref="F61:F116" si="4">C61+D61+E61</f>
        <v>0</v>
      </c>
      <c r="G61" s="424"/>
      <c r="H61" s="388"/>
      <c r="I61" s="388"/>
      <c r="J61" s="388"/>
      <c r="K61" s="388"/>
      <c r="L61" s="388"/>
      <c r="M61" s="754"/>
      <c r="N61" s="757">
        <f t="shared" si="0"/>
        <v>0</v>
      </c>
    </row>
    <row r="62" spans="1:14" s="198" customFormat="1" ht="9.75" customHeight="1" thickBot="1" x14ac:dyDescent="0.25">
      <c r="A62" s="776"/>
      <c r="B62" s="752">
        <v>55</v>
      </c>
      <c r="C62" s="777"/>
      <c r="D62" s="390"/>
      <c r="E62" s="390"/>
      <c r="F62" s="389">
        <f t="shared" si="4"/>
        <v>0</v>
      </c>
      <c r="G62" s="425"/>
      <c r="H62" s="390"/>
      <c r="I62" s="390"/>
      <c r="J62" s="390"/>
      <c r="K62" s="390"/>
      <c r="L62" s="390"/>
      <c r="M62" s="755"/>
      <c r="N62" s="757">
        <f t="shared" si="0"/>
        <v>0</v>
      </c>
    </row>
    <row r="63" spans="1:14" ht="10.8" thickBot="1" x14ac:dyDescent="0.25">
      <c r="A63" s="779" t="s">
        <v>153</v>
      </c>
      <c r="B63" s="780">
        <v>56</v>
      </c>
      <c r="C63" s="781">
        <f>SUM(C55:C62)</f>
        <v>0</v>
      </c>
      <c r="D63" s="781">
        <f t="shared" ref="D63:M63" si="5">SUM(D55:D62)</f>
        <v>0</v>
      </c>
      <c r="E63" s="781">
        <f t="shared" si="5"/>
        <v>0</v>
      </c>
      <c r="F63" s="781">
        <f t="shared" si="4"/>
        <v>0</v>
      </c>
      <c r="G63" s="782"/>
      <c r="H63" s="781">
        <f t="shared" si="5"/>
        <v>0</v>
      </c>
      <c r="I63" s="781">
        <f>SUM(I55:I62)</f>
        <v>0</v>
      </c>
      <c r="J63" s="781">
        <f t="shared" si="5"/>
        <v>0</v>
      </c>
      <c r="K63" s="781">
        <f t="shared" si="5"/>
        <v>0</v>
      </c>
      <c r="L63" s="781">
        <f t="shared" si="5"/>
        <v>0</v>
      </c>
      <c r="M63" s="781">
        <f t="shared" si="5"/>
        <v>0</v>
      </c>
      <c r="N63" s="781">
        <f t="shared" si="0"/>
        <v>0</v>
      </c>
    </row>
    <row r="64" spans="1:14" ht="33" customHeight="1" thickBot="1" x14ac:dyDescent="0.25">
      <c r="A64" s="778" t="s">
        <v>602</v>
      </c>
      <c r="B64" s="387">
        <v>57</v>
      </c>
      <c r="C64" s="759">
        <f>C33+C54+C63</f>
        <v>0</v>
      </c>
      <c r="D64" s="759">
        <f>D33+D54+D63</f>
        <v>0</v>
      </c>
      <c r="E64" s="759">
        <f>E33+E54+E63</f>
        <v>0</v>
      </c>
      <c r="F64" s="759">
        <f t="shared" si="4"/>
        <v>0</v>
      </c>
      <c r="G64" s="775"/>
      <c r="H64" s="759">
        <f t="shared" ref="H64:M64" si="6">H33+H54+H63</f>
        <v>0</v>
      </c>
      <c r="I64" s="759">
        <f t="shared" si="6"/>
        <v>0</v>
      </c>
      <c r="J64" s="759">
        <f t="shared" si="6"/>
        <v>0</v>
      </c>
      <c r="K64" s="759">
        <f t="shared" si="6"/>
        <v>0</v>
      </c>
      <c r="L64" s="759">
        <f t="shared" si="6"/>
        <v>0</v>
      </c>
      <c r="M64" s="759">
        <f t="shared" si="6"/>
        <v>0</v>
      </c>
      <c r="N64" s="759">
        <f t="shared" si="0"/>
        <v>0</v>
      </c>
    </row>
    <row r="65" spans="1:15" x14ac:dyDescent="0.2">
      <c r="A65" s="784" t="s">
        <v>433</v>
      </c>
      <c r="B65" s="750">
        <v>58</v>
      </c>
      <c r="C65" s="773"/>
      <c r="D65" s="769"/>
      <c r="E65" s="769"/>
      <c r="F65" s="783">
        <f t="shared" si="4"/>
        <v>0</v>
      </c>
      <c r="G65" s="421"/>
      <c r="H65" s="769"/>
      <c r="I65" s="769"/>
      <c r="J65" s="769"/>
      <c r="K65" s="769"/>
      <c r="L65" s="769"/>
      <c r="M65" s="772"/>
      <c r="N65" s="774">
        <f>IF(SUM(H65+I65+J65+K65+L65+M65)&lt;&gt;F65,"Error",F65)</f>
        <v>0</v>
      </c>
    </row>
    <row r="66" spans="1:15" ht="20.399999999999999" x14ac:dyDescent="0.2">
      <c r="A66" s="785" t="s">
        <v>592</v>
      </c>
      <c r="B66" s="751">
        <v>59</v>
      </c>
      <c r="C66" s="766"/>
      <c r="D66" s="388"/>
      <c r="E66" s="388"/>
      <c r="F66" s="385">
        <f t="shared" si="4"/>
        <v>0</v>
      </c>
      <c r="G66" s="423"/>
      <c r="H66" s="388"/>
      <c r="I66" s="388"/>
      <c r="J66" s="388"/>
      <c r="K66" s="388"/>
      <c r="L66" s="388"/>
      <c r="M66" s="754"/>
      <c r="N66" s="757">
        <f t="shared" ref="N66:N129" si="7">IF(SUM(H66+I66+J66+K66+L66+M66)&lt;&gt;F66,"Error",F66)</f>
        <v>0</v>
      </c>
    </row>
    <row r="67" spans="1:15" ht="9.75" customHeight="1" x14ac:dyDescent="0.2">
      <c r="A67" s="764" t="s">
        <v>142</v>
      </c>
      <c r="B67" s="751">
        <v>60</v>
      </c>
      <c r="C67" s="766"/>
      <c r="D67" s="388"/>
      <c r="E67" s="388"/>
      <c r="F67" s="385">
        <f t="shared" si="4"/>
        <v>0</v>
      </c>
      <c r="G67" s="423"/>
      <c r="H67" s="388"/>
      <c r="I67" s="388"/>
      <c r="J67" s="388"/>
      <c r="K67" s="388"/>
      <c r="L67" s="388"/>
      <c r="M67" s="754"/>
      <c r="N67" s="757">
        <f t="shared" si="7"/>
        <v>0</v>
      </c>
    </row>
    <row r="68" spans="1:15" ht="9.75" customHeight="1" x14ac:dyDescent="0.2">
      <c r="A68" s="746" t="s">
        <v>354</v>
      </c>
      <c r="B68" s="751">
        <v>61</v>
      </c>
      <c r="C68" s="766"/>
      <c r="D68" s="388"/>
      <c r="E68" s="388"/>
      <c r="F68" s="385">
        <f t="shared" si="4"/>
        <v>0</v>
      </c>
      <c r="G68" s="423"/>
      <c r="H68" s="388"/>
      <c r="I68" s="388"/>
      <c r="J68" s="388"/>
      <c r="K68" s="388"/>
      <c r="L68" s="388"/>
      <c r="M68" s="754"/>
      <c r="N68" s="757">
        <f t="shared" si="7"/>
        <v>0</v>
      </c>
    </row>
    <row r="69" spans="1:15" ht="9.75" customHeight="1" x14ac:dyDescent="0.2">
      <c r="A69" s="746" t="s">
        <v>139</v>
      </c>
      <c r="B69" s="751">
        <v>62</v>
      </c>
      <c r="C69" s="766"/>
      <c r="D69" s="388"/>
      <c r="E69" s="388"/>
      <c r="F69" s="385">
        <f t="shared" si="4"/>
        <v>0</v>
      </c>
      <c r="G69" s="423"/>
      <c r="H69" s="388"/>
      <c r="I69" s="388"/>
      <c r="J69" s="388"/>
      <c r="K69" s="388"/>
      <c r="L69" s="388"/>
      <c r="M69" s="754"/>
      <c r="N69" s="757">
        <f t="shared" si="7"/>
        <v>0</v>
      </c>
    </row>
    <row r="70" spans="1:15" ht="9.75" customHeight="1" x14ac:dyDescent="0.2">
      <c r="A70" s="746" t="s">
        <v>140</v>
      </c>
      <c r="B70" s="751">
        <v>63</v>
      </c>
      <c r="C70" s="766"/>
      <c r="D70" s="388"/>
      <c r="E70" s="388"/>
      <c r="F70" s="385">
        <f t="shared" si="4"/>
        <v>0</v>
      </c>
      <c r="G70" s="423"/>
      <c r="H70" s="388"/>
      <c r="I70" s="388"/>
      <c r="J70" s="388"/>
      <c r="K70" s="388"/>
      <c r="L70" s="388"/>
      <c r="M70" s="754"/>
      <c r="N70" s="757">
        <f t="shared" si="7"/>
        <v>0</v>
      </c>
    </row>
    <row r="71" spans="1:15" ht="9.75" customHeight="1" x14ac:dyDescent="0.2">
      <c r="A71" s="746" t="s">
        <v>143</v>
      </c>
      <c r="B71" s="751">
        <v>64</v>
      </c>
      <c r="C71" s="766"/>
      <c r="D71" s="388"/>
      <c r="E71" s="388"/>
      <c r="F71" s="385">
        <f t="shared" si="4"/>
        <v>0</v>
      </c>
      <c r="G71" s="423"/>
      <c r="H71" s="388"/>
      <c r="I71" s="388"/>
      <c r="J71" s="388"/>
      <c r="K71" s="388"/>
      <c r="L71" s="388"/>
      <c r="M71" s="754"/>
      <c r="N71" s="757">
        <f t="shared" si="7"/>
        <v>0</v>
      </c>
    </row>
    <row r="72" spans="1:15" ht="9.75" customHeight="1" x14ac:dyDescent="0.2">
      <c r="A72" s="747" t="s">
        <v>520</v>
      </c>
      <c r="B72" s="751">
        <v>65</v>
      </c>
      <c r="C72" s="766"/>
      <c r="D72" s="388"/>
      <c r="E72" s="388"/>
      <c r="F72" s="385">
        <f t="shared" si="4"/>
        <v>0</v>
      </c>
      <c r="G72" s="421"/>
      <c r="H72" s="388"/>
      <c r="I72" s="388"/>
      <c r="J72" s="388"/>
      <c r="K72" s="388"/>
      <c r="L72" s="388"/>
      <c r="M72" s="754"/>
      <c r="N72" s="757">
        <f t="shared" si="7"/>
        <v>0</v>
      </c>
    </row>
    <row r="73" spans="1:15" ht="9.75" customHeight="1" x14ac:dyDescent="0.2">
      <c r="A73" s="746" t="s">
        <v>737</v>
      </c>
      <c r="B73" s="751">
        <v>66</v>
      </c>
      <c r="C73" s="766"/>
      <c r="D73" s="388"/>
      <c r="E73" s="388"/>
      <c r="F73" s="384">
        <f t="shared" si="4"/>
        <v>0</v>
      </c>
      <c r="G73" s="423"/>
      <c r="H73" s="388"/>
      <c r="I73" s="388"/>
      <c r="J73" s="388"/>
      <c r="K73" s="388"/>
      <c r="L73" s="388"/>
      <c r="M73" s="754"/>
      <c r="N73" s="757">
        <f t="shared" si="7"/>
        <v>0</v>
      </c>
      <c r="O73" s="192"/>
    </row>
    <row r="74" spans="1:15" ht="9.75" customHeight="1" x14ac:dyDescent="0.2">
      <c r="A74" s="746" t="s">
        <v>738</v>
      </c>
      <c r="B74" s="751">
        <v>67</v>
      </c>
      <c r="C74" s="766"/>
      <c r="D74" s="388"/>
      <c r="E74" s="388"/>
      <c r="F74" s="384">
        <f t="shared" si="4"/>
        <v>0</v>
      </c>
      <c r="G74" s="423"/>
      <c r="H74" s="388"/>
      <c r="I74" s="388"/>
      <c r="J74" s="388"/>
      <c r="K74" s="388"/>
      <c r="L74" s="388"/>
      <c r="M74" s="754"/>
      <c r="N74" s="757">
        <f t="shared" si="7"/>
        <v>0</v>
      </c>
      <c r="O74" s="192"/>
    </row>
    <row r="75" spans="1:15" ht="9.75" customHeight="1" x14ac:dyDescent="0.2">
      <c r="A75" s="746" t="s">
        <v>355</v>
      </c>
      <c r="B75" s="751">
        <v>68</v>
      </c>
      <c r="C75" s="766"/>
      <c r="D75" s="388"/>
      <c r="E75" s="388"/>
      <c r="F75" s="385">
        <f t="shared" si="4"/>
        <v>0</v>
      </c>
      <c r="G75" s="423"/>
      <c r="H75" s="388"/>
      <c r="I75" s="388"/>
      <c r="J75" s="388"/>
      <c r="K75" s="388"/>
      <c r="L75" s="388"/>
      <c r="M75" s="754"/>
      <c r="N75" s="757">
        <f t="shared" si="7"/>
        <v>0</v>
      </c>
    </row>
    <row r="76" spans="1:15" ht="9.75" customHeight="1" x14ac:dyDescent="0.2">
      <c r="A76" s="746" t="s">
        <v>603</v>
      </c>
      <c r="B76" s="751">
        <v>69</v>
      </c>
      <c r="C76" s="766"/>
      <c r="D76" s="388"/>
      <c r="E76" s="388"/>
      <c r="F76" s="385">
        <f t="shared" si="4"/>
        <v>0</v>
      </c>
      <c r="G76" s="423"/>
      <c r="H76" s="388"/>
      <c r="I76" s="388"/>
      <c r="J76" s="388"/>
      <c r="K76" s="388"/>
      <c r="L76" s="388"/>
      <c r="M76" s="754"/>
      <c r="N76" s="757">
        <f t="shared" si="7"/>
        <v>0</v>
      </c>
    </row>
    <row r="77" spans="1:15" ht="9.75" customHeight="1" x14ac:dyDescent="0.2">
      <c r="A77" s="746" t="s">
        <v>144</v>
      </c>
      <c r="B77" s="751">
        <v>70</v>
      </c>
      <c r="C77" s="766"/>
      <c r="D77" s="388"/>
      <c r="E77" s="388"/>
      <c r="F77" s="385">
        <f t="shared" si="4"/>
        <v>0</v>
      </c>
      <c r="G77" s="423"/>
      <c r="H77" s="388"/>
      <c r="I77" s="388"/>
      <c r="J77" s="388"/>
      <c r="K77" s="388"/>
      <c r="L77" s="388"/>
      <c r="M77" s="754"/>
      <c r="N77" s="757">
        <f t="shared" si="7"/>
        <v>0</v>
      </c>
    </row>
    <row r="78" spans="1:15" ht="9.75" customHeight="1" x14ac:dyDescent="0.2">
      <c r="A78" s="746" t="s">
        <v>604</v>
      </c>
      <c r="B78" s="751">
        <v>71</v>
      </c>
      <c r="C78" s="766"/>
      <c r="D78" s="388"/>
      <c r="E78" s="388"/>
      <c r="F78" s="385">
        <f t="shared" si="4"/>
        <v>0</v>
      </c>
      <c r="G78" s="423"/>
      <c r="H78" s="388"/>
      <c r="I78" s="388"/>
      <c r="J78" s="388"/>
      <c r="K78" s="388"/>
      <c r="L78" s="388"/>
      <c r="M78" s="754"/>
      <c r="N78" s="757">
        <f t="shared" si="7"/>
        <v>0</v>
      </c>
    </row>
    <row r="79" spans="1:15" ht="9.75" customHeight="1" x14ac:dyDescent="0.2">
      <c r="A79" s="746" t="s">
        <v>356</v>
      </c>
      <c r="B79" s="751">
        <v>72</v>
      </c>
      <c r="C79" s="766"/>
      <c r="D79" s="388"/>
      <c r="E79" s="388"/>
      <c r="F79" s="385">
        <f t="shared" si="4"/>
        <v>0</v>
      </c>
      <c r="G79" s="423"/>
      <c r="H79" s="388"/>
      <c r="I79" s="388"/>
      <c r="J79" s="388"/>
      <c r="K79" s="388"/>
      <c r="L79" s="388"/>
      <c r="M79" s="754"/>
      <c r="N79" s="757">
        <f t="shared" si="7"/>
        <v>0</v>
      </c>
    </row>
    <row r="80" spans="1:15" ht="9.75" customHeight="1" x14ac:dyDescent="0.2">
      <c r="A80" s="746" t="s">
        <v>357</v>
      </c>
      <c r="B80" s="751">
        <v>73</v>
      </c>
      <c r="C80" s="766"/>
      <c r="D80" s="388"/>
      <c r="E80" s="388"/>
      <c r="F80" s="385">
        <f t="shared" si="4"/>
        <v>0</v>
      </c>
      <c r="G80" s="423"/>
      <c r="H80" s="388"/>
      <c r="I80" s="388"/>
      <c r="J80" s="388"/>
      <c r="K80" s="388"/>
      <c r="L80" s="388"/>
      <c r="M80" s="754"/>
      <c r="N80" s="757">
        <f t="shared" si="7"/>
        <v>0</v>
      </c>
    </row>
    <row r="81" spans="1:14" ht="9.75" customHeight="1" x14ac:dyDescent="0.2">
      <c r="A81" s="746" t="s">
        <v>358</v>
      </c>
      <c r="B81" s="751">
        <v>74</v>
      </c>
      <c r="C81" s="766"/>
      <c r="D81" s="388"/>
      <c r="E81" s="388"/>
      <c r="F81" s="385">
        <f t="shared" si="4"/>
        <v>0</v>
      </c>
      <c r="G81" s="423"/>
      <c r="H81" s="388"/>
      <c r="I81" s="388"/>
      <c r="J81" s="388"/>
      <c r="K81" s="388"/>
      <c r="L81" s="388"/>
      <c r="M81" s="754"/>
      <c r="N81" s="757">
        <f t="shared" si="7"/>
        <v>0</v>
      </c>
    </row>
    <row r="82" spans="1:14" ht="9.75" customHeight="1" x14ac:dyDescent="0.2">
      <c r="A82" s="746" t="s">
        <v>359</v>
      </c>
      <c r="B82" s="751">
        <v>75</v>
      </c>
      <c r="C82" s="766"/>
      <c r="D82" s="388"/>
      <c r="E82" s="388"/>
      <c r="F82" s="385">
        <f t="shared" si="4"/>
        <v>0</v>
      </c>
      <c r="G82" s="423"/>
      <c r="H82" s="388"/>
      <c r="I82" s="388"/>
      <c r="J82" s="388"/>
      <c r="K82" s="388"/>
      <c r="L82" s="388"/>
      <c r="M82" s="754"/>
      <c r="N82" s="757">
        <f t="shared" si="7"/>
        <v>0</v>
      </c>
    </row>
    <row r="83" spans="1:14" ht="9.75" customHeight="1" x14ac:dyDescent="0.2">
      <c r="A83" s="746" t="s">
        <v>360</v>
      </c>
      <c r="B83" s="751">
        <v>76</v>
      </c>
      <c r="C83" s="766"/>
      <c r="D83" s="390"/>
      <c r="E83" s="388"/>
      <c r="F83" s="385">
        <f t="shared" si="4"/>
        <v>0</v>
      </c>
      <c r="G83" s="423"/>
      <c r="H83" s="388"/>
      <c r="I83" s="388"/>
      <c r="J83" s="388"/>
      <c r="K83" s="388"/>
      <c r="L83" s="388"/>
      <c r="M83" s="754"/>
      <c r="N83" s="757">
        <f t="shared" si="7"/>
        <v>0</v>
      </c>
    </row>
    <row r="84" spans="1:14" ht="9.75" customHeight="1" x14ac:dyDescent="0.2">
      <c r="A84" s="746" t="s">
        <v>361</v>
      </c>
      <c r="B84" s="751">
        <v>77</v>
      </c>
      <c r="C84" s="786"/>
      <c r="D84" s="388"/>
      <c r="E84" s="766"/>
      <c r="F84" s="385">
        <f t="shared" si="4"/>
        <v>0</v>
      </c>
      <c r="G84" s="423"/>
      <c r="H84" s="388"/>
      <c r="I84" s="388"/>
      <c r="J84" s="388"/>
      <c r="K84" s="388"/>
      <c r="L84" s="388"/>
      <c r="M84" s="754"/>
      <c r="N84" s="757">
        <f t="shared" si="7"/>
        <v>0</v>
      </c>
    </row>
    <row r="85" spans="1:14" ht="9.75" customHeight="1" x14ac:dyDescent="0.2">
      <c r="A85" s="746" t="s">
        <v>397</v>
      </c>
      <c r="B85" s="751">
        <v>78</v>
      </c>
      <c r="C85" s="766"/>
      <c r="D85" s="769"/>
      <c r="E85" s="388"/>
      <c r="F85" s="385">
        <f t="shared" si="4"/>
        <v>0</v>
      </c>
      <c r="G85" s="423"/>
      <c r="H85" s="388"/>
      <c r="I85" s="388"/>
      <c r="J85" s="388"/>
      <c r="K85" s="388"/>
      <c r="L85" s="388"/>
      <c r="M85" s="754"/>
      <c r="N85" s="757">
        <f t="shared" si="7"/>
        <v>0</v>
      </c>
    </row>
    <row r="86" spans="1:14" ht="9.75" customHeight="1" x14ac:dyDescent="0.2">
      <c r="A86" s="746" t="s">
        <v>605</v>
      </c>
      <c r="B86" s="751">
        <v>79</v>
      </c>
      <c r="C86" s="766"/>
      <c r="D86" s="388"/>
      <c r="E86" s="388"/>
      <c r="F86" s="385">
        <f t="shared" si="4"/>
        <v>0</v>
      </c>
      <c r="G86" s="423"/>
      <c r="H86" s="388"/>
      <c r="I86" s="388"/>
      <c r="J86" s="388"/>
      <c r="K86" s="388"/>
      <c r="L86" s="388"/>
      <c r="M86" s="754"/>
      <c r="N86" s="757">
        <f t="shared" si="7"/>
        <v>0</v>
      </c>
    </row>
    <row r="87" spans="1:14" ht="9.75" customHeight="1" x14ac:dyDescent="0.2">
      <c r="A87" s="746" t="s">
        <v>308</v>
      </c>
      <c r="B87" s="751">
        <v>80</v>
      </c>
      <c r="C87" s="766"/>
      <c r="D87" s="388"/>
      <c r="E87" s="388"/>
      <c r="F87" s="385">
        <f t="shared" si="4"/>
        <v>0</v>
      </c>
      <c r="G87" s="423"/>
      <c r="H87" s="388"/>
      <c r="I87" s="388"/>
      <c r="J87" s="388"/>
      <c r="K87" s="388"/>
      <c r="L87" s="388"/>
      <c r="M87" s="754"/>
      <c r="N87" s="757">
        <f t="shared" si="7"/>
        <v>0</v>
      </c>
    </row>
    <row r="88" spans="1:14" ht="9.75" customHeight="1" x14ac:dyDescent="0.2">
      <c r="A88" s="746" t="s">
        <v>363</v>
      </c>
      <c r="B88" s="751">
        <v>81</v>
      </c>
      <c r="C88" s="766"/>
      <c r="D88" s="388"/>
      <c r="E88" s="388"/>
      <c r="F88" s="385">
        <f t="shared" si="4"/>
        <v>0</v>
      </c>
      <c r="G88" s="423"/>
      <c r="H88" s="388"/>
      <c r="I88" s="388"/>
      <c r="J88" s="388"/>
      <c r="K88" s="388"/>
      <c r="L88" s="388"/>
      <c r="M88" s="754"/>
      <c r="N88" s="757">
        <f t="shared" si="7"/>
        <v>0</v>
      </c>
    </row>
    <row r="89" spans="1:14" ht="9.75" customHeight="1" x14ac:dyDescent="0.2">
      <c r="A89" s="746" t="s">
        <v>364</v>
      </c>
      <c r="B89" s="751">
        <v>82</v>
      </c>
      <c r="C89" s="766"/>
      <c r="D89" s="388"/>
      <c r="E89" s="388"/>
      <c r="F89" s="385">
        <f t="shared" si="4"/>
        <v>0</v>
      </c>
      <c r="G89" s="423"/>
      <c r="H89" s="388"/>
      <c r="I89" s="388"/>
      <c r="J89" s="388"/>
      <c r="K89" s="388"/>
      <c r="L89" s="388"/>
      <c r="M89" s="754"/>
      <c r="N89" s="757">
        <f t="shared" si="7"/>
        <v>0</v>
      </c>
    </row>
    <row r="90" spans="1:14" ht="9.75" customHeight="1" x14ac:dyDescent="0.2">
      <c r="A90" s="746" t="s">
        <v>366</v>
      </c>
      <c r="B90" s="751">
        <v>83</v>
      </c>
      <c r="C90" s="766"/>
      <c r="D90" s="388"/>
      <c r="E90" s="388"/>
      <c r="F90" s="385">
        <f t="shared" si="4"/>
        <v>0</v>
      </c>
      <c r="G90" s="423"/>
      <c r="H90" s="388"/>
      <c r="I90" s="388"/>
      <c r="J90" s="388"/>
      <c r="K90" s="388"/>
      <c r="L90" s="388"/>
      <c r="M90" s="754"/>
      <c r="N90" s="757">
        <f t="shared" si="7"/>
        <v>0</v>
      </c>
    </row>
    <row r="91" spans="1:14" x14ac:dyDescent="0.2">
      <c r="A91" s="746" t="s">
        <v>141</v>
      </c>
      <c r="B91" s="751">
        <v>84</v>
      </c>
      <c r="C91" s="766"/>
      <c r="D91" s="388"/>
      <c r="E91" s="388"/>
      <c r="F91" s="385">
        <f t="shared" si="4"/>
        <v>0</v>
      </c>
      <c r="G91" s="423"/>
      <c r="H91" s="388"/>
      <c r="I91" s="388"/>
      <c r="J91" s="388"/>
      <c r="K91" s="388"/>
      <c r="L91" s="388"/>
      <c r="M91" s="754"/>
      <c r="N91" s="757">
        <f t="shared" si="7"/>
        <v>0</v>
      </c>
    </row>
    <row r="92" spans="1:14" ht="9.75" customHeight="1" x14ac:dyDescent="0.2">
      <c r="A92" s="746" t="s">
        <v>191</v>
      </c>
      <c r="B92" s="751">
        <v>85</v>
      </c>
      <c r="C92" s="766"/>
      <c r="D92" s="388"/>
      <c r="E92" s="388"/>
      <c r="F92" s="385">
        <f t="shared" si="4"/>
        <v>0</v>
      </c>
      <c r="G92" s="423"/>
      <c r="H92" s="388"/>
      <c r="I92" s="388"/>
      <c r="J92" s="388"/>
      <c r="K92" s="388"/>
      <c r="L92" s="388"/>
      <c r="M92" s="754"/>
      <c r="N92" s="757">
        <f t="shared" si="7"/>
        <v>0</v>
      </c>
    </row>
    <row r="93" spans="1:14" ht="9.75" customHeight="1" x14ac:dyDescent="0.2">
      <c r="A93" s="746" t="s">
        <v>145</v>
      </c>
      <c r="B93" s="751">
        <v>86</v>
      </c>
      <c r="C93" s="766"/>
      <c r="D93" s="388"/>
      <c r="E93" s="388"/>
      <c r="F93" s="385">
        <f t="shared" si="4"/>
        <v>0</v>
      </c>
      <c r="G93" s="423"/>
      <c r="H93" s="388"/>
      <c r="I93" s="388"/>
      <c r="J93" s="388"/>
      <c r="K93" s="388"/>
      <c r="L93" s="388"/>
      <c r="M93" s="754"/>
      <c r="N93" s="757">
        <f t="shared" si="7"/>
        <v>0</v>
      </c>
    </row>
    <row r="94" spans="1:14" s="201" customFormat="1" ht="9.75" customHeight="1" thickBot="1" x14ac:dyDescent="0.25">
      <c r="A94" s="787"/>
      <c r="B94" s="767">
        <v>87</v>
      </c>
      <c r="C94" s="777"/>
      <c r="D94" s="390"/>
      <c r="E94" s="390"/>
      <c r="F94" s="788">
        <f t="shared" si="4"/>
        <v>0</v>
      </c>
      <c r="G94" s="426"/>
      <c r="H94" s="390"/>
      <c r="I94" s="390"/>
      <c r="J94" s="390"/>
      <c r="K94" s="390"/>
      <c r="L94" s="390"/>
      <c r="M94" s="755"/>
      <c r="N94" s="768">
        <f t="shared" si="7"/>
        <v>0</v>
      </c>
    </row>
    <row r="95" spans="1:14" s="198" customFormat="1" ht="10.8" thickBot="1" x14ac:dyDescent="0.25">
      <c r="A95" s="762" t="s">
        <v>146</v>
      </c>
      <c r="B95" s="387">
        <v>88</v>
      </c>
      <c r="C95" s="760">
        <f>SUM(C65:C94)</f>
        <v>0</v>
      </c>
      <c r="D95" s="760">
        <f>SUM(D65:D94)</f>
        <v>0</v>
      </c>
      <c r="E95" s="760">
        <f>SUM(E65:E94)</f>
        <v>0</v>
      </c>
      <c r="F95" s="761">
        <f t="shared" si="4"/>
        <v>0</v>
      </c>
      <c r="G95" s="789"/>
      <c r="H95" s="760">
        <f t="shared" ref="H95:M95" si="8">SUM(H65:H94)</f>
        <v>0</v>
      </c>
      <c r="I95" s="760">
        <f t="shared" si="8"/>
        <v>0</v>
      </c>
      <c r="J95" s="760">
        <f t="shared" si="8"/>
        <v>0</v>
      </c>
      <c r="K95" s="760">
        <f t="shared" si="8"/>
        <v>0</v>
      </c>
      <c r="L95" s="760">
        <f t="shared" si="8"/>
        <v>0</v>
      </c>
      <c r="M95" s="760">
        <f t="shared" si="8"/>
        <v>0</v>
      </c>
      <c r="N95" s="760">
        <f t="shared" si="7"/>
        <v>0</v>
      </c>
    </row>
    <row r="96" spans="1:14" s="198" customFormat="1" ht="10.8" thickBot="1" x14ac:dyDescent="0.25">
      <c r="A96" s="762" t="s">
        <v>341</v>
      </c>
      <c r="B96" s="387">
        <v>89</v>
      </c>
      <c r="C96" s="760">
        <f>C64+C95</f>
        <v>0</v>
      </c>
      <c r="D96" s="760">
        <f>D64+D95</f>
        <v>0</v>
      </c>
      <c r="E96" s="760">
        <f>E64+E95</f>
        <v>0</v>
      </c>
      <c r="F96" s="761">
        <f t="shared" si="4"/>
        <v>0</v>
      </c>
      <c r="G96" s="789"/>
      <c r="H96" s="760">
        <f t="shared" ref="H96:M96" si="9">H64+H95</f>
        <v>0</v>
      </c>
      <c r="I96" s="760">
        <f t="shared" si="9"/>
        <v>0</v>
      </c>
      <c r="J96" s="760">
        <f t="shared" si="9"/>
        <v>0</v>
      </c>
      <c r="K96" s="760">
        <f t="shared" si="9"/>
        <v>0</v>
      </c>
      <c r="L96" s="760">
        <f t="shared" si="9"/>
        <v>0</v>
      </c>
      <c r="M96" s="760">
        <f t="shared" si="9"/>
        <v>0</v>
      </c>
      <c r="N96" s="760">
        <f t="shared" si="7"/>
        <v>0</v>
      </c>
    </row>
    <row r="97" spans="1:15" ht="9.75" customHeight="1" x14ac:dyDescent="0.2">
      <c r="A97" s="745" t="s">
        <v>372</v>
      </c>
      <c r="B97" s="750">
        <v>90</v>
      </c>
      <c r="C97" s="766"/>
      <c r="D97" s="388"/>
      <c r="E97" s="388"/>
      <c r="F97" s="385">
        <f t="shared" si="4"/>
        <v>0</v>
      </c>
      <c r="G97" s="423"/>
      <c r="H97" s="388"/>
      <c r="I97" s="388"/>
      <c r="J97" s="388"/>
      <c r="K97" s="388"/>
      <c r="L97" s="388"/>
      <c r="M97" s="754"/>
      <c r="N97" s="757">
        <f t="shared" si="7"/>
        <v>0</v>
      </c>
    </row>
    <row r="98" spans="1:15" ht="9.75" customHeight="1" x14ac:dyDescent="0.2">
      <c r="A98" s="746" t="s">
        <v>373</v>
      </c>
      <c r="B98" s="751">
        <v>91</v>
      </c>
      <c r="C98" s="766"/>
      <c r="D98" s="388"/>
      <c r="E98" s="388"/>
      <c r="F98" s="385">
        <f t="shared" si="4"/>
        <v>0</v>
      </c>
      <c r="G98" s="423"/>
      <c r="H98" s="388"/>
      <c r="I98" s="388"/>
      <c r="J98" s="388"/>
      <c r="K98" s="388"/>
      <c r="L98" s="388"/>
      <c r="M98" s="754"/>
      <c r="N98" s="757">
        <f t="shared" si="7"/>
        <v>0</v>
      </c>
    </row>
    <row r="99" spans="1:15" ht="9.75" customHeight="1" x14ac:dyDescent="0.2">
      <c r="A99" s="746" t="s">
        <v>369</v>
      </c>
      <c r="B99" s="751">
        <v>92</v>
      </c>
      <c r="C99" s="766"/>
      <c r="D99" s="388"/>
      <c r="E99" s="388"/>
      <c r="F99" s="385">
        <f t="shared" si="4"/>
        <v>0</v>
      </c>
      <c r="G99" s="423"/>
      <c r="H99" s="388"/>
      <c r="I99" s="388"/>
      <c r="J99" s="388"/>
      <c r="K99" s="388"/>
      <c r="L99" s="388"/>
      <c r="M99" s="754"/>
      <c r="N99" s="757">
        <f t="shared" si="7"/>
        <v>0</v>
      </c>
    </row>
    <row r="100" spans="1:15" ht="9.75" customHeight="1" x14ac:dyDescent="0.2">
      <c r="A100" s="747" t="s">
        <v>519</v>
      </c>
      <c r="B100" s="751">
        <v>93</v>
      </c>
      <c r="C100" s="766"/>
      <c r="D100" s="388"/>
      <c r="E100" s="388"/>
      <c r="F100" s="385">
        <f t="shared" si="4"/>
        <v>0</v>
      </c>
      <c r="G100" s="423"/>
      <c r="H100" s="388"/>
      <c r="I100" s="388"/>
      <c r="J100" s="388"/>
      <c r="K100" s="388"/>
      <c r="L100" s="388"/>
      <c r="M100" s="754"/>
      <c r="N100" s="757">
        <f t="shared" si="7"/>
        <v>0</v>
      </c>
    </row>
    <row r="101" spans="1:15" ht="9.75" customHeight="1" x14ac:dyDescent="0.2">
      <c r="A101" s="746" t="s">
        <v>579</v>
      </c>
      <c r="B101" s="751">
        <v>94</v>
      </c>
      <c r="C101" s="766"/>
      <c r="D101" s="388"/>
      <c r="E101" s="388"/>
      <c r="F101" s="385">
        <f t="shared" si="4"/>
        <v>0</v>
      </c>
      <c r="G101" s="423"/>
      <c r="H101" s="388"/>
      <c r="I101" s="388"/>
      <c r="J101" s="388"/>
      <c r="K101" s="388"/>
      <c r="L101" s="388"/>
      <c r="M101" s="754"/>
      <c r="N101" s="757">
        <f t="shared" si="7"/>
        <v>0</v>
      </c>
    </row>
    <row r="102" spans="1:15" ht="9.75" customHeight="1" x14ac:dyDescent="0.2">
      <c r="A102" s="746" t="s">
        <v>580</v>
      </c>
      <c r="B102" s="751">
        <v>95</v>
      </c>
      <c r="C102" s="766"/>
      <c r="D102" s="388"/>
      <c r="E102" s="388"/>
      <c r="F102" s="385">
        <f>C102+D102+E102</f>
        <v>0</v>
      </c>
      <c r="G102" s="423"/>
      <c r="H102" s="388"/>
      <c r="I102" s="388"/>
      <c r="J102" s="388"/>
      <c r="K102" s="388"/>
      <c r="L102" s="388"/>
      <c r="M102" s="754"/>
      <c r="N102" s="757">
        <f t="shared" si="7"/>
        <v>0</v>
      </c>
    </row>
    <row r="103" spans="1:15" ht="9.75" customHeight="1" x14ac:dyDescent="0.2">
      <c r="A103" s="746" t="s">
        <v>396</v>
      </c>
      <c r="B103" s="751">
        <v>96</v>
      </c>
      <c r="C103" s="766"/>
      <c r="D103" s="388"/>
      <c r="E103" s="388"/>
      <c r="F103" s="385">
        <f t="shared" si="4"/>
        <v>0</v>
      </c>
      <c r="G103" s="423"/>
      <c r="H103" s="388"/>
      <c r="I103" s="388"/>
      <c r="J103" s="388"/>
      <c r="K103" s="388"/>
      <c r="L103" s="388"/>
      <c r="M103" s="754"/>
      <c r="N103" s="757">
        <f t="shared" si="7"/>
        <v>0</v>
      </c>
    </row>
    <row r="104" spans="1:15" ht="9.75" customHeight="1" x14ac:dyDescent="0.2">
      <c r="A104" s="746" t="s">
        <v>368</v>
      </c>
      <c r="B104" s="751">
        <v>97</v>
      </c>
      <c r="C104" s="766"/>
      <c r="D104" s="388"/>
      <c r="E104" s="388"/>
      <c r="F104" s="385">
        <f t="shared" si="4"/>
        <v>0</v>
      </c>
      <c r="G104" s="423"/>
      <c r="H104" s="388"/>
      <c r="I104" s="388"/>
      <c r="J104" s="388"/>
      <c r="K104" s="388"/>
      <c r="L104" s="388"/>
      <c r="M104" s="754"/>
      <c r="N104" s="757">
        <f t="shared" si="7"/>
        <v>0</v>
      </c>
    </row>
    <row r="105" spans="1:15" ht="9.75" customHeight="1" x14ac:dyDescent="0.2">
      <c r="A105" s="746" t="s">
        <v>742</v>
      </c>
      <c r="B105" s="751">
        <v>98</v>
      </c>
      <c r="C105" s="766"/>
      <c r="D105" s="388"/>
      <c r="E105" s="388"/>
      <c r="F105" s="384">
        <f>C105+D105+E105</f>
        <v>0</v>
      </c>
      <c r="G105" s="423"/>
      <c r="H105" s="388"/>
      <c r="I105" s="388"/>
      <c r="J105" s="388"/>
      <c r="K105" s="388"/>
      <c r="L105" s="388"/>
      <c r="M105" s="754"/>
      <c r="N105" s="757">
        <f t="shared" si="7"/>
        <v>0</v>
      </c>
      <c r="O105" s="192"/>
    </row>
    <row r="106" spans="1:15" ht="9.75" customHeight="1" x14ac:dyDescent="0.2">
      <c r="A106" s="746" t="s">
        <v>739</v>
      </c>
      <c r="B106" s="751">
        <v>99</v>
      </c>
      <c r="C106" s="766"/>
      <c r="D106" s="388"/>
      <c r="E106" s="388"/>
      <c r="F106" s="384">
        <f>C106+D106+E106</f>
        <v>0</v>
      </c>
      <c r="G106" s="423"/>
      <c r="H106" s="388"/>
      <c r="I106" s="388"/>
      <c r="J106" s="388"/>
      <c r="K106" s="388"/>
      <c r="L106" s="388"/>
      <c r="M106" s="754"/>
      <c r="N106" s="757">
        <f t="shared" si="7"/>
        <v>0</v>
      </c>
      <c r="O106" s="192"/>
    </row>
    <row r="107" spans="1:15" ht="9.75" customHeight="1" x14ac:dyDescent="0.2">
      <c r="A107" s="746" t="s">
        <v>377</v>
      </c>
      <c r="B107" s="751">
        <v>100</v>
      </c>
      <c r="C107" s="766"/>
      <c r="D107" s="388"/>
      <c r="E107" s="388"/>
      <c r="F107" s="385">
        <f t="shared" si="4"/>
        <v>0</v>
      </c>
      <c r="G107" s="423"/>
      <c r="H107" s="388"/>
      <c r="I107" s="388"/>
      <c r="J107" s="388"/>
      <c r="K107" s="388"/>
      <c r="L107" s="388"/>
      <c r="M107" s="754"/>
      <c r="N107" s="757">
        <f t="shared" si="7"/>
        <v>0</v>
      </c>
    </row>
    <row r="108" spans="1:15" ht="9.75" customHeight="1" x14ac:dyDescent="0.2">
      <c r="A108" s="746" t="s">
        <v>724</v>
      </c>
      <c r="B108" s="751">
        <v>101</v>
      </c>
      <c r="C108" s="766"/>
      <c r="D108" s="388"/>
      <c r="E108" s="388"/>
      <c r="F108" s="385">
        <f t="shared" si="4"/>
        <v>0</v>
      </c>
      <c r="G108" s="423"/>
      <c r="H108" s="388"/>
      <c r="I108" s="388"/>
      <c r="J108" s="388"/>
      <c r="K108" s="388"/>
      <c r="L108" s="388"/>
      <c r="M108" s="754"/>
      <c r="N108" s="757">
        <f t="shared" si="7"/>
        <v>0</v>
      </c>
    </row>
    <row r="109" spans="1:15" ht="9.75" customHeight="1" x14ac:dyDescent="0.2">
      <c r="A109" s="746" t="s">
        <v>370</v>
      </c>
      <c r="B109" s="751">
        <v>102</v>
      </c>
      <c r="C109" s="766"/>
      <c r="D109" s="388"/>
      <c r="E109" s="388"/>
      <c r="F109" s="385">
        <f t="shared" si="4"/>
        <v>0</v>
      </c>
      <c r="G109" s="423"/>
      <c r="H109" s="388"/>
      <c r="I109" s="388"/>
      <c r="J109" s="388"/>
      <c r="K109" s="388"/>
      <c r="L109" s="388"/>
      <c r="M109" s="754"/>
      <c r="N109" s="757">
        <f t="shared" si="7"/>
        <v>0</v>
      </c>
    </row>
    <row r="110" spans="1:15" ht="9.75" customHeight="1" x14ac:dyDescent="0.2">
      <c r="A110" s="746" t="s">
        <v>606</v>
      </c>
      <c r="B110" s="751">
        <v>103</v>
      </c>
      <c r="C110" s="766"/>
      <c r="D110" s="388"/>
      <c r="E110" s="388"/>
      <c r="F110" s="385">
        <f t="shared" si="4"/>
        <v>0</v>
      </c>
      <c r="G110" s="423"/>
      <c r="H110" s="388"/>
      <c r="I110" s="388"/>
      <c r="J110" s="388"/>
      <c r="K110" s="388"/>
      <c r="L110" s="388"/>
      <c r="M110" s="754"/>
      <c r="N110" s="757">
        <f t="shared" si="7"/>
        <v>0</v>
      </c>
    </row>
    <row r="111" spans="1:15" ht="9.75" customHeight="1" x14ac:dyDescent="0.2">
      <c r="A111" s="746" t="s">
        <v>190</v>
      </c>
      <c r="B111" s="751">
        <v>104</v>
      </c>
      <c r="C111" s="766"/>
      <c r="D111" s="388"/>
      <c r="E111" s="388"/>
      <c r="F111" s="385">
        <f t="shared" si="4"/>
        <v>0</v>
      </c>
      <c r="G111" s="423"/>
      <c r="H111" s="388"/>
      <c r="I111" s="388"/>
      <c r="J111" s="388"/>
      <c r="K111" s="388"/>
      <c r="L111" s="388"/>
      <c r="M111" s="754"/>
      <c r="N111" s="757">
        <f t="shared" si="7"/>
        <v>0</v>
      </c>
    </row>
    <row r="112" spans="1:15" ht="9.75" customHeight="1" x14ac:dyDescent="0.2">
      <c r="A112" s="746" t="s">
        <v>371</v>
      </c>
      <c r="B112" s="751">
        <v>105</v>
      </c>
      <c r="C112" s="766"/>
      <c r="D112" s="388"/>
      <c r="E112" s="388"/>
      <c r="F112" s="385">
        <f t="shared" si="4"/>
        <v>0</v>
      </c>
      <c r="G112" s="423"/>
      <c r="H112" s="388"/>
      <c r="I112" s="388"/>
      <c r="J112" s="388"/>
      <c r="K112" s="388"/>
      <c r="L112" s="388"/>
      <c r="M112" s="754"/>
      <c r="N112" s="757">
        <f t="shared" si="7"/>
        <v>0</v>
      </c>
    </row>
    <row r="113" spans="1:14" ht="9.75" customHeight="1" x14ac:dyDescent="0.2">
      <c r="A113" s="746" t="s">
        <v>375</v>
      </c>
      <c r="B113" s="751">
        <v>106</v>
      </c>
      <c r="C113" s="766"/>
      <c r="D113" s="388"/>
      <c r="E113" s="388"/>
      <c r="F113" s="385">
        <f t="shared" si="4"/>
        <v>0</v>
      </c>
      <c r="G113" s="423"/>
      <c r="H113" s="388"/>
      <c r="I113" s="388"/>
      <c r="J113" s="388"/>
      <c r="K113" s="388"/>
      <c r="L113" s="388"/>
      <c r="M113" s="754"/>
      <c r="N113" s="757">
        <f t="shared" si="7"/>
        <v>0</v>
      </c>
    </row>
    <row r="114" spans="1:14" ht="9.75" customHeight="1" x14ac:dyDescent="0.2">
      <c r="A114" s="746" t="s">
        <v>374</v>
      </c>
      <c r="B114" s="751">
        <v>107</v>
      </c>
      <c r="C114" s="766"/>
      <c r="D114" s="388"/>
      <c r="E114" s="388"/>
      <c r="F114" s="385">
        <f t="shared" si="4"/>
        <v>0</v>
      </c>
      <c r="G114" s="423"/>
      <c r="H114" s="388"/>
      <c r="I114" s="388"/>
      <c r="J114" s="388"/>
      <c r="K114" s="388"/>
      <c r="L114" s="388"/>
      <c r="M114" s="754"/>
      <c r="N114" s="757">
        <f t="shared" si="7"/>
        <v>0</v>
      </c>
    </row>
    <row r="115" spans="1:14" ht="9.75" customHeight="1" x14ac:dyDescent="0.2">
      <c r="A115" s="764" t="s">
        <v>741</v>
      </c>
      <c r="B115" s="751">
        <v>108</v>
      </c>
      <c r="C115" s="766"/>
      <c r="D115" s="388"/>
      <c r="E115" s="388"/>
      <c r="F115" s="385">
        <f t="shared" si="4"/>
        <v>0</v>
      </c>
      <c r="G115" s="426"/>
      <c r="H115" s="388"/>
      <c r="I115" s="388"/>
      <c r="J115" s="388"/>
      <c r="K115" s="388"/>
      <c r="L115" s="388"/>
      <c r="M115" s="754"/>
      <c r="N115" s="757">
        <f t="shared" si="7"/>
        <v>0</v>
      </c>
    </row>
    <row r="116" spans="1:14" ht="9.75" customHeight="1" x14ac:dyDescent="0.2">
      <c r="A116" s="764" t="s">
        <v>740</v>
      </c>
      <c r="B116" s="751">
        <v>109</v>
      </c>
      <c r="C116" s="766"/>
      <c r="D116" s="388"/>
      <c r="E116" s="388"/>
      <c r="F116" s="385">
        <f t="shared" si="4"/>
        <v>0</v>
      </c>
      <c r="G116" s="426"/>
      <c r="H116" s="388"/>
      <c r="I116" s="388"/>
      <c r="J116" s="388"/>
      <c r="K116" s="388"/>
      <c r="L116" s="388"/>
      <c r="M116" s="754"/>
      <c r="N116" s="757">
        <f t="shared" si="7"/>
        <v>0</v>
      </c>
    </row>
    <row r="117" spans="1:14" ht="9.75" customHeight="1" thickBot="1" x14ac:dyDescent="0.25">
      <c r="A117" s="765"/>
      <c r="B117" s="752">
        <v>110</v>
      </c>
      <c r="C117" s="766"/>
      <c r="D117" s="388"/>
      <c r="E117" s="388"/>
      <c r="F117" s="385">
        <f>C117+D117+E117</f>
        <v>0</v>
      </c>
      <c r="G117" s="426"/>
      <c r="H117" s="388"/>
      <c r="I117" s="388"/>
      <c r="J117" s="388"/>
      <c r="K117" s="388"/>
      <c r="L117" s="388"/>
      <c r="M117" s="754"/>
      <c r="N117" s="757">
        <f t="shared" si="7"/>
        <v>0</v>
      </c>
    </row>
    <row r="118" spans="1:14" s="198" customFormat="1" ht="10.8" thickBot="1" x14ac:dyDescent="0.25">
      <c r="A118" s="391" t="s">
        <v>769</v>
      </c>
      <c r="B118" s="387">
        <v>111</v>
      </c>
      <c r="C118" s="761">
        <f>SUM(C97:C117)</f>
        <v>0</v>
      </c>
      <c r="D118" s="761">
        <f>SUM(D97:D117)</f>
        <v>0</v>
      </c>
      <c r="E118" s="761">
        <f>SUM(E97:E117)</f>
        <v>0</v>
      </c>
      <c r="F118" s="761">
        <f t="shared" ref="F118:F138" si="10">C118+D118+E118</f>
        <v>0</v>
      </c>
      <c r="G118" s="775"/>
      <c r="H118" s="761">
        <f t="shared" ref="H118:M118" si="11">SUM(H97:H117)</f>
        <v>0</v>
      </c>
      <c r="I118" s="761">
        <f t="shared" si="11"/>
        <v>0</v>
      </c>
      <c r="J118" s="761">
        <f t="shared" si="11"/>
        <v>0</v>
      </c>
      <c r="K118" s="761">
        <f t="shared" si="11"/>
        <v>0</v>
      </c>
      <c r="L118" s="761">
        <f t="shared" si="11"/>
        <v>0</v>
      </c>
      <c r="M118" s="761">
        <f t="shared" si="11"/>
        <v>0</v>
      </c>
      <c r="N118" s="761">
        <f t="shared" si="7"/>
        <v>0</v>
      </c>
    </row>
    <row r="119" spans="1:14" ht="9.75" customHeight="1" x14ac:dyDescent="0.2">
      <c r="A119" s="790" t="s">
        <v>607</v>
      </c>
      <c r="B119" s="750">
        <v>112</v>
      </c>
      <c r="C119" s="766"/>
      <c r="D119" s="388"/>
      <c r="E119" s="388"/>
      <c r="F119" s="389">
        <f t="shared" si="10"/>
        <v>0</v>
      </c>
      <c r="G119" s="424"/>
      <c r="H119" s="388"/>
      <c r="I119" s="388"/>
      <c r="J119" s="388"/>
      <c r="K119" s="388"/>
      <c r="L119" s="388"/>
      <c r="M119" s="754"/>
      <c r="N119" s="757">
        <f t="shared" si="7"/>
        <v>0</v>
      </c>
    </row>
    <row r="120" spans="1:14" ht="9.75" customHeight="1" x14ac:dyDescent="0.2">
      <c r="A120" s="747" t="s">
        <v>98</v>
      </c>
      <c r="B120" s="751">
        <v>113</v>
      </c>
      <c r="C120" s="766"/>
      <c r="D120" s="388"/>
      <c r="E120" s="388"/>
      <c r="F120" s="389">
        <f t="shared" si="10"/>
        <v>0</v>
      </c>
      <c r="G120" s="424"/>
      <c r="H120" s="388"/>
      <c r="I120" s="388"/>
      <c r="J120" s="388"/>
      <c r="K120" s="388"/>
      <c r="L120" s="388"/>
      <c r="M120" s="754"/>
      <c r="N120" s="757">
        <f t="shared" si="7"/>
        <v>0</v>
      </c>
    </row>
    <row r="121" spans="1:14" ht="9.75" customHeight="1" x14ac:dyDescent="0.2">
      <c r="A121" s="747" t="s">
        <v>376</v>
      </c>
      <c r="B121" s="751">
        <v>114</v>
      </c>
      <c r="C121" s="766"/>
      <c r="D121" s="388"/>
      <c r="E121" s="388"/>
      <c r="F121" s="389">
        <f t="shared" si="10"/>
        <v>0</v>
      </c>
      <c r="G121" s="424"/>
      <c r="H121" s="388"/>
      <c r="I121" s="388"/>
      <c r="J121" s="388"/>
      <c r="K121" s="388"/>
      <c r="L121" s="388"/>
      <c r="M121" s="754"/>
      <c r="N121" s="757">
        <f t="shared" si="7"/>
        <v>0</v>
      </c>
    </row>
    <row r="122" spans="1:14" ht="9.75" customHeight="1" x14ac:dyDescent="0.2">
      <c r="A122" s="747" t="s">
        <v>112</v>
      </c>
      <c r="B122" s="751">
        <v>115</v>
      </c>
      <c r="C122" s="766"/>
      <c r="D122" s="388"/>
      <c r="E122" s="388"/>
      <c r="F122" s="389">
        <f t="shared" si="10"/>
        <v>0</v>
      </c>
      <c r="G122" s="424"/>
      <c r="H122" s="388"/>
      <c r="I122" s="388"/>
      <c r="J122" s="388"/>
      <c r="K122" s="388"/>
      <c r="L122" s="388"/>
      <c r="M122" s="754"/>
      <c r="N122" s="757">
        <f t="shared" si="7"/>
        <v>0</v>
      </c>
    </row>
    <row r="123" spans="1:14" ht="9.75" customHeight="1" x14ac:dyDescent="0.2">
      <c r="A123" s="747" t="s">
        <v>113</v>
      </c>
      <c r="B123" s="751">
        <v>116</v>
      </c>
      <c r="C123" s="766"/>
      <c r="D123" s="388"/>
      <c r="E123" s="388"/>
      <c r="F123" s="389">
        <f t="shared" si="10"/>
        <v>0</v>
      </c>
      <c r="G123" s="424"/>
      <c r="H123" s="388"/>
      <c r="I123" s="388"/>
      <c r="J123" s="388"/>
      <c r="K123" s="388"/>
      <c r="L123" s="388"/>
      <c r="M123" s="754"/>
      <c r="N123" s="757">
        <f t="shared" si="7"/>
        <v>0</v>
      </c>
    </row>
    <row r="124" spans="1:14" ht="9.75" customHeight="1" x14ac:dyDescent="0.2">
      <c r="A124" s="747" t="s">
        <v>114</v>
      </c>
      <c r="B124" s="751">
        <v>117</v>
      </c>
      <c r="C124" s="766"/>
      <c r="D124" s="388"/>
      <c r="E124" s="388"/>
      <c r="F124" s="389">
        <f t="shared" si="10"/>
        <v>0</v>
      </c>
      <c r="G124" s="424"/>
      <c r="H124" s="388"/>
      <c r="I124" s="388"/>
      <c r="J124" s="388"/>
      <c r="K124" s="388"/>
      <c r="L124" s="388"/>
      <c r="M124" s="754"/>
      <c r="N124" s="757">
        <f t="shared" si="7"/>
        <v>0</v>
      </c>
    </row>
    <row r="125" spans="1:14" ht="9.75" customHeight="1" x14ac:dyDescent="0.2">
      <c r="A125" s="747" t="s">
        <v>725</v>
      </c>
      <c r="B125" s="751">
        <v>118</v>
      </c>
      <c r="C125" s="766"/>
      <c r="D125" s="388"/>
      <c r="E125" s="388"/>
      <c r="F125" s="389">
        <f t="shared" si="10"/>
        <v>0</v>
      </c>
      <c r="G125" s="424"/>
      <c r="H125" s="388"/>
      <c r="I125" s="388"/>
      <c r="J125" s="388"/>
      <c r="K125" s="388"/>
      <c r="L125" s="388"/>
      <c r="M125" s="754"/>
      <c r="N125" s="757">
        <f t="shared" si="7"/>
        <v>0</v>
      </c>
    </row>
    <row r="126" spans="1:14" ht="9.75" customHeight="1" x14ac:dyDescent="0.2">
      <c r="A126" s="747" t="s">
        <v>293</v>
      </c>
      <c r="B126" s="751">
        <v>119</v>
      </c>
      <c r="C126" s="766"/>
      <c r="D126" s="388"/>
      <c r="E126" s="388"/>
      <c r="F126" s="389">
        <f t="shared" si="10"/>
        <v>0</v>
      </c>
      <c r="G126" s="424"/>
      <c r="H126" s="388"/>
      <c r="I126" s="388"/>
      <c r="J126" s="388"/>
      <c r="K126" s="388"/>
      <c r="L126" s="388"/>
      <c r="M126" s="754"/>
      <c r="N126" s="757">
        <f t="shared" si="7"/>
        <v>0</v>
      </c>
    </row>
    <row r="127" spans="1:14" ht="9.75" customHeight="1" x14ac:dyDescent="0.2">
      <c r="A127" s="747" t="s">
        <v>115</v>
      </c>
      <c r="B127" s="751">
        <v>120</v>
      </c>
      <c r="C127" s="766"/>
      <c r="D127" s="388"/>
      <c r="E127" s="388"/>
      <c r="F127" s="389">
        <f t="shared" si="10"/>
        <v>0</v>
      </c>
      <c r="G127" s="424"/>
      <c r="H127" s="388"/>
      <c r="I127" s="388"/>
      <c r="J127" s="388"/>
      <c r="K127" s="388"/>
      <c r="L127" s="388"/>
      <c r="M127" s="754"/>
      <c r="N127" s="757">
        <f t="shared" si="7"/>
        <v>0</v>
      </c>
    </row>
    <row r="128" spans="1:14" ht="9.75" customHeight="1" x14ac:dyDescent="0.2">
      <c r="A128" s="747" t="s">
        <v>116</v>
      </c>
      <c r="B128" s="751">
        <v>121</v>
      </c>
      <c r="C128" s="766"/>
      <c r="D128" s="388"/>
      <c r="E128" s="388"/>
      <c r="F128" s="389">
        <f t="shared" si="10"/>
        <v>0</v>
      </c>
      <c r="G128" s="424"/>
      <c r="H128" s="388"/>
      <c r="I128" s="388"/>
      <c r="J128" s="388"/>
      <c r="K128" s="388"/>
      <c r="L128" s="388"/>
      <c r="M128" s="754"/>
      <c r="N128" s="757">
        <f t="shared" si="7"/>
        <v>0</v>
      </c>
    </row>
    <row r="129" spans="1:14" ht="9.75" customHeight="1" x14ac:dyDescent="0.2">
      <c r="A129" s="746" t="s">
        <v>362</v>
      </c>
      <c r="B129" s="751">
        <v>122</v>
      </c>
      <c r="C129" s="766"/>
      <c r="D129" s="388"/>
      <c r="E129" s="388"/>
      <c r="F129" s="389">
        <f t="shared" si="10"/>
        <v>0</v>
      </c>
      <c r="G129" s="423"/>
      <c r="H129" s="388"/>
      <c r="I129" s="388"/>
      <c r="J129" s="388"/>
      <c r="K129" s="388"/>
      <c r="L129" s="388"/>
      <c r="M129" s="754"/>
      <c r="N129" s="757">
        <f t="shared" si="7"/>
        <v>0</v>
      </c>
    </row>
    <row r="130" spans="1:14" ht="9.75" customHeight="1" x14ac:dyDescent="0.2">
      <c r="A130" s="746" t="s">
        <v>365</v>
      </c>
      <c r="B130" s="751">
        <v>123</v>
      </c>
      <c r="C130" s="766"/>
      <c r="D130" s="388"/>
      <c r="E130" s="388"/>
      <c r="F130" s="389">
        <f t="shared" si="10"/>
        <v>0</v>
      </c>
      <c r="G130" s="423"/>
      <c r="H130" s="388"/>
      <c r="I130" s="388"/>
      <c r="J130" s="388"/>
      <c r="K130" s="388"/>
      <c r="L130" s="388"/>
      <c r="M130" s="754"/>
      <c r="N130" s="757">
        <f t="shared" ref="N130:N138" si="12">IF(SUM(H130+I130+J130+K130+L130+M130)&lt;&gt;F130,"Error",F130)</f>
        <v>0</v>
      </c>
    </row>
    <row r="131" spans="1:14" ht="9.75" customHeight="1" x14ac:dyDescent="0.2">
      <c r="A131" s="746" t="s">
        <v>367</v>
      </c>
      <c r="B131" s="751">
        <v>124</v>
      </c>
      <c r="C131" s="766"/>
      <c r="D131" s="388"/>
      <c r="E131" s="388"/>
      <c r="F131" s="389">
        <f t="shared" si="10"/>
        <v>0</v>
      </c>
      <c r="G131" s="423"/>
      <c r="H131" s="388"/>
      <c r="I131" s="388"/>
      <c r="J131" s="388"/>
      <c r="K131" s="388"/>
      <c r="L131" s="388"/>
      <c r="M131" s="754"/>
      <c r="N131" s="757">
        <f t="shared" si="12"/>
        <v>0</v>
      </c>
    </row>
    <row r="132" spans="1:14" ht="9.75" customHeight="1" x14ac:dyDescent="0.2">
      <c r="A132" s="746" t="s">
        <v>296</v>
      </c>
      <c r="B132" s="751">
        <v>125</v>
      </c>
      <c r="C132" s="766"/>
      <c r="D132" s="388"/>
      <c r="E132" s="388"/>
      <c r="F132" s="389">
        <f t="shared" si="10"/>
        <v>0</v>
      </c>
      <c r="G132" s="424"/>
      <c r="H132" s="388"/>
      <c r="I132" s="388"/>
      <c r="J132" s="388"/>
      <c r="K132" s="388"/>
      <c r="L132" s="388"/>
      <c r="M132" s="754"/>
      <c r="N132" s="757">
        <f t="shared" si="12"/>
        <v>0</v>
      </c>
    </row>
    <row r="133" spans="1:14" ht="9.75" customHeight="1" x14ac:dyDescent="0.2">
      <c r="A133" s="746" t="s">
        <v>294</v>
      </c>
      <c r="B133" s="751">
        <v>126</v>
      </c>
      <c r="C133" s="766"/>
      <c r="D133" s="388"/>
      <c r="E133" s="388"/>
      <c r="F133" s="389">
        <f t="shared" si="10"/>
        <v>0</v>
      </c>
      <c r="G133" s="424"/>
      <c r="H133" s="388"/>
      <c r="I133" s="388"/>
      <c r="J133" s="388"/>
      <c r="K133" s="388"/>
      <c r="L133" s="388"/>
      <c r="M133" s="754"/>
      <c r="N133" s="757">
        <f t="shared" si="12"/>
        <v>0</v>
      </c>
    </row>
    <row r="134" spans="1:14" ht="9.75" customHeight="1" x14ac:dyDescent="0.2">
      <c r="A134" s="746" t="s">
        <v>313</v>
      </c>
      <c r="B134" s="751">
        <v>127</v>
      </c>
      <c r="C134" s="766"/>
      <c r="D134" s="388"/>
      <c r="E134" s="388"/>
      <c r="F134" s="389">
        <f t="shared" si="10"/>
        <v>0</v>
      </c>
      <c r="G134" s="424"/>
      <c r="H134" s="388"/>
      <c r="I134" s="388"/>
      <c r="J134" s="388"/>
      <c r="K134" s="388"/>
      <c r="L134" s="388"/>
      <c r="M134" s="754"/>
      <c r="N134" s="757">
        <f t="shared" si="12"/>
        <v>0</v>
      </c>
    </row>
    <row r="135" spans="1:14" ht="9.75" customHeight="1" x14ac:dyDescent="0.2">
      <c r="A135" s="746" t="s">
        <v>333</v>
      </c>
      <c r="B135" s="751">
        <v>128</v>
      </c>
      <c r="C135" s="766"/>
      <c r="D135" s="388"/>
      <c r="E135" s="388"/>
      <c r="F135" s="389">
        <f t="shared" si="10"/>
        <v>0</v>
      </c>
      <c r="G135" s="424"/>
      <c r="H135" s="388"/>
      <c r="I135" s="388"/>
      <c r="J135" s="388"/>
      <c r="K135" s="388"/>
      <c r="L135" s="388"/>
      <c r="M135" s="754"/>
      <c r="N135" s="757">
        <f t="shared" si="12"/>
        <v>0</v>
      </c>
    </row>
    <row r="136" spans="1:14" s="198" customFormat="1" ht="9.75" customHeight="1" thickBot="1" x14ac:dyDescent="0.25">
      <c r="A136" s="748"/>
      <c r="B136" s="752">
        <v>129</v>
      </c>
      <c r="C136" s="766"/>
      <c r="D136" s="388"/>
      <c r="E136" s="388"/>
      <c r="F136" s="389">
        <f t="shared" si="10"/>
        <v>0</v>
      </c>
      <c r="G136" s="425"/>
      <c r="H136" s="388"/>
      <c r="I136" s="388"/>
      <c r="J136" s="388"/>
      <c r="K136" s="388"/>
      <c r="L136" s="388"/>
      <c r="M136" s="754"/>
      <c r="N136" s="757">
        <f t="shared" si="12"/>
        <v>0</v>
      </c>
    </row>
    <row r="137" spans="1:14" s="198" customFormat="1" ht="10.8" thickBot="1" x14ac:dyDescent="0.25">
      <c r="A137" s="762" t="s">
        <v>154</v>
      </c>
      <c r="B137" s="387">
        <v>130</v>
      </c>
      <c r="C137" s="761">
        <f>SUM(C119:C136)</f>
        <v>0</v>
      </c>
      <c r="D137" s="761">
        <f>SUM(D119:D136)</f>
        <v>0</v>
      </c>
      <c r="E137" s="761">
        <f>SUM(E119:E136)</f>
        <v>0</v>
      </c>
      <c r="F137" s="761">
        <f t="shared" si="10"/>
        <v>0</v>
      </c>
      <c r="G137" s="775"/>
      <c r="H137" s="761">
        <f t="shared" ref="H137:M137" si="13">SUM(H119:H136)</f>
        <v>0</v>
      </c>
      <c r="I137" s="761">
        <f>SUM(I119:I136)</f>
        <v>0</v>
      </c>
      <c r="J137" s="761">
        <f t="shared" si="13"/>
        <v>0</v>
      </c>
      <c r="K137" s="761">
        <f t="shared" si="13"/>
        <v>0</v>
      </c>
      <c r="L137" s="761">
        <f t="shared" si="13"/>
        <v>0</v>
      </c>
      <c r="M137" s="761">
        <f t="shared" si="13"/>
        <v>0</v>
      </c>
      <c r="N137" s="761">
        <f t="shared" si="12"/>
        <v>0</v>
      </c>
    </row>
    <row r="138" spans="1:14" s="198" customFormat="1" ht="10.8" thickBot="1" x14ac:dyDescent="0.25">
      <c r="A138" s="762" t="s">
        <v>59</v>
      </c>
      <c r="B138" s="387">
        <v>131</v>
      </c>
      <c r="C138" s="761">
        <f>C96+C118+C137</f>
        <v>0</v>
      </c>
      <c r="D138" s="761">
        <f>D96+D118+D137</f>
        <v>0</v>
      </c>
      <c r="E138" s="761">
        <f>E96+E118+E137</f>
        <v>0</v>
      </c>
      <c r="F138" s="761">
        <f t="shared" si="10"/>
        <v>0</v>
      </c>
      <c r="G138" s="775"/>
      <c r="H138" s="761">
        <f t="shared" ref="H138:M138" si="14">H96+H118+H137</f>
        <v>0</v>
      </c>
      <c r="I138" s="761">
        <f t="shared" si="14"/>
        <v>0</v>
      </c>
      <c r="J138" s="761">
        <f t="shared" si="14"/>
        <v>0</v>
      </c>
      <c r="K138" s="761">
        <f t="shared" si="14"/>
        <v>0</v>
      </c>
      <c r="L138" s="761">
        <f t="shared" si="14"/>
        <v>0</v>
      </c>
      <c r="M138" s="761">
        <f t="shared" si="14"/>
        <v>0</v>
      </c>
      <c r="N138" s="761">
        <f t="shared" si="12"/>
        <v>0</v>
      </c>
    </row>
    <row r="139" spans="1:14" s="198" customFormat="1" ht="12" customHeight="1" x14ac:dyDescent="0.2">
      <c r="A139" s="202"/>
      <c r="B139" s="95"/>
      <c r="C139" s="203"/>
      <c r="D139" s="203"/>
      <c r="E139" s="203"/>
      <c r="F139" s="203"/>
      <c r="G139" s="402"/>
      <c r="H139" s="203"/>
      <c r="I139" s="203"/>
      <c r="J139" s="203"/>
      <c r="K139" s="203"/>
      <c r="L139" s="203"/>
      <c r="M139" s="203"/>
      <c r="N139" s="203"/>
    </row>
    <row r="140" spans="1:14" s="198" customFormat="1" ht="12" customHeight="1" x14ac:dyDescent="0.2">
      <c r="A140" s="202"/>
      <c r="B140" s="95"/>
      <c r="C140" s="203"/>
      <c r="D140" s="203"/>
      <c r="E140" s="203"/>
      <c r="F140" s="203"/>
      <c r="G140" s="402"/>
      <c r="H140" s="203"/>
      <c r="I140" s="203"/>
      <c r="J140" s="203"/>
      <c r="K140" s="203"/>
      <c r="L140" s="203"/>
      <c r="M140" s="203"/>
      <c r="N140" s="203"/>
    </row>
    <row r="141" spans="1:14" s="198" customFormat="1" ht="12" customHeight="1" x14ac:dyDescent="0.2">
      <c r="A141" s="202"/>
      <c r="B141" s="95"/>
      <c r="C141" s="203"/>
      <c r="D141" s="203"/>
      <c r="E141" s="203"/>
      <c r="F141" s="203"/>
      <c r="G141" s="402"/>
      <c r="H141" s="203"/>
      <c r="I141" s="203"/>
      <c r="J141" s="203"/>
      <c r="K141" s="203"/>
      <c r="L141" s="203"/>
      <c r="M141" s="203"/>
      <c r="N141" s="203"/>
    </row>
    <row r="142" spans="1:14" s="198" customFormat="1" ht="12" customHeight="1" x14ac:dyDescent="0.2">
      <c r="A142" s="202"/>
      <c r="B142" s="95"/>
      <c r="C142" s="203"/>
      <c r="D142" s="203"/>
      <c r="E142" s="203"/>
      <c r="F142" s="203"/>
      <c r="G142" s="402"/>
      <c r="H142" s="203"/>
      <c r="I142" s="203"/>
      <c r="J142" s="203"/>
      <c r="K142" s="203"/>
      <c r="L142" s="203"/>
      <c r="M142" s="203"/>
      <c r="N142" s="203"/>
    </row>
    <row r="143" spans="1:14" s="198" customFormat="1" ht="12" customHeight="1" x14ac:dyDescent="0.2">
      <c r="A143" s="202"/>
      <c r="B143" s="95"/>
      <c r="C143" s="203"/>
      <c r="D143" s="203"/>
      <c r="E143" s="203"/>
      <c r="F143" s="203"/>
      <c r="G143" s="402"/>
      <c r="H143" s="203"/>
      <c r="I143" s="203"/>
      <c r="J143" s="203"/>
      <c r="K143" s="203"/>
      <c r="L143" s="203"/>
      <c r="M143" s="203"/>
      <c r="N143" s="203"/>
    </row>
    <row r="144" spans="1:14" s="198" customFormat="1" ht="12" customHeight="1" x14ac:dyDescent="0.2">
      <c r="A144" s="202"/>
      <c r="B144" s="95"/>
      <c r="C144" s="203"/>
      <c r="D144" s="203"/>
      <c r="E144" s="203"/>
      <c r="F144" s="203"/>
      <c r="G144" s="402"/>
      <c r="H144" s="203"/>
      <c r="I144" s="203"/>
      <c r="J144" s="203"/>
      <c r="K144" s="203"/>
      <c r="L144" s="203"/>
      <c r="M144" s="203"/>
      <c r="N144" s="203"/>
    </row>
    <row r="145" spans="1:14" s="198" customFormat="1" ht="12" customHeight="1" x14ac:dyDescent="0.2">
      <c r="A145" s="202"/>
      <c r="B145" s="95"/>
      <c r="C145" s="203"/>
      <c r="D145" s="203"/>
      <c r="E145" s="203"/>
      <c r="F145" s="203"/>
      <c r="G145" s="402"/>
      <c r="H145" s="203"/>
      <c r="I145" s="203"/>
      <c r="J145" s="203"/>
      <c r="K145" s="203"/>
      <c r="L145" s="203"/>
      <c r="M145" s="203"/>
      <c r="N145" s="203"/>
    </row>
    <row r="146" spans="1:14" s="198" customFormat="1" ht="12" customHeight="1" x14ac:dyDescent="0.2">
      <c r="A146" s="202"/>
      <c r="B146" s="95"/>
      <c r="C146" s="203"/>
      <c r="D146" s="203"/>
      <c r="E146" s="203"/>
      <c r="F146" s="203"/>
      <c r="G146" s="402"/>
      <c r="H146" s="203"/>
      <c r="I146" s="203"/>
      <c r="J146" s="203"/>
      <c r="K146" s="203"/>
      <c r="L146" s="203"/>
      <c r="M146" s="203"/>
      <c r="N146" s="203"/>
    </row>
    <row r="147" spans="1:14" s="198" customFormat="1" ht="12" customHeight="1" x14ac:dyDescent="0.2">
      <c r="A147" s="202"/>
      <c r="B147" s="95"/>
      <c r="C147" s="203"/>
      <c r="D147" s="203"/>
      <c r="E147" s="203"/>
      <c r="F147" s="203"/>
      <c r="G147" s="402"/>
      <c r="H147" s="203"/>
      <c r="I147" s="203"/>
      <c r="J147" s="203"/>
      <c r="K147" s="203"/>
      <c r="L147" s="203"/>
      <c r="M147" s="203"/>
      <c r="N147" s="203"/>
    </row>
    <row r="148" spans="1:14" s="198" customFormat="1" ht="12" customHeight="1" x14ac:dyDescent="0.2">
      <c r="A148" s="202"/>
      <c r="B148" s="95"/>
      <c r="C148" s="203"/>
      <c r="D148" s="203"/>
      <c r="E148" s="203"/>
      <c r="F148" s="203"/>
      <c r="G148" s="402"/>
      <c r="H148" s="203"/>
      <c r="I148" s="203"/>
      <c r="J148" s="203"/>
      <c r="K148" s="203"/>
      <c r="L148" s="203"/>
      <c r="M148" s="203"/>
      <c r="N148" s="203"/>
    </row>
    <row r="149" spans="1:14" s="198" customFormat="1" ht="12" customHeight="1" x14ac:dyDescent="0.2">
      <c r="A149" s="202"/>
      <c r="B149" s="95"/>
      <c r="C149" s="203"/>
      <c r="D149" s="203"/>
      <c r="E149" s="203"/>
      <c r="F149" s="203"/>
      <c r="G149" s="402"/>
      <c r="H149" s="203"/>
      <c r="I149" s="203"/>
      <c r="J149" s="203"/>
      <c r="K149" s="203"/>
      <c r="L149" s="203"/>
      <c r="M149" s="203"/>
      <c r="N149" s="203"/>
    </row>
    <row r="150" spans="1:14" ht="6.75" customHeight="1" x14ac:dyDescent="0.2">
      <c r="A150" s="202"/>
      <c r="B150" s="95"/>
      <c r="C150" s="203"/>
      <c r="D150" s="203"/>
      <c r="E150" s="203"/>
      <c r="F150" s="203"/>
      <c r="G150" s="402"/>
      <c r="H150" s="203"/>
      <c r="I150" s="203"/>
      <c r="J150" s="203"/>
      <c r="K150" s="203"/>
      <c r="L150" s="203"/>
      <c r="M150" s="203"/>
      <c r="N150" s="203"/>
    </row>
    <row r="151" spans="1:14" x14ac:dyDescent="0.2">
      <c r="A151" s="121"/>
      <c r="B151" s="95"/>
      <c r="C151" s="204"/>
      <c r="D151" s="204"/>
      <c r="E151" s="204"/>
      <c r="F151" s="204"/>
      <c r="G151" s="403"/>
      <c r="H151" s="205"/>
      <c r="I151" s="205"/>
      <c r="J151" s="205"/>
      <c r="K151" s="205"/>
      <c r="L151" s="205"/>
      <c r="M151" s="205"/>
      <c r="N151" s="206"/>
    </row>
    <row r="152" spans="1:14" x14ac:dyDescent="0.2">
      <c r="A152" s="121"/>
      <c r="B152" s="95"/>
      <c r="C152" s="207"/>
      <c r="D152" s="207"/>
      <c r="E152" s="207"/>
      <c r="F152" s="207"/>
      <c r="G152" s="404"/>
      <c r="H152" s="208"/>
      <c r="I152" s="208"/>
      <c r="J152" s="208"/>
      <c r="K152" s="208"/>
      <c r="L152" s="208"/>
      <c r="M152" s="208"/>
    </row>
    <row r="154" spans="1:14" ht="13.2" x14ac:dyDescent="0.25">
      <c r="A154" s="209"/>
      <c r="B154" s="95"/>
      <c r="C154" s="207"/>
      <c r="D154" s="207"/>
      <c r="E154" s="207"/>
      <c r="G154" s="405"/>
      <c r="N154" s="210"/>
    </row>
  </sheetData>
  <sheetProtection algorithmName="SHA-512" hashValue="QzhEktXsR3GgAXbrxPIfhn2n+OxNc/GWwrE9PQpIDcPvZBGsW9kwrBrYqxKJrx/N9tmJ1TDKRJOrwyP4WuFd3Q==" saltValue="11EUSHmibO7xMsV9vhvLcg==" spinCount="100000" sheet="1" scenarios="1"/>
  <mergeCells count="22">
    <mergeCell ref="K2:M2"/>
    <mergeCell ref="K3:M3"/>
    <mergeCell ref="A2:C2"/>
    <mergeCell ref="A3:C3"/>
    <mergeCell ref="D2:I2"/>
    <mergeCell ref="D3:I3"/>
    <mergeCell ref="I6:I7"/>
    <mergeCell ref="A5:N5"/>
    <mergeCell ref="A1:M1"/>
    <mergeCell ref="N6:N7"/>
    <mergeCell ref="B6:B7"/>
    <mergeCell ref="D6:E6"/>
    <mergeCell ref="C6:C7"/>
    <mergeCell ref="F6:F7"/>
    <mergeCell ref="G6:G7"/>
    <mergeCell ref="H6:H7"/>
    <mergeCell ref="J6:J7"/>
    <mergeCell ref="K6:K7"/>
    <mergeCell ref="L6:L7"/>
    <mergeCell ref="M6:M7"/>
    <mergeCell ref="A6:A7"/>
    <mergeCell ref="A4:N4"/>
  </mergeCells>
  <phoneticPr fontId="0" type="noConversion"/>
  <printOptions horizontalCentered="1"/>
  <pageMargins left="0.5" right="0.25" top="0.67" bottom="0.25" header="0.25" footer="0.25"/>
  <pageSetup scale="73" fitToHeight="0" orientation="landscape" r:id="rId1"/>
  <headerFooter alignWithMargins="0">
    <oddFooter>&amp;L&amp;8 470-0030 (Rev. 02/23)&amp;C&amp;8&amp;P</oddFooter>
  </headerFooter>
  <rowBreaks count="4" manualBreakCount="4">
    <brk id="33" max="16383" man="1"/>
    <brk id="64" max="16383" man="1"/>
    <brk id="96" max="16383" man="1"/>
    <brk id="1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Certification</vt:lpstr>
      <vt:lpstr>Provider Identification</vt:lpstr>
      <vt:lpstr>Declarations</vt:lpstr>
      <vt:lpstr>Statistical Data</vt:lpstr>
      <vt:lpstr>Sch A</vt:lpstr>
      <vt:lpstr>Sch B</vt:lpstr>
      <vt:lpstr>Sch C</vt:lpstr>
      <vt:lpstr>Sch C-1</vt:lpstr>
      <vt:lpstr>Sch D</vt:lpstr>
      <vt:lpstr>Sch E</vt:lpstr>
      <vt:lpstr>Sch G</vt:lpstr>
      <vt:lpstr>Sch G-1</vt:lpstr>
      <vt:lpstr>Sch G-2</vt:lpstr>
      <vt:lpstr>Sch H</vt:lpstr>
      <vt:lpstr>Sch H-1</vt:lpstr>
      <vt:lpstr>Sch I</vt:lpstr>
      <vt:lpstr>Allocations</vt:lpstr>
      <vt:lpstr>Enhanced Payment Report</vt:lpstr>
      <vt:lpstr>Supplementation</vt:lpstr>
      <vt:lpstr>Supporting Schedule (1)</vt:lpstr>
      <vt:lpstr>Supporting Schedule (2)</vt:lpstr>
      <vt:lpstr>AccountingMedtod</vt:lpstr>
      <vt:lpstr>DeprMethod</vt:lpstr>
      <vt:lpstr>FSType</vt:lpstr>
      <vt:lpstr>Limit</vt:lpstr>
      <vt:lpstr>'Sch G'!Owner_type</vt:lpstr>
      <vt:lpstr>'Sch G-1'!Owner_type</vt:lpstr>
      <vt:lpstr>Declarations!Print_Area</vt:lpstr>
      <vt:lpstr>'Provider Identification'!Print_Area</vt:lpstr>
      <vt:lpstr>'Sch G-1'!Print_Area</vt:lpstr>
      <vt:lpstr>'Enhanced Payment Report'!Print_Titles</vt:lpstr>
      <vt:lpstr>'Provider Identification'!Print_Titles</vt:lpstr>
      <vt:lpstr>'Sch A'!Print_Titles</vt:lpstr>
      <vt:lpstr>'Sch B'!Print_Titles</vt:lpstr>
      <vt:lpstr>'Sch C'!Print_Titles</vt:lpstr>
      <vt:lpstr>'Sch D'!Print_Titles</vt:lpstr>
      <vt:lpstr>'Sch E'!Print_Titles</vt:lpstr>
      <vt:lpstr>'Sch G-1'!Print_Titles</vt:lpstr>
      <vt:lpstr>'Sch G-2'!Print_Titles</vt:lpstr>
      <vt:lpstr>'Supporting Schedule (1)'!Print_Titles</vt:lpstr>
      <vt:lpstr>YesNo</vt:lpstr>
    </vt:vector>
  </TitlesOfParts>
  <Company>Myers and Stauffer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Johnson, Andrew</cp:lastModifiedBy>
  <cp:lastPrinted>2023-01-18T17:25:22Z</cp:lastPrinted>
  <dcterms:created xsi:type="dcterms:W3CDTF">2001-09-07T15:08:02Z</dcterms:created>
  <dcterms:modified xsi:type="dcterms:W3CDTF">2023-02-01T17:28:59Z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LC_Version">
    <vt:lpwstr>LTC2023.1.0</vt:lpwstr>
  </property>
</Properties>
</file>