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AH\CAH Templates\Cost Report template\"/>
    </mc:Choice>
  </mc:AlternateContent>
  <bookViews>
    <workbookView xWindow="360" yWindow="30" windowWidth="11295" windowHeight="6495"/>
  </bookViews>
  <sheets>
    <sheet name="IP-FFS" sheetId="6" r:id="rId1"/>
    <sheet name="IP-MCO" sheetId="9" r:id="rId2"/>
    <sheet name="SB-FFS" sheetId="7" r:id="rId3"/>
    <sheet name="SB-MCO" sheetId="10" r:id="rId4"/>
    <sheet name="OP-FFS" sheetId="8" r:id="rId5"/>
    <sheet name="OP-MCO" sheetId="11" r:id="rId6"/>
  </sheets>
  <definedNames>
    <definedName name="clarinda" localSheetId="1">#REF!</definedName>
    <definedName name="clarinda" localSheetId="5">#REF!</definedName>
    <definedName name="clarinda" localSheetId="3">#REF!</definedName>
    <definedName name="clarinda">#REF!</definedName>
    <definedName name="clarinda1" localSheetId="1">#REF!</definedName>
    <definedName name="clarinda1" localSheetId="5">#REF!</definedName>
    <definedName name="clarinda1" localSheetId="3">#REF!</definedName>
    <definedName name="clarinda1">#REF!</definedName>
    <definedName name="_xlnm.Print_Area" localSheetId="1">#REF!</definedName>
    <definedName name="_xlnm.Print_Area">#REF!</definedName>
    <definedName name="PRINT_AREA_MI" localSheetId="1">#REF!</definedName>
    <definedName name="PRINT_AREA_MI" localSheetId="5">#REF!</definedName>
    <definedName name="PRINT_AREA_MI" localSheetId="3">#REF!</definedName>
    <definedName name="PRINT_AREA_MI">#REF!</definedName>
    <definedName name="_xlnm.Print_Titles" localSheetId="1">#REF!</definedName>
    <definedName name="_xlnm.Print_Titles" localSheetId="4">'OP-FFS'!$7:$8</definedName>
    <definedName name="_xlnm.Print_Titles" localSheetId="5">'OP-MCO'!$7:$8</definedName>
    <definedName name="_xlnm.Print_Titles" localSheetId="3">#REF!</definedName>
    <definedName name="_xlnm.Print_Titles">#REF!</definedName>
    <definedName name="PRINT_TITLES_MI" localSheetId="1">#REF!</definedName>
    <definedName name="PRINT_TITLES_MI" localSheetId="5">#REF!</definedName>
    <definedName name="PRINT_TITLES_MI" localSheetId="3">#REF!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B55" i="9" l="1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19" i="9"/>
  <c r="E46" i="11"/>
  <c r="E46" i="8"/>
  <c r="D20" i="9" l="1"/>
  <c r="G20" i="9" s="1"/>
  <c r="D21" i="9"/>
  <c r="G21" i="9" s="1"/>
  <c r="D22" i="9"/>
  <c r="G22" i="9" s="1"/>
  <c r="D23" i="9"/>
  <c r="G23" i="9" s="1"/>
  <c r="D24" i="9"/>
  <c r="G24" i="9" s="1"/>
  <c r="D25" i="9"/>
  <c r="G25" i="9" s="1"/>
  <c r="D26" i="9"/>
  <c r="G26" i="9" s="1"/>
  <c r="D27" i="9"/>
  <c r="G27" i="9" s="1"/>
  <c r="D28" i="9"/>
  <c r="G28" i="9" s="1"/>
  <c r="D29" i="9"/>
  <c r="G29" i="9" s="1"/>
  <c r="D30" i="9"/>
  <c r="G30" i="9" s="1"/>
  <c r="D31" i="9"/>
  <c r="G31" i="9" s="1"/>
  <c r="D32" i="9"/>
  <c r="G32" i="9" s="1"/>
  <c r="D33" i="9"/>
  <c r="G33" i="9" s="1"/>
  <c r="D34" i="9"/>
  <c r="G34" i="9" s="1"/>
  <c r="D35" i="9"/>
  <c r="G35" i="9" s="1"/>
  <c r="D36" i="9"/>
  <c r="G36" i="9" s="1"/>
  <c r="D37" i="9"/>
  <c r="G37" i="9" s="1"/>
  <c r="D38" i="9"/>
  <c r="G38" i="9" s="1"/>
  <c r="D39" i="9"/>
  <c r="G39" i="9" s="1"/>
  <c r="D40" i="9"/>
  <c r="G40" i="9" s="1"/>
  <c r="D41" i="9"/>
  <c r="G41" i="9" s="1"/>
  <c r="D42" i="9"/>
  <c r="G42" i="9" s="1"/>
  <c r="D43" i="9"/>
  <c r="G43" i="9" s="1"/>
  <c r="D44" i="9"/>
  <c r="G44" i="9" s="1"/>
  <c r="D45" i="9"/>
  <c r="G45" i="9" s="1"/>
  <c r="D46" i="9"/>
  <c r="G46" i="9" s="1"/>
  <c r="D47" i="9"/>
  <c r="G47" i="9" s="1"/>
  <c r="D48" i="9"/>
  <c r="G48" i="9" s="1"/>
  <c r="D49" i="9"/>
  <c r="G49" i="9" s="1"/>
  <c r="D50" i="9"/>
  <c r="G50" i="9" s="1"/>
  <c r="D51" i="9"/>
  <c r="G51" i="9" s="1"/>
  <c r="D52" i="9"/>
  <c r="G52" i="9" s="1"/>
  <c r="D53" i="9"/>
  <c r="G53" i="9" s="1"/>
  <c r="D54" i="9"/>
  <c r="G54" i="9" s="1"/>
  <c r="D55" i="9"/>
  <c r="G55" i="9" s="1"/>
  <c r="D19" i="9"/>
  <c r="G19" i="9" s="1"/>
  <c r="C18" i="10"/>
  <c r="E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C25" i="10"/>
  <c r="E25" i="10" s="1"/>
  <c r="C26" i="10"/>
  <c r="E26" i="10" s="1"/>
  <c r="C27" i="10"/>
  <c r="E27" i="10" s="1"/>
  <c r="C28" i="10"/>
  <c r="E28" i="10" s="1"/>
  <c r="C29" i="10"/>
  <c r="E29" i="10" s="1"/>
  <c r="C30" i="10"/>
  <c r="E30" i="10" s="1"/>
  <c r="C31" i="10"/>
  <c r="E31" i="10" s="1"/>
  <c r="C32" i="10"/>
  <c r="E32" i="10" s="1"/>
  <c r="C33" i="10"/>
  <c r="E33" i="10" s="1"/>
  <c r="C34" i="10"/>
  <c r="E34" i="10" s="1"/>
  <c r="C35" i="10"/>
  <c r="E35" i="10" s="1"/>
  <c r="C36" i="10"/>
  <c r="E36" i="10" s="1"/>
  <c r="C37" i="10"/>
  <c r="E37" i="10" s="1"/>
  <c r="C38" i="10"/>
  <c r="E38" i="10" s="1"/>
  <c r="C39" i="10"/>
  <c r="E39" i="10" s="1"/>
  <c r="C40" i="10"/>
  <c r="E40" i="10" s="1"/>
  <c r="C41" i="10"/>
  <c r="E41" i="10" s="1"/>
  <c r="C42" i="10"/>
  <c r="E42" i="10" s="1"/>
  <c r="C43" i="10"/>
  <c r="E43" i="10" s="1"/>
  <c r="C44" i="10"/>
  <c r="E44" i="10" s="1"/>
  <c r="C45" i="10"/>
  <c r="E45" i="10" s="1"/>
  <c r="C46" i="10"/>
  <c r="E46" i="10" s="1"/>
  <c r="C47" i="10"/>
  <c r="E47" i="10" s="1"/>
  <c r="C48" i="10"/>
  <c r="E48" i="10" s="1"/>
  <c r="C49" i="10"/>
  <c r="E49" i="10" s="1"/>
  <c r="C50" i="10"/>
  <c r="E50" i="10" s="1"/>
  <c r="C51" i="10"/>
  <c r="E51" i="10" s="1"/>
  <c r="C52" i="10"/>
  <c r="E52" i="10" s="1"/>
  <c r="C53" i="10"/>
  <c r="E53" i="10" s="1"/>
  <c r="C17" i="10"/>
  <c r="E17" i="10" s="1"/>
  <c r="C18" i="7"/>
  <c r="E18" i="7" s="1"/>
  <c r="C19" i="7"/>
  <c r="E19" i="7" s="1"/>
  <c r="C20" i="7"/>
  <c r="E20" i="7" s="1"/>
  <c r="C21" i="7"/>
  <c r="E21" i="7" s="1"/>
  <c r="C22" i="7"/>
  <c r="E22" i="7" s="1"/>
  <c r="C23" i="7"/>
  <c r="E23" i="7" s="1"/>
  <c r="C24" i="7"/>
  <c r="E24" i="7" s="1"/>
  <c r="C25" i="7"/>
  <c r="E25" i="7" s="1"/>
  <c r="C26" i="7"/>
  <c r="E26" i="7" s="1"/>
  <c r="C27" i="7"/>
  <c r="E27" i="7" s="1"/>
  <c r="C28" i="7"/>
  <c r="E28" i="7" s="1"/>
  <c r="C29" i="7"/>
  <c r="E29" i="7" s="1"/>
  <c r="C30" i="7"/>
  <c r="E30" i="7" s="1"/>
  <c r="C31" i="7"/>
  <c r="E31" i="7" s="1"/>
  <c r="C32" i="7"/>
  <c r="E32" i="7" s="1"/>
  <c r="C33" i="7"/>
  <c r="E33" i="7" s="1"/>
  <c r="C34" i="7"/>
  <c r="E34" i="7" s="1"/>
  <c r="C35" i="7"/>
  <c r="E35" i="7" s="1"/>
  <c r="C36" i="7"/>
  <c r="E36" i="7" s="1"/>
  <c r="C37" i="7"/>
  <c r="E37" i="7" s="1"/>
  <c r="C38" i="7"/>
  <c r="E38" i="7" s="1"/>
  <c r="C39" i="7"/>
  <c r="E39" i="7" s="1"/>
  <c r="C40" i="7"/>
  <c r="E40" i="7" s="1"/>
  <c r="C41" i="7"/>
  <c r="E41" i="7" s="1"/>
  <c r="C42" i="7"/>
  <c r="E42" i="7" s="1"/>
  <c r="C43" i="7"/>
  <c r="E43" i="7" s="1"/>
  <c r="C44" i="7"/>
  <c r="E44" i="7" s="1"/>
  <c r="C45" i="7"/>
  <c r="E45" i="7" s="1"/>
  <c r="C46" i="7"/>
  <c r="E46" i="7" s="1"/>
  <c r="C47" i="7"/>
  <c r="E47" i="7" s="1"/>
  <c r="C48" i="7"/>
  <c r="E48" i="7" s="1"/>
  <c r="C49" i="7"/>
  <c r="E49" i="7" s="1"/>
  <c r="C50" i="7"/>
  <c r="E50" i="7" s="1"/>
  <c r="C51" i="7"/>
  <c r="E51" i="7" s="1"/>
  <c r="C52" i="7"/>
  <c r="E52" i="7" s="1"/>
  <c r="C53" i="7"/>
  <c r="E53" i="7" s="1"/>
  <c r="C17" i="7"/>
  <c r="E17" i="7" s="1"/>
  <c r="D45" i="11"/>
  <c r="F45" i="11" s="1"/>
  <c r="B45" i="11"/>
  <c r="D44" i="11"/>
  <c r="F44" i="11" s="1"/>
  <c r="B44" i="11"/>
  <c r="D43" i="11"/>
  <c r="F43" i="11" s="1"/>
  <c r="B43" i="11"/>
  <c r="D42" i="11"/>
  <c r="F42" i="11" s="1"/>
  <c r="B42" i="11"/>
  <c r="D41" i="11"/>
  <c r="F41" i="11" s="1"/>
  <c r="B41" i="11"/>
  <c r="D40" i="11"/>
  <c r="F40" i="11" s="1"/>
  <c r="B40" i="11"/>
  <c r="D39" i="11"/>
  <c r="F39" i="11" s="1"/>
  <c r="B39" i="11"/>
  <c r="D38" i="11"/>
  <c r="F38" i="11" s="1"/>
  <c r="B38" i="11"/>
  <c r="D37" i="11"/>
  <c r="F37" i="11" s="1"/>
  <c r="B37" i="11"/>
  <c r="D36" i="11"/>
  <c r="F36" i="11" s="1"/>
  <c r="B36" i="11"/>
  <c r="D35" i="11"/>
  <c r="F35" i="11" s="1"/>
  <c r="B35" i="11"/>
  <c r="D34" i="11"/>
  <c r="F34" i="11" s="1"/>
  <c r="B34" i="11"/>
  <c r="D33" i="11"/>
  <c r="F33" i="11" s="1"/>
  <c r="B33" i="11"/>
  <c r="D32" i="11"/>
  <c r="F32" i="11" s="1"/>
  <c r="B32" i="11"/>
  <c r="D31" i="11"/>
  <c r="F31" i="11" s="1"/>
  <c r="B31" i="11"/>
  <c r="D30" i="11"/>
  <c r="F30" i="11" s="1"/>
  <c r="B30" i="11"/>
  <c r="D29" i="11"/>
  <c r="F29" i="11" s="1"/>
  <c r="B29" i="11"/>
  <c r="D28" i="11"/>
  <c r="F28" i="11" s="1"/>
  <c r="B28" i="11"/>
  <c r="D27" i="11"/>
  <c r="F27" i="11" s="1"/>
  <c r="B27" i="11"/>
  <c r="D26" i="11"/>
  <c r="F26" i="11" s="1"/>
  <c r="B26" i="11"/>
  <c r="D25" i="11"/>
  <c r="F25" i="11" s="1"/>
  <c r="B25" i="11"/>
  <c r="D24" i="11"/>
  <c r="F24" i="11" s="1"/>
  <c r="B24" i="11"/>
  <c r="D23" i="11"/>
  <c r="F23" i="11" s="1"/>
  <c r="B23" i="11"/>
  <c r="D22" i="11"/>
  <c r="F22" i="11" s="1"/>
  <c r="B22" i="11"/>
  <c r="D21" i="11"/>
  <c r="F21" i="11" s="1"/>
  <c r="B21" i="11"/>
  <c r="D20" i="11"/>
  <c r="F20" i="11" s="1"/>
  <c r="B20" i="11"/>
  <c r="D19" i="11"/>
  <c r="F19" i="11" s="1"/>
  <c r="B19" i="11"/>
  <c r="D18" i="11"/>
  <c r="F18" i="11" s="1"/>
  <c r="B18" i="11"/>
  <c r="D17" i="11"/>
  <c r="F17" i="11" s="1"/>
  <c r="B17" i="11"/>
  <c r="D16" i="11"/>
  <c r="F16" i="11" s="1"/>
  <c r="B16" i="11"/>
  <c r="D15" i="11"/>
  <c r="F15" i="11" s="1"/>
  <c r="B15" i="11"/>
  <c r="D14" i="11"/>
  <c r="F14" i="11" s="1"/>
  <c r="B14" i="11"/>
  <c r="D13" i="11"/>
  <c r="F13" i="11" s="1"/>
  <c r="B13" i="11"/>
  <c r="D12" i="11"/>
  <c r="F12" i="11" s="1"/>
  <c r="B12" i="11"/>
  <c r="D11" i="11"/>
  <c r="F11" i="11" s="1"/>
  <c r="B11" i="11"/>
  <c r="D10" i="11"/>
  <c r="F10" i="11" s="1"/>
  <c r="B10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D9" i="11"/>
  <c r="F9" i="11" s="1"/>
  <c r="B9" i="11"/>
  <c r="F5" i="11"/>
  <c r="B5" i="11"/>
  <c r="F4" i="11"/>
  <c r="B4" i="11"/>
  <c r="B5" i="8"/>
  <c r="F5" i="8"/>
  <c r="F4" i="8"/>
  <c r="B4" i="8"/>
  <c r="F46" i="11" l="1"/>
  <c r="F48" i="11" s="1"/>
  <c r="D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E13" i="10"/>
  <c r="B13" i="10"/>
  <c r="E12" i="10"/>
  <c r="B12" i="10"/>
  <c r="E11" i="10"/>
  <c r="B11" i="10"/>
  <c r="E10" i="10"/>
  <c r="B10" i="10"/>
  <c r="E5" i="10"/>
  <c r="B5" i="10"/>
  <c r="E4" i="10"/>
  <c r="B4" i="10"/>
  <c r="D54" i="7"/>
  <c r="E11" i="7"/>
  <c r="E12" i="7"/>
  <c r="E13" i="7"/>
  <c r="E10" i="7"/>
  <c r="E4" i="7"/>
  <c r="E5" i="7"/>
  <c r="B5" i="7"/>
  <c r="F5" i="9"/>
  <c r="F4" i="9"/>
  <c r="B5" i="9"/>
  <c r="B4" i="9"/>
  <c r="B4" i="7"/>
  <c r="D56" i="10" l="1"/>
  <c r="E55" i="7"/>
  <c r="E54" i="10"/>
  <c r="E55" i="10"/>
  <c r="E54" i="7"/>
  <c r="D56" i="7"/>
  <c r="E56" i="9"/>
  <c r="E58" i="9" s="1"/>
  <c r="A20" i="9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G16" i="9"/>
  <c r="G15" i="9"/>
  <c r="G14" i="9"/>
  <c r="G13" i="9"/>
  <c r="G12" i="9"/>
  <c r="G11" i="9"/>
  <c r="G10" i="9"/>
  <c r="A10" i="9"/>
  <c r="A11" i="9" s="1"/>
  <c r="A12" i="9" s="1"/>
  <c r="A13" i="9" s="1"/>
  <c r="A14" i="9" s="1"/>
  <c r="A15" i="9" s="1"/>
  <c r="A16" i="9" s="1"/>
  <c r="G9" i="9"/>
  <c r="E56" i="7" l="1"/>
  <c r="E58" i="7" s="1"/>
  <c r="E60" i="7" s="1"/>
  <c r="G62" i="6" s="1"/>
  <c r="E56" i="10"/>
  <c r="E58" i="10" s="1"/>
  <c r="G57" i="9"/>
  <c r="G56" i="9"/>
  <c r="A60" i="9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19" i="6"/>
  <c r="G10" i="6"/>
  <c r="G11" i="6"/>
  <c r="G12" i="6"/>
  <c r="G13" i="6"/>
  <c r="G14" i="6"/>
  <c r="G15" i="6"/>
  <c r="G16" i="6"/>
  <c r="G9" i="6"/>
  <c r="E56" i="6"/>
  <c r="E58" i="6" s="1"/>
  <c r="G58" i="9" l="1"/>
  <c r="G60" i="9" s="1"/>
  <c r="G56" i="6"/>
  <c r="G57" i="6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17" i="7"/>
  <c r="B11" i="7"/>
  <c r="B12" i="7"/>
  <c r="B13" i="7"/>
  <c r="B10" i="7"/>
  <c r="A10" i="6"/>
  <c r="A11" i="6" s="1"/>
  <c r="A12" i="6" s="1"/>
  <c r="A13" i="6" s="1"/>
  <c r="A14" i="6" s="1"/>
  <c r="A15" i="6" s="1"/>
  <c r="A16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B9" i="8"/>
  <c r="D9" i="8"/>
  <c r="F9" i="8" s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B10" i="8"/>
  <c r="D10" i="8"/>
  <c r="F10" i="8" s="1"/>
  <c r="B11" i="8"/>
  <c r="D11" i="8"/>
  <c r="F11" i="8" s="1"/>
  <c r="B12" i="8"/>
  <c r="D12" i="8"/>
  <c r="F12" i="8" s="1"/>
  <c r="B13" i="8"/>
  <c r="D13" i="8"/>
  <c r="F13" i="8" s="1"/>
  <c r="B14" i="8"/>
  <c r="D14" i="8"/>
  <c r="F14" i="8" s="1"/>
  <c r="B15" i="8"/>
  <c r="D15" i="8"/>
  <c r="F15" i="8" s="1"/>
  <c r="B16" i="8"/>
  <c r="D16" i="8"/>
  <c r="F16" i="8" s="1"/>
  <c r="B17" i="8"/>
  <c r="D17" i="8"/>
  <c r="F17" i="8" s="1"/>
  <c r="B18" i="8"/>
  <c r="D18" i="8"/>
  <c r="F18" i="8" s="1"/>
  <c r="B19" i="8"/>
  <c r="D19" i="8"/>
  <c r="F19" i="8" s="1"/>
  <c r="B20" i="8"/>
  <c r="D20" i="8"/>
  <c r="F20" i="8" s="1"/>
  <c r="B21" i="8"/>
  <c r="D21" i="8"/>
  <c r="F21" i="8" s="1"/>
  <c r="B22" i="8"/>
  <c r="D22" i="8"/>
  <c r="F22" i="8" s="1"/>
  <c r="B23" i="8"/>
  <c r="D23" i="8"/>
  <c r="F23" i="8" s="1"/>
  <c r="B24" i="8"/>
  <c r="D24" i="8"/>
  <c r="F24" i="8" s="1"/>
  <c r="B25" i="8"/>
  <c r="D25" i="8"/>
  <c r="F25" i="8" s="1"/>
  <c r="B26" i="8"/>
  <c r="D26" i="8"/>
  <c r="F26" i="8" s="1"/>
  <c r="B27" i="8"/>
  <c r="D27" i="8"/>
  <c r="F27" i="8" s="1"/>
  <c r="B28" i="8"/>
  <c r="D28" i="8"/>
  <c r="F28" i="8" s="1"/>
  <c r="B29" i="8"/>
  <c r="D29" i="8"/>
  <c r="F29" i="8" s="1"/>
  <c r="B30" i="8"/>
  <c r="D30" i="8"/>
  <c r="F30" i="8" s="1"/>
  <c r="B31" i="8"/>
  <c r="D31" i="8"/>
  <c r="F31" i="8" s="1"/>
  <c r="B32" i="8"/>
  <c r="D32" i="8"/>
  <c r="F32" i="8" s="1"/>
  <c r="B33" i="8"/>
  <c r="D33" i="8"/>
  <c r="F33" i="8" s="1"/>
  <c r="B34" i="8"/>
  <c r="D34" i="8"/>
  <c r="F34" i="8" s="1"/>
  <c r="B35" i="8"/>
  <c r="D35" i="8"/>
  <c r="F35" i="8" s="1"/>
  <c r="B36" i="8"/>
  <c r="D36" i="8"/>
  <c r="F36" i="8" s="1"/>
  <c r="B37" i="8"/>
  <c r="D37" i="8"/>
  <c r="F37" i="8" s="1"/>
  <c r="B38" i="8"/>
  <c r="D38" i="8"/>
  <c r="F38" i="8" s="1"/>
  <c r="B39" i="8"/>
  <c r="D39" i="8"/>
  <c r="F39" i="8" s="1"/>
  <c r="B40" i="8"/>
  <c r="D40" i="8"/>
  <c r="F40" i="8" s="1"/>
  <c r="B41" i="8"/>
  <c r="D41" i="8"/>
  <c r="F41" i="8" s="1"/>
  <c r="B42" i="8"/>
  <c r="D42" i="8"/>
  <c r="F42" i="8" s="1"/>
  <c r="B43" i="8"/>
  <c r="D43" i="8"/>
  <c r="F43" i="8" s="1"/>
  <c r="B44" i="8"/>
  <c r="D44" i="8"/>
  <c r="F44" i="8" s="1"/>
  <c r="B45" i="8"/>
  <c r="D45" i="8"/>
  <c r="F45" i="8" s="1"/>
  <c r="F46" i="8" l="1"/>
  <c r="F48" i="8" s="1"/>
  <c r="F50" i="8" s="1"/>
  <c r="G58" i="6"/>
  <c r="G60" i="6" s="1"/>
  <c r="G63" i="6" s="1"/>
  <c r="A60" i="6"/>
  <c r="A62" i="6" s="1"/>
  <c r="A61" i="6"/>
</calcChain>
</file>

<file path=xl/sharedStrings.xml><?xml version="1.0" encoding="utf-8"?>
<sst xmlns="http://schemas.openxmlformats.org/spreadsheetml/2006/main" count="200" uniqueCount="89">
  <si>
    <t xml:space="preserve">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</si>
  <si>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</si>
  <si>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</si>
  <si>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                       </t>
  </si>
  <si>
    <t>Routine</t>
  </si>
  <si>
    <t>Medicaid</t>
  </si>
  <si>
    <t>Inpatient Cost</t>
  </si>
  <si>
    <t xml:space="preserve">Routine Service Centers       </t>
  </si>
  <si>
    <t>Cost</t>
  </si>
  <si>
    <t>Days</t>
  </si>
  <si>
    <t>Per Diem</t>
  </si>
  <si>
    <t>Ratio of Cost</t>
  </si>
  <si>
    <t>Inpatient</t>
  </si>
  <si>
    <t xml:space="preserve">Ancillary Service Centers       </t>
  </si>
  <si>
    <t>to Charges</t>
  </si>
  <si>
    <t>Charges</t>
  </si>
  <si>
    <t>Total Ancillary</t>
  </si>
  <si>
    <t>Total Routine</t>
  </si>
  <si>
    <t>Subtotal</t>
  </si>
  <si>
    <t>Less:  Third Party Reimbursement</t>
  </si>
  <si>
    <t>Less:  Interim Payments From Fiscal Agent</t>
  </si>
  <si>
    <t>Balance Due Hospital or (Program)</t>
  </si>
  <si>
    <t xml:space="preserve">       Ancillary Service Centers       </t>
  </si>
  <si>
    <t>Adults &amp; Pediatrics</t>
  </si>
  <si>
    <t>Nursery</t>
  </si>
  <si>
    <t>Pharmacy</t>
  </si>
  <si>
    <t>Medical Supplies</t>
  </si>
  <si>
    <t>Laboratory</t>
  </si>
  <si>
    <t>Diagnostic Radiology</t>
  </si>
  <si>
    <t>Therapeutic Radiology</t>
  </si>
  <si>
    <t>Nuclear Medicine</t>
  </si>
  <si>
    <t xml:space="preserve">CT Scan    </t>
  </si>
  <si>
    <t>Ultrasound</t>
  </si>
  <si>
    <t>MRI</t>
  </si>
  <si>
    <t>Operating Room</t>
  </si>
  <si>
    <t>Blood Storage &amp; Process.</t>
  </si>
  <si>
    <t>Respiratory Therapy</t>
  </si>
  <si>
    <t>Physical Therapy</t>
  </si>
  <si>
    <t>Occupational Therapy</t>
  </si>
  <si>
    <t>Speech Therapy</t>
  </si>
  <si>
    <t>Emergency Room</t>
  </si>
  <si>
    <t>Pulmonary Function</t>
  </si>
  <si>
    <t>Audiology</t>
  </si>
  <si>
    <t>Cardiology</t>
  </si>
  <si>
    <t>Cardiac Rehab</t>
  </si>
  <si>
    <t>Ambulatory Surgical Care</t>
  </si>
  <si>
    <t>Clinic</t>
  </si>
  <si>
    <t>Recovery Room</t>
  </si>
  <si>
    <t>Labor &amp; Delivery</t>
  </si>
  <si>
    <t>EKG</t>
  </si>
  <si>
    <t>EEG</t>
  </si>
  <si>
    <t>Observation Room</t>
  </si>
  <si>
    <t>IV Therapy</t>
  </si>
  <si>
    <t>Oncology</t>
  </si>
  <si>
    <t>Gastro Intestinal</t>
  </si>
  <si>
    <t>Psychiatric Services</t>
  </si>
  <si>
    <t>Ambulance Services</t>
  </si>
  <si>
    <t>Professional Services</t>
  </si>
  <si>
    <t>ICU</t>
  </si>
  <si>
    <t>Coronary Care</t>
  </si>
  <si>
    <t>Skilled Care-12/31 &amp; Prior</t>
  </si>
  <si>
    <t>Skilled Care-01/01 &amp; After</t>
  </si>
  <si>
    <t>Intermediate-12/31 &amp; Prior</t>
  </si>
  <si>
    <t>Intermediate-01/01 &amp; After</t>
  </si>
  <si>
    <t>Non-CRNA Anesthesia</t>
  </si>
  <si>
    <t>Lithotripsy</t>
  </si>
  <si>
    <t>Renal Dialysis</t>
  </si>
  <si>
    <t>Telemetry</t>
  </si>
  <si>
    <t>Total Reimbursable Cost</t>
  </si>
  <si>
    <t>Swing Bed Settlement (TS-SB)</t>
  </si>
  <si>
    <t>Routine Cost Centers</t>
  </si>
  <si>
    <t>Ancillary Cost Centers</t>
  </si>
  <si>
    <t>CRITICAL ACCESS HOSPITAL INPATIENT COST REPORT</t>
  </si>
  <si>
    <t>CRITICAL ACCESS HOSPITAL OUTPATIENT COST REPORT</t>
  </si>
  <si>
    <t>Provider Name</t>
  </si>
  <si>
    <t>City</t>
  </si>
  <si>
    <t>Provider Number</t>
  </si>
  <si>
    <t>FYE</t>
  </si>
  <si>
    <t>Interim Payments From Fiscal Agent</t>
  </si>
  <si>
    <t>Total MCO Inpatient Discharges</t>
  </si>
  <si>
    <t>MANAGED CARE (MCO)</t>
  </si>
  <si>
    <t>FEE FOR SERVICE (FFS)</t>
  </si>
  <si>
    <t>CRITICAL ACCESS HOSPITAL SWING BED COST REPORT</t>
  </si>
  <si>
    <t>Swing Bed Medicaid Days</t>
  </si>
  <si>
    <t>Routine Per Diem</t>
  </si>
  <si>
    <t>Medicaid Inpatient Cost</t>
  </si>
  <si>
    <t>Ratio of Cost to Charges</t>
  </si>
  <si>
    <t>Medicaid Swing Bed Cost</t>
  </si>
  <si>
    <t>Swing Bed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</si>
</sst>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0\-00000"/>
    <numFmt numFmtId="166" formatCode="mm/dd/yy"/>
    <numFmt numFmtId="167" formatCode="yyyy"/>
    <numFmt numFmtId="168" formatCode="&quot;$&quot;#,##0.00"/>
    <numFmt numFmtId="169" formatCode="#,##0.000000"/>
    <numFmt numFmtId="170" formatCode="_(&quot;$&quot;* #,##0_);_(&quot;$&quot;* \(#,##0\);_(&quot;$&quot;* &quot;-&quot;??_);_(@_)"/>
    <numFmt numFmtId="171" formatCode="_(* #,##0_);_(* \(#,##0\);_(* &quot;-&quot;??_);_(@_)"/>
  </numFmts>
  <fonts count="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6" fillId="0" borderId="5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8" xfId="0" applyFont="1" applyBorder="1" applyProtection="1"/>
    <xf numFmtId="0" fontId="6" fillId="0" borderId="3" xfId="0" applyFont="1" applyBorder="1" applyProtection="1"/>
    <xf numFmtId="0" fontId="4" fillId="0" borderId="1" xfId="0" applyFont="1" applyBorder="1" applyProtection="1">
      <protection locked="0"/>
    </xf>
    <xf numFmtId="0" fontId="4" fillId="0" borderId="10" xfId="0" applyFont="1" applyBorder="1" applyProtection="1"/>
    <xf numFmtId="0" fontId="4" fillId="0" borderId="1" xfId="0" applyFont="1" applyBorder="1" applyProtection="1"/>
    <xf numFmtId="0" fontId="4" fillId="0" borderId="13" xfId="0" applyFont="1" applyBorder="1" applyProtection="1"/>
    <xf numFmtId="0" fontId="4" fillId="0" borderId="1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4" xfId="0" applyFont="1" applyBorder="1" applyProtection="1"/>
    <xf numFmtId="0" fontId="6" fillId="0" borderId="26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0" fontId="6" fillId="0" borderId="27" xfId="0" applyFont="1" applyBorder="1" applyProtection="1"/>
    <xf numFmtId="0" fontId="6" fillId="0" borderId="0" xfId="0" applyFont="1" applyBorder="1" applyProtection="1"/>
    <xf numFmtId="0" fontId="4" fillId="0" borderId="32" xfId="0" applyFont="1" applyBorder="1" applyAlignment="1" applyProtection="1">
      <alignment horizontal="center"/>
    </xf>
    <xf numFmtId="0" fontId="6" fillId="0" borderId="33" xfId="0" applyFont="1" applyBorder="1" applyProtection="1"/>
    <xf numFmtId="0" fontId="4" fillId="0" borderId="20" xfId="0" applyFont="1" applyBorder="1" applyProtection="1"/>
    <xf numFmtId="0" fontId="4" fillId="0" borderId="20" xfId="0" applyFont="1" applyFill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wrapText="1"/>
    </xf>
    <xf numFmtId="0" fontId="6" fillId="0" borderId="2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/>
    </xf>
    <xf numFmtId="0" fontId="4" fillId="0" borderId="36" xfId="0" applyFont="1" applyBorder="1" applyProtection="1"/>
    <xf numFmtId="0" fontId="4" fillId="0" borderId="36" xfId="0" applyFont="1" applyFill="1" applyBorder="1" applyAlignment="1" applyProtection="1">
      <alignment horizontal="center"/>
    </xf>
    <xf numFmtId="165" fontId="4" fillId="0" borderId="23" xfId="0" applyNumberFormat="1" applyFont="1" applyBorder="1" applyAlignment="1" applyProtection="1">
      <alignment horizontal="left"/>
    </xf>
    <xf numFmtId="166" fontId="4" fillId="0" borderId="23" xfId="0" applyNumberFormat="1" applyFont="1" applyBorder="1" applyAlignment="1" applyProtection="1">
      <alignment horizontal="left"/>
    </xf>
    <xf numFmtId="0" fontId="6" fillId="0" borderId="2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right"/>
    </xf>
    <xf numFmtId="0" fontId="4" fillId="0" borderId="13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right"/>
    </xf>
    <xf numFmtId="0" fontId="6" fillId="0" borderId="40" xfId="0" applyFont="1" applyBorder="1" applyAlignment="1" applyProtection="1">
      <alignment horizontal="center"/>
    </xf>
    <xf numFmtId="0" fontId="6" fillId="0" borderId="27" xfId="0" applyFont="1" applyBorder="1" applyAlignment="1" applyProtection="1">
      <alignment horizontal="center"/>
    </xf>
    <xf numFmtId="0" fontId="6" fillId="0" borderId="20" xfId="0" applyFont="1" applyBorder="1" applyProtection="1"/>
    <xf numFmtId="0" fontId="4" fillId="0" borderId="20" xfId="0" applyFont="1" applyBorder="1" applyAlignment="1" applyProtection="1">
      <alignment horizontal="right"/>
    </xf>
    <xf numFmtId="44" fontId="4" fillId="0" borderId="23" xfId="0" applyNumberFormat="1" applyFont="1" applyBorder="1" applyAlignment="1" applyProtection="1">
      <alignment horizontal="center"/>
    </xf>
    <xf numFmtId="170" fontId="4" fillId="0" borderId="23" xfId="0" applyNumberFormat="1" applyFont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6" fillId="0" borderId="26" xfId="0" applyNumberFormat="1" applyFont="1" applyBorder="1" applyAlignment="1" applyProtection="1">
      <alignment horizontal="center"/>
    </xf>
    <xf numFmtId="170" fontId="6" fillId="0" borderId="28" xfId="0" applyNumberFormat="1" applyFont="1" applyBorder="1" applyAlignment="1" applyProtection="1">
      <alignment horizontal="center"/>
    </xf>
    <xf numFmtId="171" fontId="4" fillId="0" borderId="39" xfId="2" applyNumberFormat="1" applyFont="1" applyBorder="1" applyAlignment="1" applyProtection="1">
      <alignment horizontal="center"/>
      <protection locked="0"/>
    </xf>
    <xf numFmtId="168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70" fontId="4" fillId="2" borderId="31" xfId="0" applyNumberFormat="1" applyFont="1" applyFill="1" applyBorder="1" applyAlignment="1" applyProtection="1">
      <alignment horizontal="center"/>
      <protection locked="0"/>
    </xf>
    <xf numFmtId="170" fontId="4" fillId="2" borderId="3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indent="1"/>
    </xf>
    <xf numFmtId="0" fontId="6" fillId="0" borderId="12" xfId="0" applyFont="1" applyBorder="1" applyProtection="1"/>
    <xf numFmtId="170" fontId="6" fillId="0" borderId="6" xfId="0" applyNumberFormat="1" applyFont="1" applyFill="1" applyBorder="1" applyAlignment="1" applyProtection="1">
      <alignment horizontal="center"/>
    </xf>
    <xf numFmtId="170" fontId="6" fillId="0" borderId="41" xfId="0" applyNumberFormat="1" applyFont="1" applyBorder="1" applyAlignment="1" applyProtection="1">
      <alignment horizontal="center"/>
    </xf>
    <xf numFmtId="170" fontId="6" fillId="0" borderId="31" xfId="0" applyNumberFormat="1" applyFont="1" applyFill="1" applyBorder="1" applyAlignment="1" applyProtection="1">
      <alignment horizontal="center"/>
    </xf>
    <xf numFmtId="170" fontId="6" fillId="0" borderId="34" xfId="0" applyNumberFormat="1" applyFont="1" applyFill="1" applyBorder="1" applyAlignment="1" applyProtection="1">
      <alignment horizontal="center"/>
    </xf>
    <xf numFmtId="170" fontId="6" fillId="0" borderId="2" xfId="0" applyNumberFormat="1" applyFont="1" applyBorder="1" applyAlignment="1" applyProtection="1">
      <alignment horizontal="center"/>
    </xf>
    <xf numFmtId="170" fontId="6" fillId="0" borderId="23" xfId="0" applyNumberFormat="1" applyFont="1" applyBorder="1" applyAlignment="1" applyProtection="1">
      <alignment horizontal="center"/>
    </xf>
    <xf numFmtId="170" fontId="6" fillId="0" borderId="40" xfId="0" applyNumberFormat="1" applyFont="1" applyBorder="1" applyAlignment="1" applyProtection="1">
      <alignment horizontal="center"/>
    </xf>
    <xf numFmtId="170" fontId="6" fillId="0" borderId="34" xfId="0" applyNumberFormat="1" applyFont="1" applyBorder="1" applyAlignment="1" applyProtection="1">
      <alignment horizontal="center"/>
    </xf>
    <xf numFmtId="0" fontId="4" fillId="0" borderId="44" xfId="0" applyFont="1" applyBorder="1" applyAlignment="1" applyProtection="1">
      <alignment horizontal="right"/>
    </xf>
    <xf numFmtId="0" fontId="4" fillId="0" borderId="35" xfId="0" applyFont="1" applyBorder="1" applyAlignment="1" applyProtection="1">
      <alignment horizontal="left" indent="1"/>
    </xf>
    <xf numFmtId="44" fontId="6" fillId="0" borderId="23" xfId="0" applyNumberFormat="1" applyFont="1" applyBorder="1" applyAlignment="1" applyProtection="1">
      <alignment horizontal="center"/>
    </xf>
    <xf numFmtId="37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10" xfId="0" applyFont="1" applyBorder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4" fillId="0" borderId="37" xfId="0" applyFont="1" applyBorder="1" applyProtection="1"/>
    <xf numFmtId="0" fontId="4" fillId="0" borderId="38" xfId="0" applyFont="1" applyBorder="1" applyProtection="1"/>
    <xf numFmtId="0" fontId="6" fillId="0" borderId="0" xfId="0" quotePrefix="1" applyFont="1" applyBorder="1" applyAlignment="1" applyProtection="1">
      <alignment horizontal="center"/>
    </xf>
    <xf numFmtId="0" fontId="4" fillId="0" borderId="19" xfId="0" applyFont="1" applyBorder="1" applyProtection="1"/>
    <xf numFmtId="0" fontId="4" fillId="0" borderId="21" xfId="0" applyFont="1" applyBorder="1" applyProtection="1"/>
    <xf numFmtId="0" fontId="4" fillId="0" borderId="2" xfId="0" applyFont="1" applyBorder="1" applyProtection="1"/>
    <xf numFmtId="0" fontId="4" fillId="0" borderId="6" xfId="0" applyFont="1" applyBorder="1" applyProtection="1"/>
    <xf numFmtId="169" fontId="4" fillId="0" borderId="6" xfId="0" applyNumberFormat="1" applyFont="1" applyBorder="1" applyAlignment="1" applyProtection="1">
      <alignment horizontal="center"/>
    </xf>
    <xf numFmtId="170" fontId="6" fillId="0" borderId="31" xfId="0" applyNumberFormat="1" applyFont="1" applyBorder="1" applyAlignment="1" applyProtection="1">
      <alignment horizontal="center"/>
    </xf>
    <xf numFmtId="0" fontId="4" fillId="0" borderId="2" xfId="0" applyFont="1" applyBorder="1" applyProtection="1"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170" fontId="4" fillId="2" borderId="6" xfId="0" applyNumberFormat="1" applyFont="1" applyFill="1" applyBorder="1" applyAlignment="1" applyProtection="1">
      <alignment horizontal="center"/>
      <protection locked="0"/>
    </xf>
    <xf numFmtId="170" fontId="6" fillId="2" borderId="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/>
    <xf numFmtId="0" fontId="4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170" fontId="4" fillId="2" borderId="2" xfId="0" applyNumberFormat="1" applyFont="1" applyFill="1" applyBorder="1" applyAlignment="1" applyProtection="1">
      <alignment horizontal="center"/>
      <protection locked="0"/>
    </xf>
    <xf numFmtId="44" fontId="4" fillId="2" borderId="2" xfId="0" applyNumberFormat="1" applyFont="1" applyFill="1" applyBorder="1" applyAlignment="1" applyProtection="1">
      <alignment horizontal="center"/>
      <protection locked="0"/>
    </xf>
    <xf numFmtId="44" fontId="4" fillId="2" borderId="31" xfId="0" applyNumberFormat="1" applyFont="1" applyFill="1" applyBorder="1" applyAlignment="1" applyProtection="1">
      <alignment horizontal="center"/>
      <protection locked="0"/>
    </xf>
    <xf numFmtId="44" fontId="4" fillId="2" borderId="43" xfId="0" applyNumberFormat="1" applyFont="1" applyFill="1" applyBorder="1" applyAlignment="1" applyProtection="1">
      <alignment horizontal="center"/>
      <protection locked="0"/>
    </xf>
    <xf numFmtId="44" fontId="6" fillId="0" borderId="2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44" fontId="6" fillId="0" borderId="31" xfId="0" applyNumberFormat="1" applyFont="1" applyBorder="1" applyAlignment="1" applyProtection="1">
      <alignment horizontal="center"/>
    </xf>
    <xf numFmtId="170" fontId="4" fillId="2" borderId="1" xfId="1" applyNumberFormat="1" applyFont="1" applyFill="1" applyBorder="1" applyAlignment="1" applyProtection="1">
      <alignment horizontal="center"/>
      <protection locked="0"/>
    </xf>
    <xf numFmtId="170" fontId="4" fillId="2" borderId="10" xfId="1" applyNumberFormat="1" applyFont="1" applyFill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27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170" fontId="6" fillId="2" borderId="1" xfId="0" applyNumberFormat="1" applyFont="1" applyFill="1" applyBorder="1" applyAlignment="1" applyProtection="1">
      <alignment horizontal="center"/>
      <protection locked="0"/>
    </xf>
    <xf numFmtId="170" fontId="6" fillId="2" borderId="10" xfId="0" applyNumberFormat="1" applyFont="1" applyFill="1" applyBorder="1" applyAlignment="1" applyProtection="1">
      <alignment horizontal="center"/>
      <protection locked="0"/>
    </xf>
    <xf numFmtId="170" fontId="6" fillId="0" borderId="1" xfId="0" applyNumberFormat="1" applyFont="1" applyFill="1" applyBorder="1" applyAlignment="1" applyProtection="1">
      <alignment horizontal="center"/>
    </xf>
    <xf numFmtId="170" fontId="6" fillId="0" borderId="10" xfId="0" applyNumberFormat="1" applyFont="1" applyFill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left"/>
      <protection locked="0"/>
    </xf>
    <xf numFmtId="165" fontId="4" fillId="0" borderId="23" xfId="0" applyNumberFormat="1" applyFont="1" applyBorder="1" applyAlignment="1" applyProtection="1">
      <alignment horizontal="left"/>
      <protection locked="0"/>
    </xf>
    <xf numFmtId="166" fontId="4" fillId="0" borderId="13" xfId="0" applyNumberFormat="1" applyFont="1" applyBorder="1" applyAlignment="1" applyProtection="1">
      <alignment horizontal="left"/>
      <protection locked="0"/>
    </xf>
    <xf numFmtId="166" fontId="4" fillId="0" borderId="41" xfId="0" applyNumberFormat="1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</xf>
    <xf numFmtId="165" fontId="4" fillId="0" borderId="3" xfId="0" applyNumberFormat="1" applyFont="1" applyBorder="1" applyAlignment="1" applyProtection="1">
      <alignment horizontal="left"/>
    </xf>
    <xf numFmtId="165" fontId="4" fillId="0" borderId="23" xfId="0" applyNumberFormat="1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/>
    </xf>
    <xf numFmtId="166" fontId="4" fillId="0" borderId="3" xfId="0" applyNumberFormat="1" applyFont="1" applyBorder="1" applyAlignment="1" applyProtection="1">
      <alignment horizontal="left"/>
    </xf>
    <xf numFmtId="166" fontId="4" fillId="0" borderId="23" xfId="0" applyNumberFormat="1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 indent="1"/>
    </xf>
    <xf numFmtId="0" fontId="6" fillId="0" borderId="42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center" wrapText="1"/>
    </xf>
    <xf numFmtId="0" fontId="6" fillId="0" borderId="14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 wrapText="1"/>
    </xf>
    <xf numFmtId="0" fontId="6" fillId="0" borderId="26" xfId="0" applyFont="1" applyBorder="1" applyAlignment="1" applyProtection="1">
      <alignment horizontal="center" wrapText="1"/>
    </xf>
    <xf numFmtId="0" fontId="6" fillId="0" borderId="40" xfId="0" applyFont="1" applyBorder="1" applyAlignment="1" applyProtection="1">
      <alignment horizontal="center" wrapText="1"/>
    </xf>
    <xf numFmtId="0" fontId="6" fillId="0" borderId="28" xfId="0" applyFont="1" applyBorder="1" applyAlignment="1" applyProtection="1">
      <alignment horizontal="center" wrapText="1"/>
    </xf>
    <xf numFmtId="0" fontId="6" fillId="0" borderId="30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22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167" fontId="6" fillId="0" borderId="14" xfId="0" applyNumberFormat="1" applyFont="1" applyBorder="1" applyAlignment="1" applyProtection="1">
      <alignment horizontal="center" wrapText="1"/>
    </xf>
    <xf numFmtId="167" fontId="6" fillId="0" borderId="2" xfId="0" applyNumberFormat="1" applyFont="1" applyBorder="1" applyAlignment="1" applyProtection="1">
      <alignment horizontal="center" wrapText="1"/>
    </xf>
    <xf numFmtId="0" fontId="4" fillId="0" borderId="42" xfId="0" applyFont="1" applyBorder="1" applyAlignment="1" applyProtection="1">
      <alignment horizontal="left" indent="1"/>
    </xf>
    <xf numFmtId="0" fontId="6" fillId="0" borderId="13" xfId="0" applyFont="1" applyBorder="1" applyAlignment="1" applyProtection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K65"/>
  <sheetViews>
    <sheetView showGridLines="0" tabSelected="1" zoomScale="85" zoomScaleNormal="75" workbookViewId="0">
      <selection activeCell="D26" sqref="D26"/>
    </sheetView>
  </sheetViews>
  <sheetFormatPr defaultRowHeight="12.75" x14ac:dyDescent="0.2"/>
  <cols>
    <col min="1" max="1" width="8.85546875" style="75" customWidth="1"/>
    <col min="2" max="2" width="22" style="76" customWidth="1"/>
    <col min="3" max="4" width="13.85546875" style="76" customWidth="1"/>
    <col min="5" max="5" width="10.28515625" style="76" customWidth="1"/>
    <col min="6" max="6" width="10.42578125" style="103" customWidth="1"/>
    <col min="7" max="7" width="17.140625" style="103" customWidth="1"/>
    <col min="8" max="9" width="9.140625" style="76"/>
    <col min="10" max="10" width="11.7109375" style="76" customWidth="1"/>
    <col min="11" max="12" width="15.7109375" style="76" customWidth="1"/>
    <col min="13" max="16384" width="9.140625" style="76"/>
  </cols>
  <sheetData>
    <row r="1" spans="1:11" ht="16.5" customHeight="1" x14ac:dyDescent="0.25">
      <c r="A1" s="107" t="s">
        <v>72</v>
      </c>
      <c r="B1" s="108"/>
      <c r="C1" s="108"/>
      <c r="D1" s="108"/>
      <c r="E1" s="108"/>
      <c r="F1" s="108"/>
      <c r="G1" s="109"/>
    </row>
    <row r="2" spans="1:11" ht="16.5" customHeight="1" thickBot="1" x14ac:dyDescent="0.3">
      <c r="A2" s="110" t="s">
        <v>81</v>
      </c>
      <c r="B2" s="111"/>
      <c r="C2" s="111"/>
      <c r="D2" s="111"/>
      <c r="E2" s="111"/>
      <c r="F2" s="111"/>
      <c r="G2" s="112"/>
    </row>
    <row r="3" spans="1:11" ht="7.5" customHeight="1" x14ac:dyDescent="0.2">
      <c r="A3" s="13"/>
      <c r="B3" s="2" t="s">
        <v>0</v>
      </c>
      <c r="C3" s="1"/>
      <c r="D3" s="1"/>
      <c r="E3" s="1"/>
      <c r="F3" s="14"/>
      <c r="G3" s="15"/>
    </row>
    <row r="4" spans="1:11" ht="26.25" customHeight="1" x14ac:dyDescent="0.2">
      <c r="A4" s="26" t="s">
        <v>74</v>
      </c>
      <c r="B4" s="134"/>
      <c r="C4" s="134"/>
      <c r="D4" s="134"/>
      <c r="E4" s="28" t="s">
        <v>76</v>
      </c>
      <c r="F4" s="129"/>
      <c r="G4" s="130"/>
    </row>
    <row r="5" spans="1:11" ht="26.25" customHeight="1" x14ac:dyDescent="0.2">
      <c r="A5" s="27" t="s">
        <v>75</v>
      </c>
      <c r="B5" s="114"/>
      <c r="C5" s="114"/>
      <c r="D5" s="114"/>
      <c r="E5" s="29" t="s">
        <v>77</v>
      </c>
      <c r="F5" s="131"/>
      <c r="G5" s="132"/>
    </row>
    <row r="6" spans="1:11" ht="7.5" customHeight="1" x14ac:dyDescent="0.2">
      <c r="A6" s="13"/>
      <c r="B6" s="1" t="s">
        <v>1</v>
      </c>
      <c r="C6" s="1"/>
      <c r="D6" s="1" t="s">
        <v>2</v>
      </c>
      <c r="E6" s="1"/>
      <c r="F6" s="38"/>
      <c r="G6" s="15"/>
    </row>
    <row r="7" spans="1:11" s="93" customFormat="1" x14ac:dyDescent="0.2">
      <c r="A7" s="120" t="s">
        <v>3</v>
      </c>
      <c r="B7" s="121"/>
      <c r="C7" s="121"/>
      <c r="D7" s="117"/>
      <c r="E7" s="3" t="s">
        <v>4</v>
      </c>
      <c r="F7" s="3" t="s">
        <v>5</v>
      </c>
      <c r="G7" s="16" t="s">
        <v>5</v>
      </c>
      <c r="H7" s="76"/>
      <c r="I7" s="76"/>
      <c r="J7" s="76"/>
      <c r="K7" s="76"/>
    </row>
    <row r="8" spans="1:11" s="93" customFormat="1" x14ac:dyDescent="0.2">
      <c r="A8" s="122" t="s">
        <v>7</v>
      </c>
      <c r="B8" s="123"/>
      <c r="C8" s="123"/>
      <c r="D8" s="124"/>
      <c r="E8" s="4" t="s">
        <v>10</v>
      </c>
      <c r="F8" s="4" t="s">
        <v>9</v>
      </c>
      <c r="G8" s="17" t="s">
        <v>6</v>
      </c>
      <c r="H8" s="76"/>
      <c r="I8" s="76"/>
      <c r="J8" s="76"/>
      <c r="K8" s="76"/>
    </row>
    <row r="9" spans="1:11" x14ac:dyDescent="0.2">
      <c r="A9" s="18">
        <v>1</v>
      </c>
      <c r="B9" s="113" t="s">
        <v>23</v>
      </c>
      <c r="C9" s="114"/>
      <c r="D9" s="115"/>
      <c r="E9" s="55"/>
      <c r="F9" s="73"/>
      <c r="G9" s="50">
        <f>E9*F9</f>
        <v>0</v>
      </c>
    </row>
    <row r="10" spans="1:11" x14ac:dyDescent="0.2">
      <c r="A10" s="18">
        <f>A9+1</f>
        <v>2</v>
      </c>
      <c r="B10" s="113" t="s">
        <v>58</v>
      </c>
      <c r="C10" s="114"/>
      <c r="D10" s="115"/>
      <c r="E10" s="55"/>
      <c r="F10" s="73"/>
      <c r="G10" s="50">
        <f t="shared" ref="G10:G16" si="0">E10*F10</f>
        <v>0</v>
      </c>
    </row>
    <row r="11" spans="1:11" x14ac:dyDescent="0.2">
      <c r="A11" s="18">
        <f>A10+1</f>
        <v>3</v>
      </c>
      <c r="B11" s="113" t="s">
        <v>59</v>
      </c>
      <c r="C11" s="114"/>
      <c r="D11" s="115"/>
      <c r="E11" s="55"/>
      <c r="F11" s="73"/>
      <c r="G11" s="50">
        <f t="shared" si="0"/>
        <v>0</v>
      </c>
    </row>
    <row r="12" spans="1:11" x14ac:dyDescent="0.2">
      <c r="A12" s="19">
        <f>A11+1</f>
        <v>4</v>
      </c>
      <c r="B12" s="113" t="s">
        <v>24</v>
      </c>
      <c r="C12" s="114"/>
      <c r="D12" s="115"/>
      <c r="E12" s="55"/>
      <c r="F12" s="73"/>
      <c r="G12" s="50">
        <f t="shared" si="0"/>
        <v>0</v>
      </c>
    </row>
    <row r="13" spans="1:11" x14ac:dyDescent="0.2">
      <c r="A13" s="19">
        <f>1+A12</f>
        <v>5</v>
      </c>
      <c r="B13" s="113" t="s">
        <v>60</v>
      </c>
      <c r="C13" s="114"/>
      <c r="D13" s="115"/>
      <c r="E13" s="55"/>
      <c r="F13" s="73"/>
      <c r="G13" s="50">
        <f t="shared" si="0"/>
        <v>0</v>
      </c>
    </row>
    <row r="14" spans="1:11" x14ac:dyDescent="0.2">
      <c r="A14" s="19">
        <f>1+A13</f>
        <v>6</v>
      </c>
      <c r="B14" s="113" t="s">
        <v>61</v>
      </c>
      <c r="C14" s="114"/>
      <c r="D14" s="115"/>
      <c r="E14" s="55"/>
      <c r="F14" s="73"/>
      <c r="G14" s="50">
        <f t="shared" si="0"/>
        <v>0</v>
      </c>
    </row>
    <row r="15" spans="1:11" x14ac:dyDescent="0.2">
      <c r="A15" s="19">
        <f>1+A14</f>
        <v>7</v>
      </c>
      <c r="B15" s="113" t="s">
        <v>62</v>
      </c>
      <c r="C15" s="114"/>
      <c r="D15" s="115"/>
      <c r="E15" s="55"/>
      <c r="F15" s="73"/>
      <c r="G15" s="50">
        <f t="shared" si="0"/>
        <v>0</v>
      </c>
    </row>
    <row r="16" spans="1:11" x14ac:dyDescent="0.2">
      <c r="A16" s="19">
        <f>1+A15</f>
        <v>8</v>
      </c>
      <c r="B16" s="113" t="s">
        <v>63</v>
      </c>
      <c r="C16" s="114"/>
      <c r="D16" s="115"/>
      <c r="E16" s="55"/>
      <c r="F16" s="73"/>
      <c r="G16" s="50">
        <f t="shared" si="0"/>
        <v>0</v>
      </c>
    </row>
    <row r="17" spans="1:11" s="93" customFormat="1" x14ac:dyDescent="0.2">
      <c r="A17" s="34"/>
      <c r="B17" s="5" t="s">
        <v>3</v>
      </c>
      <c r="C17" s="5"/>
      <c r="D17" s="3" t="s">
        <v>11</v>
      </c>
      <c r="E17" s="116" t="s">
        <v>12</v>
      </c>
      <c r="F17" s="117"/>
      <c r="G17" s="16" t="s">
        <v>5</v>
      </c>
      <c r="H17" s="76"/>
      <c r="I17" s="76"/>
      <c r="J17" s="76"/>
      <c r="K17" s="76"/>
    </row>
    <row r="18" spans="1:11" s="93" customFormat="1" x14ac:dyDescent="0.2">
      <c r="A18" s="20" t="s">
        <v>13</v>
      </c>
      <c r="B18" s="21"/>
      <c r="C18" s="6"/>
      <c r="D18" s="4" t="s">
        <v>14</v>
      </c>
      <c r="E18" s="118" t="s">
        <v>15</v>
      </c>
      <c r="F18" s="119"/>
      <c r="G18" s="17" t="s">
        <v>6</v>
      </c>
      <c r="H18" s="76"/>
      <c r="I18" s="76"/>
      <c r="J18" s="76"/>
      <c r="K18" s="76"/>
    </row>
    <row r="19" spans="1:11" x14ac:dyDescent="0.2">
      <c r="A19" s="18">
        <v>9</v>
      </c>
      <c r="B19" s="7" t="s">
        <v>25</v>
      </c>
      <c r="C19" s="74"/>
      <c r="D19" s="56"/>
      <c r="E19" s="105"/>
      <c r="F19" s="106"/>
      <c r="G19" s="50">
        <f>D19*E19</f>
        <v>0</v>
      </c>
    </row>
    <row r="20" spans="1:11" x14ac:dyDescent="0.2">
      <c r="A20" s="19">
        <f t="shared" ref="A20:A60" si="1">1+A19</f>
        <v>10</v>
      </c>
      <c r="B20" s="7" t="s">
        <v>26</v>
      </c>
      <c r="C20" s="74"/>
      <c r="D20" s="56"/>
      <c r="E20" s="105"/>
      <c r="F20" s="106"/>
      <c r="G20" s="50">
        <f t="shared" ref="G20:G55" si="2">D20*E20</f>
        <v>0</v>
      </c>
    </row>
    <row r="21" spans="1:11" x14ac:dyDescent="0.2">
      <c r="A21" s="19">
        <f t="shared" si="1"/>
        <v>11</v>
      </c>
      <c r="B21" s="7" t="s">
        <v>27</v>
      </c>
      <c r="C21" s="74"/>
      <c r="D21" s="56"/>
      <c r="E21" s="105"/>
      <c r="F21" s="106"/>
      <c r="G21" s="50">
        <f t="shared" si="2"/>
        <v>0</v>
      </c>
    </row>
    <row r="22" spans="1:11" x14ac:dyDescent="0.2">
      <c r="A22" s="19">
        <f t="shared" si="1"/>
        <v>12</v>
      </c>
      <c r="B22" s="7" t="s">
        <v>28</v>
      </c>
      <c r="C22" s="74"/>
      <c r="D22" s="56"/>
      <c r="E22" s="105"/>
      <c r="F22" s="106"/>
      <c r="G22" s="50">
        <f t="shared" si="2"/>
        <v>0</v>
      </c>
    </row>
    <row r="23" spans="1:11" x14ac:dyDescent="0.2">
      <c r="A23" s="19">
        <f t="shared" si="1"/>
        <v>13</v>
      </c>
      <c r="B23" s="7" t="s">
        <v>29</v>
      </c>
      <c r="C23" s="74"/>
      <c r="D23" s="56"/>
      <c r="E23" s="105"/>
      <c r="F23" s="106"/>
      <c r="G23" s="50">
        <f t="shared" si="2"/>
        <v>0</v>
      </c>
    </row>
    <row r="24" spans="1:11" x14ac:dyDescent="0.2">
      <c r="A24" s="19">
        <f t="shared" si="1"/>
        <v>14</v>
      </c>
      <c r="B24" s="7" t="s">
        <v>30</v>
      </c>
      <c r="C24" s="74"/>
      <c r="D24" s="56"/>
      <c r="E24" s="105"/>
      <c r="F24" s="106"/>
      <c r="G24" s="50">
        <f t="shared" si="2"/>
        <v>0</v>
      </c>
    </row>
    <row r="25" spans="1:11" x14ac:dyDescent="0.2">
      <c r="A25" s="19">
        <f t="shared" si="1"/>
        <v>15</v>
      </c>
      <c r="B25" s="7" t="s">
        <v>31</v>
      </c>
      <c r="C25" s="74"/>
      <c r="D25" s="56"/>
      <c r="E25" s="105"/>
      <c r="F25" s="106"/>
      <c r="G25" s="50">
        <f t="shared" si="2"/>
        <v>0</v>
      </c>
    </row>
    <row r="26" spans="1:11" x14ac:dyDescent="0.2">
      <c r="A26" s="19">
        <f t="shared" si="1"/>
        <v>16</v>
      </c>
      <c r="B26" s="7" t="s">
        <v>32</v>
      </c>
      <c r="C26" s="74"/>
      <c r="D26" s="56"/>
      <c r="E26" s="105"/>
      <c r="F26" s="106"/>
      <c r="G26" s="50">
        <f t="shared" si="2"/>
        <v>0</v>
      </c>
    </row>
    <row r="27" spans="1:11" x14ac:dyDescent="0.2">
      <c r="A27" s="19">
        <f t="shared" si="1"/>
        <v>17</v>
      </c>
      <c r="B27" s="7" t="s">
        <v>33</v>
      </c>
      <c r="C27" s="74"/>
      <c r="D27" s="56"/>
      <c r="E27" s="105"/>
      <c r="F27" s="106"/>
      <c r="G27" s="50">
        <f t="shared" si="2"/>
        <v>0</v>
      </c>
    </row>
    <row r="28" spans="1:11" x14ac:dyDescent="0.2">
      <c r="A28" s="19">
        <f t="shared" si="1"/>
        <v>18</v>
      </c>
      <c r="B28" s="7" t="s">
        <v>34</v>
      </c>
      <c r="C28" s="74"/>
      <c r="D28" s="56"/>
      <c r="E28" s="105"/>
      <c r="F28" s="106"/>
      <c r="G28" s="50">
        <f t="shared" si="2"/>
        <v>0</v>
      </c>
    </row>
    <row r="29" spans="1:11" x14ac:dyDescent="0.2">
      <c r="A29" s="19">
        <f t="shared" si="1"/>
        <v>19</v>
      </c>
      <c r="B29" s="7" t="s">
        <v>64</v>
      </c>
      <c r="C29" s="74"/>
      <c r="D29" s="56"/>
      <c r="E29" s="105"/>
      <c r="F29" s="106"/>
      <c r="G29" s="50">
        <f t="shared" si="2"/>
        <v>0</v>
      </c>
    </row>
    <row r="30" spans="1:11" x14ac:dyDescent="0.2">
      <c r="A30" s="19">
        <f t="shared" si="1"/>
        <v>20</v>
      </c>
      <c r="B30" s="7" t="s">
        <v>35</v>
      </c>
      <c r="C30" s="74"/>
      <c r="D30" s="56"/>
      <c r="E30" s="105"/>
      <c r="F30" s="106"/>
      <c r="G30" s="50">
        <f t="shared" si="2"/>
        <v>0</v>
      </c>
    </row>
    <row r="31" spans="1:11" x14ac:dyDescent="0.2">
      <c r="A31" s="19">
        <f t="shared" si="1"/>
        <v>21</v>
      </c>
      <c r="B31" s="7" t="s">
        <v>36</v>
      </c>
      <c r="C31" s="74"/>
      <c r="D31" s="56"/>
      <c r="E31" s="105"/>
      <c r="F31" s="106"/>
      <c r="G31" s="50">
        <f>D31*E31</f>
        <v>0</v>
      </c>
    </row>
    <row r="32" spans="1:11" x14ac:dyDescent="0.2">
      <c r="A32" s="19">
        <f t="shared" si="1"/>
        <v>22</v>
      </c>
      <c r="B32" s="7" t="s">
        <v>37</v>
      </c>
      <c r="C32" s="74"/>
      <c r="D32" s="56"/>
      <c r="E32" s="105"/>
      <c r="F32" s="106"/>
      <c r="G32" s="50">
        <f>D32*E32</f>
        <v>0</v>
      </c>
    </row>
    <row r="33" spans="1:7" x14ac:dyDescent="0.2">
      <c r="A33" s="19">
        <f t="shared" si="1"/>
        <v>23</v>
      </c>
      <c r="B33" s="7" t="s">
        <v>38</v>
      </c>
      <c r="C33" s="74"/>
      <c r="D33" s="56"/>
      <c r="E33" s="105"/>
      <c r="F33" s="106"/>
      <c r="G33" s="50">
        <f t="shared" si="2"/>
        <v>0</v>
      </c>
    </row>
    <row r="34" spans="1:7" x14ac:dyDescent="0.2">
      <c r="A34" s="19">
        <f t="shared" si="1"/>
        <v>24</v>
      </c>
      <c r="B34" s="7" t="s">
        <v>39</v>
      </c>
      <c r="C34" s="74"/>
      <c r="D34" s="56"/>
      <c r="E34" s="105"/>
      <c r="F34" s="106"/>
      <c r="G34" s="50">
        <f t="shared" si="2"/>
        <v>0</v>
      </c>
    </row>
    <row r="35" spans="1:7" x14ac:dyDescent="0.2">
      <c r="A35" s="19">
        <f t="shared" si="1"/>
        <v>25</v>
      </c>
      <c r="B35" s="7" t="s">
        <v>40</v>
      </c>
      <c r="C35" s="74"/>
      <c r="D35" s="56"/>
      <c r="E35" s="105"/>
      <c r="F35" s="106"/>
      <c r="G35" s="50">
        <f t="shared" si="2"/>
        <v>0</v>
      </c>
    </row>
    <row r="36" spans="1:7" x14ac:dyDescent="0.2">
      <c r="A36" s="19">
        <f t="shared" si="1"/>
        <v>26</v>
      </c>
      <c r="B36" s="7" t="s">
        <v>41</v>
      </c>
      <c r="C36" s="74"/>
      <c r="D36" s="56"/>
      <c r="E36" s="105"/>
      <c r="F36" s="106"/>
      <c r="G36" s="50">
        <f t="shared" si="2"/>
        <v>0</v>
      </c>
    </row>
    <row r="37" spans="1:7" x14ac:dyDescent="0.2">
      <c r="A37" s="19">
        <f t="shared" si="1"/>
        <v>27</v>
      </c>
      <c r="B37" s="7" t="s">
        <v>42</v>
      </c>
      <c r="C37" s="74"/>
      <c r="D37" s="56"/>
      <c r="E37" s="105"/>
      <c r="F37" s="106"/>
      <c r="G37" s="50">
        <f t="shared" si="2"/>
        <v>0</v>
      </c>
    </row>
    <row r="38" spans="1:7" x14ac:dyDescent="0.2">
      <c r="A38" s="19">
        <f t="shared" si="1"/>
        <v>28</v>
      </c>
      <c r="B38" s="7" t="s">
        <v>43</v>
      </c>
      <c r="C38" s="74"/>
      <c r="D38" s="56"/>
      <c r="E38" s="105"/>
      <c r="F38" s="106"/>
      <c r="G38" s="50">
        <f t="shared" si="2"/>
        <v>0</v>
      </c>
    </row>
    <row r="39" spans="1:7" x14ac:dyDescent="0.2">
      <c r="A39" s="19">
        <f t="shared" si="1"/>
        <v>29</v>
      </c>
      <c r="B39" s="7" t="s">
        <v>44</v>
      </c>
      <c r="C39" s="74"/>
      <c r="D39" s="56"/>
      <c r="E39" s="105"/>
      <c r="F39" s="106"/>
      <c r="G39" s="50">
        <f t="shared" si="2"/>
        <v>0</v>
      </c>
    </row>
    <row r="40" spans="1:7" x14ac:dyDescent="0.2">
      <c r="A40" s="19">
        <f t="shared" si="1"/>
        <v>30</v>
      </c>
      <c r="B40" s="7" t="s">
        <v>45</v>
      </c>
      <c r="C40" s="74"/>
      <c r="D40" s="56"/>
      <c r="E40" s="105"/>
      <c r="F40" s="106"/>
      <c r="G40" s="50">
        <f t="shared" si="2"/>
        <v>0</v>
      </c>
    </row>
    <row r="41" spans="1:7" x14ac:dyDescent="0.2">
      <c r="A41" s="19">
        <f t="shared" si="1"/>
        <v>31</v>
      </c>
      <c r="B41" s="7" t="s">
        <v>46</v>
      </c>
      <c r="C41" s="74"/>
      <c r="D41" s="56"/>
      <c r="E41" s="105"/>
      <c r="F41" s="106"/>
      <c r="G41" s="50">
        <f t="shared" si="2"/>
        <v>0</v>
      </c>
    </row>
    <row r="42" spans="1:7" x14ac:dyDescent="0.2">
      <c r="A42" s="19">
        <f t="shared" si="1"/>
        <v>32</v>
      </c>
      <c r="B42" s="7" t="s">
        <v>47</v>
      </c>
      <c r="C42" s="74"/>
      <c r="D42" s="56"/>
      <c r="E42" s="105"/>
      <c r="F42" s="106"/>
      <c r="G42" s="50">
        <f t="shared" si="2"/>
        <v>0</v>
      </c>
    </row>
    <row r="43" spans="1:7" x14ac:dyDescent="0.2">
      <c r="A43" s="19">
        <f t="shared" si="1"/>
        <v>33</v>
      </c>
      <c r="B43" s="7" t="s">
        <v>48</v>
      </c>
      <c r="C43" s="74"/>
      <c r="D43" s="56"/>
      <c r="E43" s="105"/>
      <c r="F43" s="106"/>
      <c r="G43" s="50">
        <f t="shared" si="2"/>
        <v>0</v>
      </c>
    </row>
    <row r="44" spans="1:7" x14ac:dyDescent="0.2">
      <c r="A44" s="19">
        <f t="shared" si="1"/>
        <v>34</v>
      </c>
      <c r="B44" s="7" t="s">
        <v>49</v>
      </c>
      <c r="C44" s="74"/>
      <c r="D44" s="56"/>
      <c r="E44" s="105"/>
      <c r="F44" s="106"/>
      <c r="G44" s="50">
        <f t="shared" si="2"/>
        <v>0</v>
      </c>
    </row>
    <row r="45" spans="1:7" x14ac:dyDescent="0.2">
      <c r="A45" s="19">
        <f t="shared" si="1"/>
        <v>35</v>
      </c>
      <c r="B45" s="7" t="s">
        <v>50</v>
      </c>
      <c r="C45" s="74"/>
      <c r="D45" s="56"/>
      <c r="E45" s="105"/>
      <c r="F45" s="106"/>
      <c r="G45" s="50">
        <f t="shared" si="2"/>
        <v>0</v>
      </c>
    </row>
    <row r="46" spans="1:7" x14ac:dyDescent="0.2">
      <c r="A46" s="19">
        <f t="shared" si="1"/>
        <v>36</v>
      </c>
      <c r="B46" s="7" t="s">
        <v>51</v>
      </c>
      <c r="C46" s="74"/>
      <c r="D46" s="56"/>
      <c r="E46" s="105"/>
      <c r="F46" s="106"/>
      <c r="G46" s="50">
        <f t="shared" si="2"/>
        <v>0</v>
      </c>
    </row>
    <row r="47" spans="1:7" x14ac:dyDescent="0.2">
      <c r="A47" s="19">
        <f t="shared" si="1"/>
        <v>37</v>
      </c>
      <c r="B47" s="7" t="s">
        <v>52</v>
      </c>
      <c r="C47" s="74"/>
      <c r="D47" s="56"/>
      <c r="E47" s="105"/>
      <c r="F47" s="106"/>
      <c r="G47" s="50">
        <f t="shared" si="2"/>
        <v>0</v>
      </c>
    </row>
    <row r="48" spans="1:7" x14ac:dyDescent="0.2">
      <c r="A48" s="19">
        <f t="shared" si="1"/>
        <v>38</v>
      </c>
      <c r="B48" s="7" t="s">
        <v>53</v>
      </c>
      <c r="C48" s="74"/>
      <c r="D48" s="56"/>
      <c r="E48" s="105"/>
      <c r="F48" s="106"/>
      <c r="G48" s="50">
        <f t="shared" si="2"/>
        <v>0</v>
      </c>
    </row>
    <row r="49" spans="1:7" x14ac:dyDescent="0.2">
      <c r="A49" s="19">
        <f t="shared" si="1"/>
        <v>39</v>
      </c>
      <c r="B49" s="7" t="s">
        <v>54</v>
      </c>
      <c r="C49" s="74"/>
      <c r="D49" s="56"/>
      <c r="E49" s="105"/>
      <c r="F49" s="106"/>
      <c r="G49" s="50">
        <f t="shared" si="2"/>
        <v>0</v>
      </c>
    </row>
    <row r="50" spans="1:7" x14ac:dyDescent="0.2">
      <c r="A50" s="19">
        <f t="shared" si="1"/>
        <v>40</v>
      </c>
      <c r="B50" s="7" t="s">
        <v>65</v>
      </c>
      <c r="C50" s="74"/>
      <c r="D50" s="57"/>
      <c r="E50" s="105"/>
      <c r="F50" s="106"/>
      <c r="G50" s="50">
        <f t="shared" si="2"/>
        <v>0</v>
      </c>
    </row>
    <row r="51" spans="1:7" x14ac:dyDescent="0.2">
      <c r="A51" s="19">
        <f t="shared" si="1"/>
        <v>41</v>
      </c>
      <c r="B51" s="7" t="s">
        <v>66</v>
      </c>
      <c r="C51" s="74"/>
      <c r="D51" s="57"/>
      <c r="E51" s="105"/>
      <c r="F51" s="106"/>
      <c r="G51" s="50">
        <f t="shared" si="2"/>
        <v>0</v>
      </c>
    </row>
    <row r="52" spans="1:7" x14ac:dyDescent="0.2">
      <c r="A52" s="19">
        <f t="shared" si="1"/>
        <v>42</v>
      </c>
      <c r="B52" s="7" t="s">
        <v>55</v>
      </c>
      <c r="C52" s="74"/>
      <c r="D52" s="57"/>
      <c r="E52" s="105"/>
      <c r="F52" s="106"/>
      <c r="G52" s="50">
        <f t="shared" si="2"/>
        <v>0</v>
      </c>
    </row>
    <row r="53" spans="1:7" x14ac:dyDescent="0.2">
      <c r="A53" s="19">
        <f t="shared" si="1"/>
        <v>43</v>
      </c>
      <c r="B53" s="7" t="s">
        <v>56</v>
      </c>
      <c r="C53" s="74"/>
      <c r="D53" s="57"/>
      <c r="E53" s="105"/>
      <c r="F53" s="106"/>
      <c r="G53" s="50">
        <f t="shared" si="2"/>
        <v>0</v>
      </c>
    </row>
    <row r="54" spans="1:7" x14ac:dyDescent="0.2">
      <c r="A54" s="19">
        <f t="shared" si="1"/>
        <v>44</v>
      </c>
      <c r="B54" s="7" t="s">
        <v>57</v>
      </c>
      <c r="C54" s="74"/>
      <c r="D54" s="57"/>
      <c r="E54" s="105"/>
      <c r="F54" s="106"/>
      <c r="G54" s="50">
        <f t="shared" si="2"/>
        <v>0</v>
      </c>
    </row>
    <row r="55" spans="1:7" x14ac:dyDescent="0.2">
      <c r="A55" s="19">
        <f t="shared" si="1"/>
        <v>45</v>
      </c>
      <c r="B55" s="7" t="s">
        <v>67</v>
      </c>
      <c r="C55" s="74"/>
      <c r="D55" s="57"/>
      <c r="E55" s="105"/>
      <c r="F55" s="106"/>
      <c r="G55" s="50">
        <f t="shared" si="2"/>
        <v>0</v>
      </c>
    </row>
    <row r="56" spans="1:7" x14ac:dyDescent="0.2">
      <c r="A56" s="19">
        <f t="shared" si="1"/>
        <v>46</v>
      </c>
      <c r="B56" s="133" t="s">
        <v>16</v>
      </c>
      <c r="C56" s="133"/>
      <c r="D56" s="133"/>
      <c r="E56" s="127">
        <f>SUM(E19:F55)</f>
        <v>0</v>
      </c>
      <c r="F56" s="128"/>
      <c r="G56" s="64">
        <f>SUM(G19:G55)</f>
        <v>0</v>
      </c>
    </row>
    <row r="57" spans="1:7" x14ac:dyDescent="0.2">
      <c r="A57" s="19">
        <f t="shared" si="1"/>
        <v>47</v>
      </c>
      <c r="B57" s="133" t="s">
        <v>17</v>
      </c>
      <c r="C57" s="133"/>
      <c r="D57" s="133"/>
      <c r="E57" s="125"/>
      <c r="F57" s="126"/>
      <c r="G57" s="64">
        <f>SUM(G9:G16)</f>
        <v>0</v>
      </c>
    </row>
    <row r="58" spans="1:7" x14ac:dyDescent="0.2">
      <c r="A58" s="19">
        <f t="shared" si="1"/>
        <v>48</v>
      </c>
      <c r="B58" s="133" t="s">
        <v>18</v>
      </c>
      <c r="C58" s="133"/>
      <c r="D58" s="133"/>
      <c r="E58" s="127">
        <f>E56+E57</f>
        <v>0</v>
      </c>
      <c r="F58" s="128"/>
      <c r="G58" s="64">
        <f>G56+G57</f>
        <v>0</v>
      </c>
    </row>
    <row r="59" spans="1:7" x14ac:dyDescent="0.2">
      <c r="A59" s="19">
        <f t="shared" si="1"/>
        <v>49</v>
      </c>
      <c r="B59" s="60" t="s">
        <v>19</v>
      </c>
      <c r="C59" s="10"/>
      <c r="D59" s="10"/>
      <c r="E59" s="11"/>
      <c r="F59" s="11"/>
      <c r="G59" s="58"/>
    </row>
    <row r="60" spans="1:7" x14ac:dyDescent="0.2">
      <c r="A60" s="19">
        <f t="shared" si="1"/>
        <v>50</v>
      </c>
      <c r="B60" s="61" t="s">
        <v>68</v>
      </c>
      <c r="C60" s="1"/>
      <c r="D60" s="1"/>
      <c r="E60" s="12"/>
      <c r="F60" s="12"/>
      <c r="G60" s="64">
        <f>G58-G59</f>
        <v>0</v>
      </c>
    </row>
    <row r="61" spans="1:7" x14ac:dyDescent="0.2">
      <c r="A61" s="19">
        <f>1+A59</f>
        <v>50</v>
      </c>
      <c r="B61" s="60" t="s">
        <v>20</v>
      </c>
      <c r="C61" s="10"/>
      <c r="D61" s="10"/>
      <c r="E61" s="11"/>
      <c r="F61" s="11"/>
      <c r="G61" s="58"/>
    </row>
    <row r="62" spans="1:7" x14ac:dyDescent="0.2">
      <c r="A62" s="19">
        <f>1+A60</f>
        <v>51</v>
      </c>
      <c r="B62" s="9" t="s">
        <v>69</v>
      </c>
      <c r="C62" s="10"/>
      <c r="D62" s="10"/>
      <c r="E62" s="11"/>
      <c r="F62" s="11"/>
      <c r="G62" s="51">
        <f>'SB-FFS'!E60</f>
        <v>0</v>
      </c>
    </row>
    <row r="63" spans="1:7" ht="13.5" thickBot="1" x14ac:dyDescent="0.25">
      <c r="A63" s="22">
        <v>52</v>
      </c>
      <c r="B63" s="23" t="s">
        <v>21</v>
      </c>
      <c r="C63" s="24"/>
      <c r="D63" s="24"/>
      <c r="E63" s="25"/>
      <c r="F63" s="25"/>
      <c r="G63" s="65">
        <f>G60-G61+G62</f>
        <v>0</v>
      </c>
    </row>
    <row r="64" spans="1:7" x14ac:dyDescent="0.2">
      <c r="D64" s="77"/>
      <c r="E64" s="77"/>
      <c r="F64" s="78"/>
      <c r="G64" s="77"/>
    </row>
    <row r="65" spans="4:7" x14ac:dyDescent="0.2">
      <c r="D65" s="77"/>
      <c r="E65" s="77"/>
      <c r="F65" s="78"/>
      <c r="G65" s="76"/>
    </row>
  </sheetData>
  <sheetProtection algorithmName="SHA-512" hashValue="rs1dhBhg49XfkJZZ3oU5ykCKURi2coYRsPDC1zbti4hGCyHGaBPSkSagCUoV6/+UGWaK320YOLAiHmPxsVQM3g==" saltValue="F/XY49nl8FfOJE5IqirrqA==" spinCount="100000" sheet="1" objects="1" scenarios="1" selectLockedCells="1"/>
  <mergeCells count="61">
    <mergeCell ref="B56:D56"/>
    <mergeCell ref="B57:D57"/>
    <mergeCell ref="B58:D58"/>
    <mergeCell ref="B4:D4"/>
    <mergeCell ref="B5:D5"/>
    <mergeCell ref="B14:D14"/>
    <mergeCell ref="B15:D15"/>
    <mergeCell ref="F4:G4"/>
    <mergeCell ref="F5:G5"/>
    <mergeCell ref="E50:F50"/>
    <mergeCell ref="E51:F51"/>
    <mergeCell ref="E40:F40"/>
    <mergeCell ref="E45:F45"/>
    <mergeCell ref="E41:F41"/>
    <mergeCell ref="E42:F42"/>
    <mergeCell ref="E43:F43"/>
    <mergeCell ref="E44:F44"/>
    <mergeCell ref="E35:F35"/>
    <mergeCell ref="E39:F39"/>
    <mergeCell ref="E46:F46"/>
    <mergeCell ref="E47:F47"/>
    <mergeCell ref="E36:F36"/>
    <mergeCell ref="E37:F37"/>
    <mergeCell ref="E57:F57"/>
    <mergeCell ref="E58:F58"/>
    <mergeCell ref="E53:F53"/>
    <mergeCell ref="E54:F54"/>
    <mergeCell ref="E55:F55"/>
    <mergeCell ref="E56:F56"/>
    <mergeCell ref="E38:F38"/>
    <mergeCell ref="E52:F52"/>
    <mergeCell ref="E48:F48"/>
    <mergeCell ref="E49:F49"/>
    <mergeCell ref="E20:F20"/>
    <mergeCell ref="E33:F33"/>
    <mergeCell ref="E34:F34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1:G1"/>
    <mergeCell ref="A2:G2"/>
    <mergeCell ref="E21:F21"/>
    <mergeCell ref="B10:D10"/>
    <mergeCell ref="B11:D11"/>
    <mergeCell ref="E17:F17"/>
    <mergeCell ref="E18:F18"/>
    <mergeCell ref="E19:F19"/>
    <mergeCell ref="A7:D7"/>
    <mergeCell ref="A8:D8"/>
    <mergeCell ref="B9:D9"/>
    <mergeCell ref="B16:D16"/>
    <mergeCell ref="B12:D12"/>
    <mergeCell ref="B13:D13"/>
  </mergeCells>
  <phoneticPr fontId="0" type="noConversion"/>
  <conditionalFormatting sqref="B4:D5 F4:F5">
    <cfRule type="containsBlanks" dxfId="2" priority="1">
      <formula>LEN(TRIM(B4))=0</formula>
    </cfRule>
  </conditionalFormatting>
  <printOptions horizontalCentered="1" verticalCentered="1" gridLinesSet="0"/>
  <pageMargins left="0.25" right="0.25" top="0.25" bottom="0.25" header="0" footer="0"/>
  <pageSetup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K63"/>
  <sheetViews>
    <sheetView showGridLines="0" zoomScale="85" zoomScaleNormal="75" workbookViewId="0">
      <selection activeCell="E22" sqref="E22:F22"/>
    </sheetView>
  </sheetViews>
  <sheetFormatPr defaultRowHeight="12.75" x14ac:dyDescent="0.2"/>
  <cols>
    <col min="1" max="1" width="8.85546875" style="75" customWidth="1"/>
    <col min="2" max="2" width="22" style="76" customWidth="1"/>
    <col min="3" max="4" width="13.85546875" style="76" customWidth="1"/>
    <col min="5" max="5" width="10.28515625" style="76" customWidth="1"/>
    <col min="6" max="6" width="10.42578125" style="103" customWidth="1"/>
    <col min="7" max="7" width="17.140625" style="103" customWidth="1"/>
    <col min="8" max="9" width="9.140625" style="76"/>
    <col min="10" max="10" width="11.7109375" style="76" customWidth="1"/>
    <col min="11" max="12" width="15.7109375" style="76" customWidth="1"/>
    <col min="13" max="16384" width="9.140625" style="76"/>
  </cols>
  <sheetData>
    <row r="1" spans="1:11" ht="16.5" customHeight="1" x14ac:dyDescent="0.25">
      <c r="A1" s="107" t="s">
        <v>72</v>
      </c>
      <c r="B1" s="108"/>
      <c r="C1" s="108"/>
      <c r="D1" s="108"/>
      <c r="E1" s="108"/>
      <c r="F1" s="108"/>
      <c r="G1" s="109"/>
    </row>
    <row r="2" spans="1:11" ht="16.5" customHeight="1" thickBot="1" x14ac:dyDescent="0.3">
      <c r="A2" s="110" t="s">
        <v>80</v>
      </c>
      <c r="B2" s="111"/>
      <c r="C2" s="111"/>
      <c r="D2" s="111"/>
      <c r="E2" s="111"/>
      <c r="F2" s="111"/>
      <c r="G2" s="112"/>
    </row>
    <row r="3" spans="1:11" ht="7.5" customHeight="1" x14ac:dyDescent="0.2">
      <c r="A3" s="13"/>
      <c r="B3" s="2" t="s">
        <v>0</v>
      </c>
      <c r="C3" s="1"/>
      <c r="D3" s="1"/>
      <c r="E3" s="1"/>
      <c r="F3" s="14"/>
      <c r="G3" s="15"/>
    </row>
    <row r="4" spans="1:11" ht="26.25" customHeight="1" x14ac:dyDescent="0.2">
      <c r="A4" s="26" t="s">
        <v>74</v>
      </c>
      <c r="B4" s="135">
        <f>'IP-FFS'!B4:D4</f>
        <v>0</v>
      </c>
      <c r="C4" s="135"/>
      <c r="D4" s="135"/>
      <c r="E4" s="28" t="s">
        <v>76</v>
      </c>
      <c r="F4" s="136">
        <f>'IP-FFS'!F4:G4</f>
        <v>0</v>
      </c>
      <c r="G4" s="137"/>
    </row>
    <row r="5" spans="1:11" ht="26.25" customHeight="1" x14ac:dyDescent="0.2">
      <c r="A5" s="27" t="s">
        <v>75</v>
      </c>
      <c r="B5" s="138">
        <f>'IP-FFS'!B5:D5</f>
        <v>0</v>
      </c>
      <c r="C5" s="138"/>
      <c r="D5" s="138"/>
      <c r="E5" s="29" t="s">
        <v>77</v>
      </c>
      <c r="F5" s="139">
        <f>'IP-FFS'!F5:G5</f>
        <v>0</v>
      </c>
      <c r="G5" s="140"/>
    </row>
    <row r="6" spans="1:11" ht="7.5" customHeight="1" x14ac:dyDescent="0.2">
      <c r="A6" s="13"/>
      <c r="B6" s="1" t="s">
        <v>1</v>
      </c>
      <c r="C6" s="1"/>
      <c r="D6" s="1" t="s">
        <v>2</v>
      </c>
      <c r="E6" s="1"/>
      <c r="F6" s="2"/>
      <c r="G6" s="15"/>
    </row>
    <row r="7" spans="1:11" s="93" customFormat="1" x14ac:dyDescent="0.2">
      <c r="A7" s="120" t="s">
        <v>3</v>
      </c>
      <c r="B7" s="121"/>
      <c r="C7" s="121"/>
      <c r="D7" s="117"/>
      <c r="E7" s="3" t="s">
        <v>4</v>
      </c>
      <c r="F7" s="3" t="s">
        <v>5</v>
      </c>
      <c r="G7" s="16" t="s">
        <v>5</v>
      </c>
      <c r="H7" s="76"/>
      <c r="I7" s="76"/>
      <c r="J7" s="76"/>
      <c r="K7" s="76"/>
    </row>
    <row r="8" spans="1:11" s="93" customFormat="1" x14ac:dyDescent="0.2">
      <c r="A8" s="122" t="s">
        <v>7</v>
      </c>
      <c r="B8" s="123"/>
      <c r="C8" s="123"/>
      <c r="D8" s="124"/>
      <c r="E8" s="4" t="s">
        <v>10</v>
      </c>
      <c r="F8" s="4" t="s">
        <v>9</v>
      </c>
      <c r="G8" s="17" t="s">
        <v>6</v>
      </c>
      <c r="H8" s="76"/>
      <c r="I8" s="76"/>
      <c r="J8" s="76"/>
      <c r="K8" s="76"/>
    </row>
    <row r="9" spans="1:11" x14ac:dyDescent="0.2">
      <c r="A9" s="18">
        <v>1</v>
      </c>
      <c r="B9" s="113" t="s">
        <v>23</v>
      </c>
      <c r="C9" s="114"/>
      <c r="D9" s="115"/>
      <c r="E9" s="55"/>
      <c r="F9" s="73"/>
      <c r="G9" s="50">
        <f>E9*F9</f>
        <v>0</v>
      </c>
    </row>
    <row r="10" spans="1:11" x14ac:dyDescent="0.2">
      <c r="A10" s="18">
        <f>A9+1</f>
        <v>2</v>
      </c>
      <c r="B10" s="113" t="s">
        <v>58</v>
      </c>
      <c r="C10" s="114"/>
      <c r="D10" s="115"/>
      <c r="E10" s="55"/>
      <c r="F10" s="73"/>
      <c r="G10" s="50">
        <f t="shared" ref="G10:G16" si="0">E10*F10</f>
        <v>0</v>
      </c>
    </row>
    <row r="11" spans="1:11" x14ac:dyDescent="0.2">
      <c r="A11" s="18">
        <f>A10+1</f>
        <v>3</v>
      </c>
      <c r="B11" s="113" t="s">
        <v>59</v>
      </c>
      <c r="C11" s="114"/>
      <c r="D11" s="115"/>
      <c r="E11" s="55"/>
      <c r="F11" s="73"/>
      <c r="G11" s="50">
        <f t="shared" si="0"/>
        <v>0</v>
      </c>
    </row>
    <row r="12" spans="1:11" x14ac:dyDescent="0.2">
      <c r="A12" s="19">
        <f>A11+1</f>
        <v>4</v>
      </c>
      <c r="B12" s="113" t="s">
        <v>24</v>
      </c>
      <c r="C12" s="114"/>
      <c r="D12" s="115"/>
      <c r="E12" s="55"/>
      <c r="F12" s="73"/>
      <c r="G12" s="50">
        <f t="shared" si="0"/>
        <v>0</v>
      </c>
    </row>
    <row r="13" spans="1:11" x14ac:dyDescent="0.2">
      <c r="A13" s="19">
        <f>1+A12</f>
        <v>5</v>
      </c>
      <c r="B13" s="113" t="s">
        <v>60</v>
      </c>
      <c r="C13" s="114"/>
      <c r="D13" s="115"/>
      <c r="E13" s="55"/>
      <c r="F13" s="73"/>
      <c r="G13" s="50">
        <f t="shared" si="0"/>
        <v>0</v>
      </c>
    </row>
    <row r="14" spans="1:11" x14ac:dyDescent="0.2">
      <c r="A14" s="19">
        <f>1+A13</f>
        <v>6</v>
      </c>
      <c r="B14" s="113" t="s">
        <v>61</v>
      </c>
      <c r="C14" s="114"/>
      <c r="D14" s="115"/>
      <c r="E14" s="55"/>
      <c r="F14" s="73"/>
      <c r="G14" s="50">
        <f t="shared" si="0"/>
        <v>0</v>
      </c>
    </row>
    <row r="15" spans="1:11" x14ac:dyDescent="0.2">
      <c r="A15" s="19">
        <f>1+A14</f>
        <v>7</v>
      </c>
      <c r="B15" s="113" t="s">
        <v>62</v>
      </c>
      <c r="C15" s="114"/>
      <c r="D15" s="115"/>
      <c r="E15" s="55"/>
      <c r="F15" s="73"/>
      <c r="G15" s="50">
        <f t="shared" si="0"/>
        <v>0</v>
      </c>
    </row>
    <row r="16" spans="1:11" x14ac:dyDescent="0.2">
      <c r="A16" s="19">
        <f>1+A15</f>
        <v>8</v>
      </c>
      <c r="B16" s="113" t="s">
        <v>63</v>
      </c>
      <c r="C16" s="114"/>
      <c r="D16" s="115"/>
      <c r="E16" s="55"/>
      <c r="F16" s="73"/>
      <c r="G16" s="50">
        <f t="shared" si="0"/>
        <v>0</v>
      </c>
    </row>
    <row r="17" spans="1:11" s="93" customFormat="1" x14ac:dyDescent="0.2">
      <c r="A17" s="34"/>
      <c r="B17" s="5" t="s">
        <v>3</v>
      </c>
      <c r="C17" s="5"/>
      <c r="D17" s="3" t="s">
        <v>11</v>
      </c>
      <c r="E17" s="116" t="s">
        <v>12</v>
      </c>
      <c r="F17" s="117"/>
      <c r="G17" s="52" t="s">
        <v>5</v>
      </c>
      <c r="H17" s="76"/>
      <c r="I17" s="76"/>
      <c r="J17" s="76"/>
      <c r="K17" s="76"/>
    </row>
    <row r="18" spans="1:11" s="93" customFormat="1" x14ac:dyDescent="0.2">
      <c r="A18" s="20" t="s">
        <v>13</v>
      </c>
      <c r="B18" s="21"/>
      <c r="C18" s="6"/>
      <c r="D18" s="4" t="s">
        <v>14</v>
      </c>
      <c r="E18" s="118" t="s">
        <v>15</v>
      </c>
      <c r="F18" s="119"/>
      <c r="G18" s="53" t="s">
        <v>6</v>
      </c>
      <c r="H18" s="76"/>
      <c r="I18" s="76"/>
      <c r="J18" s="76"/>
      <c r="K18" s="76"/>
    </row>
    <row r="19" spans="1:11" x14ac:dyDescent="0.2">
      <c r="A19" s="18">
        <v>9</v>
      </c>
      <c r="B19" s="9" t="str">
        <f>'IP-FFS'!B19</f>
        <v>Pharmacy</v>
      </c>
      <c r="C19" s="8"/>
      <c r="D19" s="39" t="str">
        <f>IF('IP-FFS'!D19&gt;0,'IP-FFS'!D19," ")</f>
        <v xml:space="preserve"> </v>
      </c>
      <c r="E19" s="105"/>
      <c r="F19" s="106"/>
      <c r="G19" s="50">
        <f>IF(D19=" ",0,D19*E19)</f>
        <v>0</v>
      </c>
    </row>
    <row r="20" spans="1:11" x14ac:dyDescent="0.2">
      <c r="A20" s="19">
        <f t="shared" ref="A20:A60" si="1">1+A19</f>
        <v>10</v>
      </c>
      <c r="B20" s="9" t="str">
        <f>'IP-FFS'!B20</f>
        <v>Medical Supplies</v>
      </c>
      <c r="C20" s="8"/>
      <c r="D20" s="39" t="str">
        <f>IF('IP-FFS'!D20&gt;0,'IP-FFS'!D20," ")</f>
        <v xml:space="preserve"> </v>
      </c>
      <c r="E20" s="105"/>
      <c r="F20" s="106"/>
      <c r="G20" s="50">
        <f t="shared" ref="G20:G55" si="2">IF(D20=" ",0,D20*E20)</f>
        <v>0</v>
      </c>
    </row>
    <row r="21" spans="1:11" x14ac:dyDescent="0.2">
      <c r="A21" s="19">
        <f t="shared" si="1"/>
        <v>11</v>
      </c>
      <c r="B21" s="9" t="str">
        <f>'IP-FFS'!B21</f>
        <v>Laboratory</v>
      </c>
      <c r="C21" s="8"/>
      <c r="D21" s="39" t="str">
        <f>IF('IP-FFS'!D21&gt;0,'IP-FFS'!D21," ")</f>
        <v xml:space="preserve"> </v>
      </c>
      <c r="E21" s="105"/>
      <c r="F21" s="106"/>
      <c r="G21" s="50">
        <f t="shared" si="2"/>
        <v>0</v>
      </c>
    </row>
    <row r="22" spans="1:11" x14ac:dyDescent="0.2">
      <c r="A22" s="19">
        <f t="shared" si="1"/>
        <v>12</v>
      </c>
      <c r="B22" s="9" t="str">
        <f>'IP-FFS'!B22</f>
        <v>Diagnostic Radiology</v>
      </c>
      <c r="C22" s="8"/>
      <c r="D22" s="39" t="str">
        <f>IF('IP-FFS'!D22&gt;0,'IP-FFS'!D22," ")</f>
        <v xml:space="preserve"> </v>
      </c>
      <c r="E22" s="105"/>
      <c r="F22" s="106"/>
      <c r="G22" s="50">
        <f t="shared" si="2"/>
        <v>0</v>
      </c>
    </row>
    <row r="23" spans="1:11" x14ac:dyDescent="0.2">
      <c r="A23" s="19">
        <f t="shared" si="1"/>
        <v>13</v>
      </c>
      <c r="B23" s="9" t="str">
        <f>'IP-FFS'!B23</f>
        <v>Therapeutic Radiology</v>
      </c>
      <c r="C23" s="8"/>
      <c r="D23" s="39" t="str">
        <f>IF('IP-FFS'!D23&gt;0,'IP-FFS'!D23," ")</f>
        <v xml:space="preserve"> </v>
      </c>
      <c r="E23" s="105"/>
      <c r="F23" s="106"/>
      <c r="G23" s="50">
        <f t="shared" si="2"/>
        <v>0</v>
      </c>
    </row>
    <row r="24" spans="1:11" x14ac:dyDescent="0.2">
      <c r="A24" s="19">
        <f t="shared" si="1"/>
        <v>14</v>
      </c>
      <c r="B24" s="9" t="str">
        <f>'IP-FFS'!B24</f>
        <v>Nuclear Medicine</v>
      </c>
      <c r="C24" s="8"/>
      <c r="D24" s="39" t="str">
        <f>IF('IP-FFS'!D24&gt;0,'IP-FFS'!D24," ")</f>
        <v xml:space="preserve"> </v>
      </c>
      <c r="E24" s="105"/>
      <c r="F24" s="106"/>
      <c r="G24" s="50">
        <f t="shared" si="2"/>
        <v>0</v>
      </c>
    </row>
    <row r="25" spans="1:11" x14ac:dyDescent="0.2">
      <c r="A25" s="19">
        <f t="shared" si="1"/>
        <v>15</v>
      </c>
      <c r="B25" s="9" t="str">
        <f>'IP-FFS'!B25</f>
        <v xml:space="preserve">CT Scan    </v>
      </c>
      <c r="C25" s="8"/>
      <c r="D25" s="39" t="str">
        <f>IF('IP-FFS'!D25&gt;0,'IP-FFS'!D25," ")</f>
        <v xml:space="preserve"> </v>
      </c>
      <c r="E25" s="105"/>
      <c r="F25" s="106"/>
      <c r="G25" s="50">
        <f t="shared" si="2"/>
        <v>0</v>
      </c>
    </row>
    <row r="26" spans="1:11" x14ac:dyDescent="0.2">
      <c r="A26" s="19">
        <f t="shared" si="1"/>
        <v>16</v>
      </c>
      <c r="B26" s="9" t="str">
        <f>'IP-FFS'!B26</f>
        <v>Ultrasound</v>
      </c>
      <c r="C26" s="8"/>
      <c r="D26" s="39" t="str">
        <f>IF('IP-FFS'!D26&gt;0,'IP-FFS'!D26," ")</f>
        <v xml:space="preserve"> </v>
      </c>
      <c r="E26" s="105"/>
      <c r="F26" s="106"/>
      <c r="G26" s="50">
        <f t="shared" si="2"/>
        <v>0</v>
      </c>
    </row>
    <row r="27" spans="1:11" x14ac:dyDescent="0.2">
      <c r="A27" s="19">
        <f t="shared" si="1"/>
        <v>17</v>
      </c>
      <c r="B27" s="9" t="str">
        <f>'IP-FFS'!B27</f>
        <v>MRI</v>
      </c>
      <c r="C27" s="8"/>
      <c r="D27" s="39" t="str">
        <f>IF('IP-FFS'!D27&gt;0,'IP-FFS'!D27," ")</f>
        <v xml:space="preserve"> </v>
      </c>
      <c r="E27" s="105"/>
      <c r="F27" s="106"/>
      <c r="G27" s="50">
        <f t="shared" si="2"/>
        <v>0</v>
      </c>
    </row>
    <row r="28" spans="1:11" x14ac:dyDescent="0.2">
      <c r="A28" s="19">
        <f t="shared" si="1"/>
        <v>18</v>
      </c>
      <c r="B28" s="9" t="str">
        <f>'IP-FFS'!B28</f>
        <v>Operating Room</v>
      </c>
      <c r="C28" s="8"/>
      <c r="D28" s="39" t="str">
        <f>IF('IP-FFS'!D28&gt;0,'IP-FFS'!D28," ")</f>
        <v xml:space="preserve"> </v>
      </c>
      <c r="E28" s="105"/>
      <c r="F28" s="106"/>
      <c r="G28" s="50">
        <f t="shared" si="2"/>
        <v>0</v>
      </c>
    </row>
    <row r="29" spans="1:11" x14ac:dyDescent="0.2">
      <c r="A29" s="19">
        <f t="shared" si="1"/>
        <v>19</v>
      </c>
      <c r="B29" s="9" t="str">
        <f>'IP-FFS'!B29</f>
        <v>Non-CRNA Anesthesia</v>
      </c>
      <c r="C29" s="8"/>
      <c r="D29" s="39" t="str">
        <f>IF('IP-FFS'!D29&gt;0,'IP-FFS'!D29," ")</f>
        <v xml:space="preserve"> </v>
      </c>
      <c r="E29" s="105"/>
      <c r="F29" s="106"/>
      <c r="G29" s="50">
        <f t="shared" si="2"/>
        <v>0</v>
      </c>
    </row>
    <row r="30" spans="1:11" x14ac:dyDescent="0.2">
      <c r="A30" s="19">
        <f t="shared" si="1"/>
        <v>20</v>
      </c>
      <c r="B30" s="9" t="str">
        <f>'IP-FFS'!B30</f>
        <v>Blood Storage &amp; Process.</v>
      </c>
      <c r="C30" s="8"/>
      <c r="D30" s="39" t="str">
        <f>IF('IP-FFS'!D30&gt;0,'IP-FFS'!D30," ")</f>
        <v xml:space="preserve"> </v>
      </c>
      <c r="E30" s="105"/>
      <c r="F30" s="106"/>
      <c r="G30" s="50">
        <f t="shared" si="2"/>
        <v>0</v>
      </c>
    </row>
    <row r="31" spans="1:11" x14ac:dyDescent="0.2">
      <c r="A31" s="19">
        <f t="shared" si="1"/>
        <v>21</v>
      </c>
      <c r="B31" s="9" t="str">
        <f>'IP-FFS'!B31</f>
        <v>Respiratory Therapy</v>
      </c>
      <c r="C31" s="8"/>
      <c r="D31" s="39" t="str">
        <f>IF('IP-FFS'!D31&gt;0,'IP-FFS'!D31," ")</f>
        <v xml:space="preserve"> </v>
      </c>
      <c r="E31" s="105"/>
      <c r="F31" s="106"/>
      <c r="G31" s="50">
        <f t="shared" si="2"/>
        <v>0</v>
      </c>
    </row>
    <row r="32" spans="1:11" x14ac:dyDescent="0.2">
      <c r="A32" s="19">
        <f t="shared" si="1"/>
        <v>22</v>
      </c>
      <c r="B32" s="9" t="str">
        <f>'IP-FFS'!B32</f>
        <v>Physical Therapy</v>
      </c>
      <c r="C32" s="8"/>
      <c r="D32" s="39" t="str">
        <f>IF('IP-FFS'!D32&gt;0,'IP-FFS'!D32," ")</f>
        <v xml:space="preserve"> </v>
      </c>
      <c r="E32" s="105"/>
      <c r="F32" s="106"/>
      <c r="G32" s="50">
        <f t="shared" si="2"/>
        <v>0</v>
      </c>
    </row>
    <row r="33" spans="1:7" x14ac:dyDescent="0.2">
      <c r="A33" s="19">
        <f t="shared" si="1"/>
        <v>23</v>
      </c>
      <c r="B33" s="9" t="str">
        <f>'IP-FFS'!B33</f>
        <v>Occupational Therapy</v>
      </c>
      <c r="C33" s="8"/>
      <c r="D33" s="39" t="str">
        <f>IF('IP-FFS'!D33&gt;0,'IP-FFS'!D33," ")</f>
        <v xml:space="preserve"> </v>
      </c>
      <c r="E33" s="105"/>
      <c r="F33" s="106"/>
      <c r="G33" s="50">
        <f t="shared" si="2"/>
        <v>0</v>
      </c>
    </row>
    <row r="34" spans="1:7" x14ac:dyDescent="0.2">
      <c r="A34" s="19">
        <f t="shared" si="1"/>
        <v>24</v>
      </c>
      <c r="B34" s="9" t="str">
        <f>'IP-FFS'!B34</f>
        <v>Speech Therapy</v>
      </c>
      <c r="C34" s="8"/>
      <c r="D34" s="39" t="str">
        <f>IF('IP-FFS'!D34&gt;0,'IP-FFS'!D34," ")</f>
        <v xml:space="preserve"> </v>
      </c>
      <c r="E34" s="105"/>
      <c r="F34" s="106"/>
      <c r="G34" s="50">
        <f t="shared" si="2"/>
        <v>0</v>
      </c>
    </row>
    <row r="35" spans="1:7" x14ac:dyDescent="0.2">
      <c r="A35" s="19">
        <f t="shared" si="1"/>
        <v>25</v>
      </c>
      <c r="B35" s="9" t="str">
        <f>'IP-FFS'!B35</f>
        <v>Emergency Room</v>
      </c>
      <c r="C35" s="8"/>
      <c r="D35" s="39" t="str">
        <f>IF('IP-FFS'!D35&gt;0,'IP-FFS'!D35," ")</f>
        <v xml:space="preserve"> </v>
      </c>
      <c r="E35" s="105"/>
      <c r="F35" s="106"/>
      <c r="G35" s="50">
        <f t="shared" si="2"/>
        <v>0</v>
      </c>
    </row>
    <row r="36" spans="1:7" x14ac:dyDescent="0.2">
      <c r="A36" s="19">
        <f t="shared" si="1"/>
        <v>26</v>
      </c>
      <c r="B36" s="9" t="str">
        <f>'IP-FFS'!B36</f>
        <v>Pulmonary Function</v>
      </c>
      <c r="C36" s="8"/>
      <c r="D36" s="39" t="str">
        <f>IF('IP-FFS'!D36&gt;0,'IP-FFS'!D36," ")</f>
        <v xml:space="preserve"> </v>
      </c>
      <c r="E36" s="105"/>
      <c r="F36" s="106"/>
      <c r="G36" s="50">
        <f t="shared" si="2"/>
        <v>0</v>
      </c>
    </row>
    <row r="37" spans="1:7" x14ac:dyDescent="0.2">
      <c r="A37" s="19">
        <f t="shared" si="1"/>
        <v>27</v>
      </c>
      <c r="B37" s="9" t="str">
        <f>'IP-FFS'!B37</f>
        <v>Audiology</v>
      </c>
      <c r="C37" s="8"/>
      <c r="D37" s="39" t="str">
        <f>IF('IP-FFS'!D37&gt;0,'IP-FFS'!D37," ")</f>
        <v xml:space="preserve"> </v>
      </c>
      <c r="E37" s="105"/>
      <c r="F37" s="106"/>
      <c r="G37" s="50">
        <f t="shared" si="2"/>
        <v>0</v>
      </c>
    </row>
    <row r="38" spans="1:7" x14ac:dyDescent="0.2">
      <c r="A38" s="19">
        <f t="shared" si="1"/>
        <v>28</v>
      </c>
      <c r="B38" s="9" t="str">
        <f>'IP-FFS'!B38</f>
        <v>Cardiology</v>
      </c>
      <c r="C38" s="8"/>
      <c r="D38" s="39" t="str">
        <f>IF('IP-FFS'!D38&gt;0,'IP-FFS'!D38," ")</f>
        <v xml:space="preserve"> </v>
      </c>
      <c r="E38" s="105"/>
      <c r="F38" s="106"/>
      <c r="G38" s="50">
        <f t="shared" si="2"/>
        <v>0</v>
      </c>
    </row>
    <row r="39" spans="1:7" x14ac:dyDescent="0.2">
      <c r="A39" s="19">
        <f t="shared" si="1"/>
        <v>29</v>
      </c>
      <c r="B39" s="9" t="str">
        <f>'IP-FFS'!B39</f>
        <v>Cardiac Rehab</v>
      </c>
      <c r="C39" s="8"/>
      <c r="D39" s="39" t="str">
        <f>IF('IP-FFS'!D39&gt;0,'IP-FFS'!D39," ")</f>
        <v xml:space="preserve"> </v>
      </c>
      <c r="E39" s="105"/>
      <c r="F39" s="106"/>
      <c r="G39" s="50">
        <f t="shared" si="2"/>
        <v>0</v>
      </c>
    </row>
    <row r="40" spans="1:7" x14ac:dyDescent="0.2">
      <c r="A40" s="19">
        <f t="shared" si="1"/>
        <v>30</v>
      </c>
      <c r="B40" s="9" t="str">
        <f>'IP-FFS'!B40</f>
        <v>Ambulatory Surgical Care</v>
      </c>
      <c r="C40" s="8"/>
      <c r="D40" s="39" t="str">
        <f>IF('IP-FFS'!D40&gt;0,'IP-FFS'!D40," ")</f>
        <v xml:space="preserve"> </v>
      </c>
      <c r="E40" s="105"/>
      <c r="F40" s="106"/>
      <c r="G40" s="50">
        <f t="shared" si="2"/>
        <v>0</v>
      </c>
    </row>
    <row r="41" spans="1:7" x14ac:dyDescent="0.2">
      <c r="A41" s="19">
        <f t="shared" si="1"/>
        <v>31</v>
      </c>
      <c r="B41" s="9" t="str">
        <f>'IP-FFS'!B41</f>
        <v>Clinic</v>
      </c>
      <c r="C41" s="8"/>
      <c r="D41" s="39" t="str">
        <f>IF('IP-FFS'!D41&gt;0,'IP-FFS'!D41," ")</f>
        <v xml:space="preserve"> </v>
      </c>
      <c r="E41" s="105"/>
      <c r="F41" s="106"/>
      <c r="G41" s="50">
        <f t="shared" si="2"/>
        <v>0</v>
      </c>
    </row>
    <row r="42" spans="1:7" x14ac:dyDescent="0.2">
      <c r="A42" s="19">
        <f t="shared" si="1"/>
        <v>32</v>
      </c>
      <c r="B42" s="9" t="str">
        <f>'IP-FFS'!B42</f>
        <v>Recovery Room</v>
      </c>
      <c r="C42" s="8"/>
      <c r="D42" s="39" t="str">
        <f>IF('IP-FFS'!D42&gt;0,'IP-FFS'!D42," ")</f>
        <v xml:space="preserve"> </v>
      </c>
      <c r="E42" s="105"/>
      <c r="F42" s="106"/>
      <c r="G42" s="50">
        <f t="shared" si="2"/>
        <v>0</v>
      </c>
    </row>
    <row r="43" spans="1:7" x14ac:dyDescent="0.2">
      <c r="A43" s="19">
        <f t="shared" si="1"/>
        <v>33</v>
      </c>
      <c r="B43" s="9" t="str">
        <f>'IP-FFS'!B43</f>
        <v>Labor &amp; Delivery</v>
      </c>
      <c r="C43" s="8"/>
      <c r="D43" s="39" t="str">
        <f>IF('IP-FFS'!D43&gt;0,'IP-FFS'!D43," ")</f>
        <v xml:space="preserve"> </v>
      </c>
      <c r="E43" s="105"/>
      <c r="F43" s="106"/>
      <c r="G43" s="50">
        <f t="shared" si="2"/>
        <v>0</v>
      </c>
    </row>
    <row r="44" spans="1:7" x14ac:dyDescent="0.2">
      <c r="A44" s="19">
        <f t="shared" si="1"/>
        <v>34</v>
      </c>
      <c r="B44" s="9" t="str">
        <f>'IP-FFS'!B44</f>
        <v>EKG</v>
      </c>
      <c r="C44" s="8"/>
      <c r="D44" s="39" t="str">
        <f>IF('IP-FFS'!D44&gt;0,'IP-FFS'!D44," ")</f>
        <v xml:space="preserve"> </v>
      </c>
      <c r="E44" s="105"/>
      <c r="F44" s="106"/>
      <c r="G44" s="50">
        <f t="shared" si="2"/>
        <v>0</v>
      </c>
    </row>
    <row r="45" spans="1:7" x14ac:dyDescent="0.2">
      <c r="A45" s="19">
        <f t="shared" si="1"/>
        <v>35</v>
      </c>
      <c r="B45" s="9" t="str">
        <f>'IP-FFS'!B45</f>
        <v>EEG</v>
      </c>
      <c r="C45" s="8"/>
      <c r="D45" s="39" t="str">
        <f>IF('IP-FFS'!D45&gt;0,'IP-FFS'!D45," ")</f>
        <v xml:space="preserve"> </v>
      </c>
      <c r="E45" s="105"/>
      <c r="F45" s="106"/>
      <c r="G45" s="50">
        <f t="shared" si="2"/>
        <v>0</v>
      </c>
    </row>
    <row r="46" spans="1:7" x14ac:dyDescent="0.2">
      <c r="A46" s="19">
        <f t="shared" si="1"/>
        <v>36</v>
      </c>
      <c r="B46" s="9" t="str">
        <f>'IP-FFS'!B46</f>
        <v>Observation Room</v>
      </c>
      <c r="C46" s="8"/>
      <c r="D46" s="39" t="str">
        <f>IF('IP-FFS'!D46&gt;0,'IP-FFS'!D46," ")</f>
        <v xml:space="preserve"> </v>
      </c>
      <c r="E46" s="105"/>
      <c r="F46" s="106"/>
      <c r="G46" s="50">
        <f t="shared" si="2"/>
        <v>0</v>
      </c>
    </row>
    <row r="47" spans="1:7" x14ac:dyDescent="0.2">
      <c r="A47" s="19">
        <f t="shared" si="1"/>
        <v>37</v>
      </c>
      <c r="B47" s="9" t="str">
        <f>'IP-FFS'!B47</f>
        <v>IV Therapy</v>
      </c>
      <c r="C47" s="8"/>
      <c r="D47" s="39" t="str">
        <f>IF('IP-FFS'!D47&gt;0,'IP-FFS'!D47," ")</f>
        <v xml:space="preserve"> </v>
      </c>
      <c r="E47" s="105"/>
      <c r="F47" s="106"/>
      <c r="G47" s="50">
        <f>IF(D47=" ",0,D47*E47)</f>
        <v>0</v>
      </c>
    </row>
    <row r="48" spans="1:7" x14ac:dyDescent="0.2">
      <c r="A48" s="19">
        <f t="shared" si="1"/>
        <v>38</v>
      </c>
      <c r="B48" s="9" t="str">
        <f>'IP-FFS'!B48</f>
        <v>Oncology</v>
      </c>
      <c r="C48" s="8"/>
      <c r="D48" s="39" t="str">
        <f>IF('IP-FFS'!D48&gt;0,'IP-FFS'!D48," ")</f>
        <v xml:space="preserve"> </v>
      </c>
      <c r="E48" s="105"/>
      <c r="F48" s="106"/>
      <c r="G48" s="50">
        <f t="shared" si="2"/>
        <v>0</v>
      </c>
    </row>
    <row r="49" spans="1:7" x14ac:dyDescent="0.2">
      <c r="A49" s="19">
        <f t="shared" si="1"/>
        <v>39</v>
      </c>
      <c r="B49" s="9" t="str">
        <f>'IP-FFS'!B49</f>
        <v>Gastro Intestinal</v>
      </c>
      <c r="C49" s="8"/>
      <c r="D49" s="39" t="str">
        <f>IF('IP-FFS'!D49&gt;0,'IP-FFS'!D49," ")</f>
        <v xml:space="preserve"> </v>
      </c>
      <c r="E49" s="105"/>
      <c r="F49" s="106"/>
      <c r="G49" s="50">
        <f t="shared" si="2"/>
        <v>0</v>
      </c>
    </row>
    <row r="50" spans="1:7" x14ac:dyDescent="0.2">
      <c r="A50" s="19">
        <f t="shared" si="1"/>
        <v>40</v>
      </c>
      <c r="B50" s="9" t="str">
        <f>'IP-FFS'!B50</f>
        <v>Lithotripsy</v>
      </c>
      <c r="C50" s="8"/>
      <c r="D50" s="39" t="str">
        <f>IF('IP-FFS'!D50&gt;0,'IP-FFS'!D50," ")</f>
        <v xml:space="preserve"> </v>
      </c>
      <c r="E50" s="105"/>
      <c r="F50" s="106"/>
      <c r="G50" s="50">
        <f t="shared" si="2"/>
        <v>0</v>
      </c>
    </row>
    <row r="51" spans="1:7" x14ac:dyDescent="0.2">
      <c r="A51" s="19">
        <f t="shared" si="1"/>
        <v>41</v>
      </c>
      <c r="B51" s="9" t="str">
        <f>'IP-FFS'!B51</f>
        <v>Renal Dialysis</v>
      </c>
      <c r="C51" s="8"/>
      <c r="D51" s="39" t="str">
        <f>IF('IP-FFS'!D51&gt;0,'IP-FFS'!D51," ")</f>
        <v xml:space="preserve"> </v>
      </c>
      <c r="E51" s="105"/>
      <c r="F51" s="106"/>
      <c r="G51" s="50">
        <f t="shared" si="2"/>
        <v>0</v>
      </c>
    </row>
    <row r="52" spans="1:7" x14ac:dyDescent="0.2">
      <c r="A52" s="19">
        <f t="shared" si="1"/>
        <v>42</v>
      </c>
      <c r="B52" s="9" t="str">
        <f>'IP-FFS'!B52</f>
        <v>Psychiatric Services</v>
      </c>
      <c r="C52" s="8"/>
      <c r="D52" s="39" t="str">
        <f>IF('IP-FFS'!D52&gt;0,'IP-FFS'!D52," ")</f>
        <v xml:space="preserve"> </v>
      </c>
      <c r="E52" s="105"/>
      <c r="F52" s="106"/>
      <c r="G52" s="50">
        <f t="shared" si="2"/>
        <v>0</v>
      </c>
    </row>
    <row r="53" spans="1:7" x14ac:dyDescent="0.2">
      <c r="A53" s="19">
        <f t="shared" si="1"/>
        <v>43</v>
      </c>
      <c r="B53" s="9" t="str">
        <f>'IP-FFS'!B53</f>
        <v>Ambulance Services</v>
      </c>
      <c r="C53" s="8"/>
      <c r="D53" s="39" t="str">
        <f>IF('IP-FFS'!D53&gt;0,'IP-FFS'!D53," ")</f>
        <v xml:space="preserve"> </v>
      </c>
      <c r="E53" s="105"/>
      <c r="F53" s="106"/>
      <c r="G53" s="50">
        <f t="shared" si="2"/>
        <v>0</v>
      </c>
    </row>
    <row r="54" spans="1:7" x14ac:dyDescent="0.2">
      <c r="A54" s="19">
        <f t="shared" si="1"/>
        <v>44</v>
      </c>
      <c r="B54" s="9" t="str">
        <f>'IP-FFS'!B54</f>
        <v>Professional Services</v>
      </c>
      <c r="C54" s="8"/>
      <c r="D54" s="39" t="str">
        <f>IF('IP-FFS'!D54&gt;0,'IP-FFS'!D54," ")</f>
        <v xml:space="preserve"> </v>
      </c>
      <c r="E54" s="105"/>
      <c r="F54" s="106"/>
      <c r="G54" s="50">
        <f t="shared" si="2"/>
        <v>0</v>
      </c>
    </row>
    <row r="55" spans="1:7" x14ac:dyDescent="0.2">
      <c r="A55" s="19">
        <f t="shared" si="1"/>
        <v>45</v>
      </c>
      <c r="B55" s="9" t="str">
        <f>'IP-FFS'!B55</f>
        <v>Telemetry</v>
      </c>
      <c r="C55" s="8"/>
      <c r="D55" s="39" t="str">
        <f>IF('IP-FFS'!D55&gt;0,'IP-FFS'!D55," ")</f>
        <v xml:space="preserve"> </v>
      </c>
      <c r="E55" s="105"/>
      <c r="F55" s="106"/>
      <c r="G55" s="50">
        <f t="shared" si="2"/>
        <v>0</v>
      </c>
    </row>
    <row r="56" spans="1:7" x14ac:dyDescent="0.2">
      <c r="A56" s="19">
        <f t="shared" si="1"/>
        <v>46</v>
      </c>
      <c r="B56" s="133" t="s">
        <v>16</v>
      </c>
      <c r="C56" s="133"/>
      <c r="D56" s="133"/>
      <c r="E56" s="127">
        <f>SUM(E19:F55)</f>
        <v>0</v>
      </c>
      <c r="F56" s="128"/>
      <c r="G56" s="64">
        <f>SUM(G19:G55)</f>
        <v>0</v>
      </c>
    </row>
    <row r="57" spans="1:7" x14ac:dyDescent="0.2">
      <c r="A57" s="19">
        <f t="shared" si="1"/>
        <v>47</v>
      </c>
      <c r="B57" s="133" t="s">
        <v>17</v>
      </c>
      <c r="C57" s="133"/>
      <c r="D57" s="133"/>
      <c r="E57" s="125"/>
      <c r="F57" s="126"/>
      <c r="G57" s="64">
        <f>SUM(G9:G16)</f>
        <v>0</v>
      </c>
    </row>
    <row r="58" spans="1:7" x14ac:dyDescent="0.2">
      <c r="A58" s="19">
        <f t="shared" si="1"/>
        <v>48</v>
      </c>
      <c r="B58" s="133" t="s">
        <v>18</v>
      </c>
      <c r="C58" s="133"/>
      <c r="D58" s="133"/>
      <c r="E58" s="127">
        <f>E56+E57</f>
        <v>0</v>
      </c>
      <c r="F58" s="128"/>
      <c r="G58" s="64">
        <f>G56+G57</f>
        <v>0</v>
      </c>
    </row>
    <row r="59" spans="1:7" x14ac:dyDescent="0.2">
      <c r="A59" s="19">
        <f t="shared" si="1"/>
        <v>49</v>
      </c>
      <c r="B59" s="60" t="s">
        <v>19</v>
      </c>
      <c r="C59" s="10"/>
      <c r="D59" s="10"/>
      <c r="E59" s="11"/>
      <c r="F59" s="11"/>
      <c r="G59" s="58"/>
    </row>
    <row r="60" spans="1:7" x14ac:dyDescent="0.2">
      <c r="A60" s="19">
        <f t="shared" si="1"/>
        <v>50</v>
      </c>
      <c r="B60" s="61" t="s">
        <v>68</v>
      </c>
      <c r="C60" s="1"/>
      <c r="D60" s="1"/>
      <c r="E60" s="12"/>
      <c r="F60" s="12"/>
      <c r="G60" s="64">
        <f>G58-G59</f>
        <v>0</v>
      </c>
    </row>
    <row r="61" spans="1:7" ht="13.5" thickBot="1" x14ac:dyDescent="0.25">
      <c r="A61" s="22">
        <v>51</v>
      </c>
      <c r="B61" s="71" t="s">
        <v>78</v>
      </c>
      <c r="C61" s="30"/>
      <c r="D61" s="30"/>
      <c r="E61" s="31"/>
      <c r="F61" s="31"/>
      <c r="G61" s="59"/>
    </row>
    <row r="62" spans="1:7" ht="13.5" thickBot="1" x14ac:dyDescent="0.25">
      <c r="D62" s="77"/>
      <c r="E62" s="77"/>
      <c r="F62" s="78"/>
      <c r="G62" s="77"/>
    </row>
    <row r="63" spans="1:7" ht="13.5" thickBot="1" x14ac:dyDescent="0.25">
      <c r="B63" s="79" t="s">
        <v>79</v>
      </c>
      <c r="C63" s="80"/>
      <c r="D63" s="54"/>
      <c r="E63" s="77"/>
      <c r="F63" s="78"/>
      <c r="G63" s="76"/>
    </row>
  </sheetData>
  <sheetProtection algorithmName="SHA-512" hashValue="CJwCEazrw3CZ4MUC+m51FZGm9TFheEa5xr/B3OoKqr/4xyzuuQMkI5ci+DUioHrzdyUu3Ffx1umpLJRSdkSToA==" saltValue="/XJrYlcR9EBv7KaSAedsdw==" spinCount="100000" sheet="1" objects="1" scenarios="1" selectLockedCells="1"/>
  <mergeCells count="61">
    <mergeCell ref="B58:D58"/>
    <mergeCell ref="E58:F58"/>
    <mergeCell ref="E49:F49"/>
    <mergeCell ref="E50:F50"/>
    <mergeCell ref="E51:F51"/>
    <mergeCell ref="E52:F52"/>
    <mergeCell ref="E53:F53"/>
    <mergeCell ref="E54:F54"/>
    <mergeCell ref="E55:F55"/>
    <mergeCell ref="B56:D56"/>
    <mergeCell ref="E56:F56"/>
    <mergeCell ref="B57:D57"/>
    <mergeCell ref="E57:F57"/>
    <mergeCell ref="E48:F48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36:F36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24:F24"/>
    <mergeCell ref="B13:D13"/>
    <mergeCell ref="B14:D14"/>
    <mergeCell ref="B15:D15"/>
    <mergeCell ref="B16:D16"/>
    <mergeCell ref="E17:F17"/>
    <mergeCell ref="E18:F18"/>
    <mergeCell ref="E19:F19"/>
    <mergeCell ref="E20:F20"/>
    <mergeCell ref="E21:F21"/>
    <mergeCell ref="E22:F22"/>
    <mergeCell ref="E23:F23"/>
    <mergeCell ref="B12:D12"/>
    <mergeCell ref="A1:G1"/>
    <mergeCell ref="A2:G2"/>
    <mergeCell ref="B4:D4"/>
    <mergeCell ref="F4:G4"/>
    <mergeCell ref="B5:D5"/>
    <mergeCell ref="F5:G5"/>
    <mergeCell ref="A7:D7"/>
    <mergeCell ref="A8:D8"/>
    <mergeCell ref="B9:D9"/>
    <mergeCell ref="B10:D10"/>
    <mergeCell ref="B11:D11"/>
  </mergeCells>
  <conditionalFormatting sqref="B4:D5 F4:G5">
    <cfRule type="containsBlanks" dxfId="1" priority="3">
      <formula>LEN(TRIM(B4))=0</formula>
    </cfRule>
  </conditionalFormatting>
  <conditionalFormatting sqref="D63">
    <cfRule type="containsBlanks" dxfId="0" priority="2">
      <formula>LEN(TRIM(D63))=0</formula>
    </cfRule>
  </conditionalFormatting>
  <printOptions horizontalCentered="1" verticalCentered="1" gridLinesSet="0"/>
  <pageMargins left="0.25" right="0.25" top="0.25" bottom="0.25" header="0" footer="0"/>
  <pageSetup scale="9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J60"/>
  <sheetViews>
    <sheetView showGridLines="0" zoomScale="85" zoomScaleNormal="75" workbookViewId="0">
      <selection activeCell="D25" sqref="D25"/>
    </sheetView>
  </sheetViews>
  <sheetFormatPr defaultRowHeight="12.75" x14ac:dyDescent="0.2"/>
  <cols>
    <col min="1" max="1" width="9.140625" style="76"/>
    <col min="2" max="2" width="24.5703125" style="76" bestFit="1" customWidth="1"/>
    <col min="3" max="5" width="16.85546875" style="76" customWidth="1"/>
    <col min="6" max="16384" width="9.140625" style="76"/>
  </cols>
  <sheetData>
    <row r="1" spans="1:10" ht="15.75" x14ac:dyDescent="0.25">
      <c r="A1" s="107" t="s">
        <v>82</v>
      </c>
      <c r="B1" s="108"/>
      <c r="C1" s="108"/>
      <c r="D1" s="108"/>
      <c r="E1" s="109"/>
    </row>
    <row r="2" spans="1:10" ht="16.5" thickBot="1" x14ac:dyDescent="0.3">
      <c r="A2" s="110" t="s">
        <v>81</v>
      </c>
      <c r="B2" s="111"/>
      <c r="C2" s="111"/>
      <c r="D2" s="111"/>
      <c r="E2" s="112"/>
    </row>
    <row r="3" spans="1:10" ht="6.75" customHeight="1" x14ac:dyDescent="0.25">
      <c r="A3" s="35"/>
      <c r="B3" s="36"/>
      <c r="C3" s="36"/>
      <c r="D3" s="36"/>
      <c r="E3" s="37"/>
    </row>
    <row r="4" spans="1:10" ht="26.25" customHeight="1" x14ac:dyDescent="0.2">
      <c r="A4" s="26" t="s">
        <v>74</v>
      </c>
      <c r="B4" s="135">
        <f>'IP-FFS'!B4:D4</f>
        <v>0</v>
      </c>
      <c r="C4" s="135"/>
      <c r="D4" s="28" t="s">
        <v>76</v>
      </c>
      <c r="E4" s="32">
        <f>'IP-FFS'!F4</f>
        <v>0</v>
      </c>
    </row>
    <row r="5" spans="1:10" ht="27" customHeight="1" x14ac:dyDescent="0.2">
      <c r="A5" s="26" t="s">
        <v>75</v>
      </c>
      <c r="B5" s="138">
        <f>'IP-FFS'!B5:D5</f>
        <v>0</v>
      </c>
      <c r="C5" s="138"/>
      <c r="D5" s="81" t="s">
        <v>77</v>
      </c>
      <c r="E5" s="33">
        <f>'IP-FFS'!F5</f>
        <v>0</v>
      </c>
    </row>
    <row r="6" spans="1:10" ht="7.5" customHeight="1" thickBot="1" x14ac:dyDescent="0.25">
      <c r="A6" s="82"/>
      <c r="B6" s="24"/>
      <c r="C6" s="24"/>
      <c r="D6" s="24"/>
      <c r="E6" s="83"/>
      <c r="F6" s="77"/>
      <c r="G6" s="77"/>
      <c r="H6" s="77"/>
      <c r="I6" s="77"/>
      <c r="J6" s="77"/>
    </row>
    <row r="7" spans="1:10" s="93" customFormat="1" x14ac:dyDescent="0.2">
      <c r="A7" s="152" t="s">
        <v>70</v>
      </c>
      <c r="B7" s="153"/>
      <c r="C7" s="154" t="s">
        <v>84</v>
      </c>
      <c r="D7" s="144" t="s">
        <v>83</v>
      </c>
      <c r="E7" s="147" t="s">
        <v>85</v>
      </c>
    </row>
    <row r="8" spans="1:10" s="93" customFormat="1" x14ac:dyDescent="0.2">
      <c r="A8" s="152"/>
      <c r="B8" s="153"/>
      <c r="C8" s="154"/>
      <c r="D8" s="144"/>
      <c r="E8" s="147"/>
    </row>
    <row r="9" spans="1:10" s="93" customFormat="1" x14ac:dyDescent="0.2">
      <c r="A9" s="122"/>
      <c r="B9" s="124"/>
      <c r="C9" s="155"/>
      <c r="D9" s="145"/>
      <c r="E9" s="148"/>
    </row>
    <row r="10" spans="1:10" x14ac:dyDescent="0.2">
      <c r="A10" s="19">
        <v>1</v>
      </c>
      <c r="B10" s="88" t="str">
        <f>'IP-FFS'!B13</f>
        <v>Skilled Care-12/31 &amp; Prior</v>
      </c>
      <c r="C10" s="55"/>
      <c r="D10" s="89"/>
      <c r="E10" s="50">
        <f>C10*D10</f>
        <v>0</v>
      </c>
    </row>
    <row r="11" spans="1:10" x14ac:dyDescent="0.2">
      <c r="A11" s="19">
        <v>2</v>
      </c>
      <c r="B11" s="90" t="str">
        <f>'IP-FFS'!B14</f>
        <v>Skilled Care-01/01 &amp; After</v>
      </c>
      <c r="C11" s="55"/>
      <c r="D11" s="89"/>
      <c r="E11" s="50">
        <f t="shared" ref="E11:E13" si="0">C11*D11</f>
        <v>0</v>
      </c>
    </row>
    <row r="12" spans="1:10" x14ac:dyDescent="0.2">
      <c r="A12" s="19">
        <v>3</v>
      </c>
      <c r="B12" s="90" t="str">
        <f>'IP-FFS'!B15</f>
        <v>Intermediate-12/31 &amp; Prior</v>
      </c>
      <c r="C12" s="55"/>
      <c r="D12" s="89"/>
      <c r="E12" s="50">
        <f t="shared" si="0"/>
        <v>0</v>
      </c>
    </row>
    <row r="13" spans="1:10" x14ac:dyDescent="0.2">
      <c r="A13" s="19">
        <v>4</v>
      </c>
      <c r="B13" s="90" t="str">
        <f>'IP-FFS'!B16</f>
        <v>Intermediate-01/01 &amp; After</v>
      </c>
      <c r="C13" s="55"/>
      <c r="D13" s="89"/>
      <c r="E13" s="50">
        <f t="shared" si="0"/>
        <v>0</v>
      </c>
    </row>
    <row r="14" spans="1:10" s="93" customFormat="1" ht="25.5" customHeight="1" x14ac:dyDescent="0.2">
      <c r="A14" s="149" t="s">
        <v>71</v>
      </c>
      <c r="B14" s="133"/>
      <c r="C14" s="143" t="s">
        <v>86</v>
      </c>
      <c r="D14" s="143" t="s">
        <v>88</v>
      </c>
      <c r="E14" s="146" t="s">
        <v>87</v>
      </c>
    </row>
    <row r="15" spans="1:10" s="93" customFormat="1" x14ac:dyDescent="0.2">
      <c r="A15" s="149"/>
      <c r="B15" s="133"/>
      <c r="C15" s="144"/>
      <c r="D15" s="144"/>
      <c r="E15" s="147"/>
    </row>
    <row r="16" spans="1:10" s="93" customFormat="1" x14ac:dyDescent="0.2">
      <c r="A16" s="149"/>
      <c r="B16" s="133"/>
      <c r="C16" s="145"/>
      <c r="D16" s="145"/>
      <c r="E16" s="148"/>
    </row>
    <row r="17" spans="1:5" x14ac:dyDescent="0.2">
      <c r="A17" s="19">
        <v>5</v>
      </c>
      <c r="B17" s="84" t="str">
        <f>'IP-FFS'!B19</f>
        <v>Pharmacy</v>
      </c>
      <c r="C17" s="86" t="str">
        <f>IF('IP-FFS'!D19&gt;0,'IP-FFS'!D19," ")</f>
        <v xml:space="preserve"> </v>
      </c>
      <c r="D17" s="91"/>
      <c r="E17" s="50">
        <f>IF(C17=" ",0,D17*C17)</f>
        <v>0</v>
      </c>
    </row>
    <row r="18" spans="1:5" x14ac:dyDescent="0.2">
      <c r="A18" s="19">
        <v>6</v>
      </c>
      <c r="B18" s="85" t="str">
        <f>'IP-FFS'!B20</f>
        <v>Medical Supplies</v>
      </c>
      <c r="C18" s="86" t="str">
        <f>IF('IP-FFS'!D20&gt;0,'IP-FFS'!D20," ")</f>
        <v xml:space="preserve"> </v>
      </c>
      <c r="D18" s="91"/>
      <c r="E18" s="50">
        <f t="shared" ref="E18:E53" si="1">IF(C18=" ",0,D18*C18)</f>
        <v>0</v>
      </c>
    </row>
    <row r="19" spans="1:5" x14ac:dyDescent="0.2">
      <c r="A19" s="19">
        <v>7</v>
      </c>
      <c r="B19" s="85" t="str">
        <f>'IP-FFS'!B21</f>
        <v>Laboratory</v>
      </c>
      <c r="C19" s="86" t="str">
        <f>IF('IP-FFS'!D21&gt;0,'IP-FFS'!D21," ")</f>
        <v xml:space="preserve"> </v>
      </c>
      <c r="D19" s="91"/>
      <c r="E19" s="50">
        <f t="shared" si="1"/>
        <v>0</v>
      </c>
    </row>
    <row r="20" spans="1:5" x14ac:dyDescent="0.2">
      <c r="A20" s="19">
        <v>8</v>
      </c>
      <c r="B20" s="85" t="str">
        <f>'IP-FFS'!B22</f>
        <v>Diagnostic Radiology</v>
      </c>
      <c r="C20" s="86" t="str">
        <f>IF('IP-FFS'!D22&gt;0,'IP-FFS'!D22," ")</f>
        <v xml:space="preserve"> </v>
      </c>
      <c r="D20" s="91"/>
      <c r="E20" s="50">
        <f t="shared" si="1"/>
        <v>0</v>
      </c>
    </row>
    <row r="21" spans="1:5" x14ac:dyDescent="0.2">
      <c r="A21" s="19">
        <v>9</v>
      </c>
      <c r="B21" s="85" t="str">
        <f>'IP-FFS'!B23</f>
        <v>Therapeutic Radiology</v>
      </c>
      <c r="C21" s="86" t="str">
        <f>IF('IP-FFS'!D23&gt;0,'IP-FFS'!D23," ")</f>
        <v xml:space="preserve"> </v>
      </c>
      <c r="D21" s="91"/>
      <c r="E21" s="50">
        <f t="shared" si="1"/>
        <v>0</v>
      </c>
    </row>
    <row r="22" spans="1:5" x14ac:dyDescent="0.2">
      <c r="A22" s="19">
        <v>10</v>
      </c>
      <c r="B22" s="85" t="str">
        <f>'IP-FFS'!B24</f>
        <v>Nuclear Medicine</v>
      </c>
      <c r="C22" s="86" t="str">
        <f>IF('IP-FFS'!D24&gt;0,'IP-FFS'!D24," ")</f>
        <v xml:space="preserve"> </v>
      </c>
      <c r="D22" s="91"/>
      <c r="E22" s="50">
        <f t="shared" si="1"/>
        <v>0</v>
      </c>
    </row>
    <row r="23" spans="1:5" x14ac:dyDescent="0.2">
      <c r="A23" s="19">
        <v>11</v>
      </c>
      <c r="B23" s="85" t="str">
        <f>'IP-FFS'!B25</f>
        <v xml:space="preserve">CT Scan    </v>
      </c>
      <c r="C23" s="86" t="str">
        <f>IF('IP-FFS'!D25&gt;0,'IP-FFS'!D25," ")</f>
        <v xml:space="preserve"> </v>
      </c>
      <c r="D23" s="91"/>
      <c r="E23" s="50">
        <f t="shared" si="1"/>
        <v>0</v>
      </c>
    </row>
    <row r="24" spans="1:5" x14ac:dyDescent="0.2">
      <c r="A24" s="19">
        <v>12</v>
      </c>
      <c r="B24" s="85" t="str">
        <f>'IP-FFS'!B26</f>
        <v>Ultrasound</v>
      </c>
      <c r="C24" s="86" t="str">
        <f>IF('IP-FFS'!D26&gt;0,'IP-FFS'!D26," ")</f>
        <v xml:space="preserve"> </v>
      </c>
      <c r="D24" s="91"/>
      <c r="E24" s="50">
        <f t="shared" si="1"/>
        <v>0</v>
      </c>
    </row>
    <row r="25" spans="1:5" x14ac:dyDescent="0.2">
      <c r="A25" s="19">
        <v>13</v>
      </c>
      <c r="B25" s="85" t="str">
        <f>'IP-FFS'!B27</f>
        <v>MRI</v>
      </c>
      <c r="C25" s="86" t="str">
        <f>IF('IP-FFS'!D27&gt;0,'IP-FFS'!D27," ")</f>
        <v xml:space="preserve"> </v>
      </c>
      <c r="D25" s="91"/>
      <c r="E25" s="50">
        <f t="shared" si="1"/>
        <v>0</v>
      </c>
    </row>
    <row r="26" spans="1:5" x14ac:dyDescent="0.2">
      <c r="A26" s="19">
        <v>14</v>
      </c>
      <c r="B26" s="85" t="str">
        <f>'IP-FFS'!B28</f>
        <v>Operating Room</v>
      </c>
      <c r="C26" s="86" t="str">
        <f>IF('IP-FFS'!D28&gt;0,'IP-FFS'!D28," ")</f>
        <v xml:space="preserve"> </v>
      </c>
      <c r="D26" s="91"/>
      <c r="E26" s="50">
        <f t="shared" si="1"/>
        <v>0</v>
      </c>
    </row>
    <row r="27" spans="1:5" x14ac:dyDescent="0.2">
      <c r="A27" s="19">
        <v>15</v>
      </c>
      <c r="B27" s="85" t="str">
        <f>'IP-FFS'!B29</f>
        <v>Non-CRNA Anesthesia</v>
      </c>
      <c r="C27" s="86" t="str">
        <f>IF('IP-FFS'!D29&gt;0,'IP-FFS'!D29," ")</f>
        <v xml:space="preserve"> </v>
      </c>
      <c r="D27" s="91"/>
      <c r="E27" s="50">
        <f t="shared" si="1"/>
        <v>0</v>
      </c>
    </row>
    <row r="28" spans="1:5" x14ac:dyDescent="0.2">
      <c r="A28" s="19">
        <v>16</v>
      </c>
      <c r="B28" s="85" t="str">
        <f>'IP-FFS'!B30</f>
        <v>Blood Storage &amp; Process.</v>
      </c>
      <c r="C28" s="86" t="str">
        <f>IF('IP-FFS'!D30&gt;0,'IP-FFS'!D30," ")</f>
        <v xml:space="preserve"> </v>
      </c>
      <c r="D28" s="91"/>
      <c r="E28" s="50">
        <f t="shared" si="1"/>
        <v>0</v>
      </c>
    </row>
    <row r="29" spans="1:5" x14ac:dyDescent="0.2">
      <c r="A29" s="19">
        <v>17</v>
      </c>
      <c r="B29" s="85" t="str">
        <f>'IP-FFS'!B31</f>
        <v>Respiratory Therapy</v>
      </c>
      <c r="C29" s="86" t="str">
        <f>IF('IP-FFS'!D31&gt;0,'IP-FFS'!D31," ")</f>
        <v xml:space="preserve"> </v>
      </c>
      <c r="D29" s="91"/>
      <c r="E29" s="50">
        <f t="shared" si="1"/>
        <v>0</v>
      </c>
    </row>
    <row r="30" spans="1:5" x14ac:dyDescent="0.2">
      <c r="A30" s="19">
        <v>18</v>
      </c>
      <c r="B30" s="85" t="str">
        <f>'IP-FFS'!B32</f>
        <v>Physical Therapy</v>
      </c>
      <c r="C30" s="86" t="str">
        <f>IF('IP-FFS'!D32&gt;0,'IP-FFS'!D32," ")</f>
        <v xml:space="preserve"> </v>
      </c>
      <c r="D30" s="91"/>
      <c r="E30" s="50">
        <f t="shared" si="1"/>
        <v>0</v>
      </c>
    </row>
    <row r="31" spans="1:5" x14ac:dyDescent="0.2">
      <c r="A31" s="19">
        <v>19</v>
      </c>
      <c r="B31" s="85" t="str">
        <f>'IP-FFS'!B33</f>
        <v>Occupational Therapy</v>
      </c>
      <c r="C31" s="86" t="str">
        <f>IF('IP-FFS'!D33&gt;0,'IP-FFS'!D33," ")</f>
        <v xml:space="preserve"> </v>
      </c>
      <c r="D31" s="91"/>
      <c r="E31" s="50">
        <f t="shared" si="1"/>
        <v>0</v>
      </c>
    </row>
    <row r="32" spans="1:5" x14ac:dyDescent="0.2">
      <c r="A32" s="19">
        <v>20</v>
      </c>
      <c r="B32" s="85" t="str">
        <f>'IP-FFS'!B34</f>
        <v>Speech Therapy</v>
      </c>
      <c r="C32" s="86" t="str">
        <f>IF('IP-FFS'!D34&gt;0,'IP-FFS'!D34," ")</f>
        <v xml:space="preserve"> </v>
      </c>
      <c r="D32" s="91"/>
      <c r="E32" s="50">
        <f t="shared" si="1"/>
        <v>0</v>
      </c>
    </row>
    <row r="33" spans="1:5" x14ac:dyDescent="0.2">
      <c r="A33" s="19">
        <v>21</v>
      </c>
      <c r="B33" s="85" t="str">
        <f>'IP-FFS'!B35</f>
        <v>Emergency Room</v>
      </c>
      <c r="C33" s="86" t="str">
        <f>IF('IP-FFS'!D35&gt;0,'IP-FFS'!D35," ")</f>
        <v xml:space="preserve"> </v>
      </c>
      <c r="D33" s="91"/>
      <c r="E33" s="50">
        <f t="shared" si="1"/>
        <v>0</v>
      </c>
    </row>
    <row r="34" spans="1:5" x14ac:dyDescent="0.2">
      <c r="A34" s="19">
        <v>22</v>
      </c>
      <c r="B34" s="85" t="str">
        <f>'IP-FFS'!B36</f>
        <v>Pulmonary Function</v>
      </c>
      <c r="C34" s="86" t="str">
        <f>IF('IP-FFS'!D36&gt;0,'IP-FFS'!D36," ")</f>
        <v xml:space="preserve"> </v>
      </c>
      <c r="D34" s="91"/>
      <c r="E34" s="50">
        <f t="shared" si="1"/>
        <v>0</v>
      </c>
    </row>
    <row r="35" spans="1:5" x14ac:dyDescent="0.2">
      <c r="A35" s="19">
        <v>23</v>
      </c>
      <c r="B35" s="85" t="str">
        <f>'IP-FFS'!B37</f>
        <v>Audiology</v>
      </c>
      <c r="C35" s="86" t="str">
        <f>IF('IP-FFS'!D37&gt;0,'IP-FFS'!D37," ")</f>
        <v xml:space="preserve"> </v>
      </c>
      <c r="D35" s="91"/>
      <c r="E35" s="50">
        <f t="shared" si="1"/>
        <v>0</v>
      </c>
    </row>
    <row r="36" spans="1:5" x14ac:dyDescent="0.2">
      <c r="A36" s="19">
        <v>24</v>
      </c>
      <c r="B36" s="85" t="str">
        <f>'IP-FFS'!B38</f>
        <v>Cardiology</v>
      </c>
      <c r="C36" s="86" t="str">
        <f>IF('IP-FFS'!D38&gt;0,'IP-FFS'!D38," ")</f>
        <v xml:space="preserve"> </v>
      </c>
      <c r="D36" s="91"/>
      <c r="E36" s="50">
        <f t="shared" si="1"/>
        <v>0</v>
      </c>
    </row>
    <row r="37" spans="1:5" x14ac:dyDescent="0.2">
      <c r="A37" s="19">
        <v>25</v>
      </c>
      <c r="B37" s="85" t="str">
        <f>'IP-FFS'!B39</f>
        <v>Cardiac Rehab</v>
      </c>
      <c r="C37" s="86" t="str">
        <f>IF('IP-FFS'!D39&gt;0,'IP-FFS'!D39," ")</f>
        <v xml:space="preserve"> </v>
      </c>
      <c r="D37" s="91"/>
      <c r="E37" s="50">
        <f t="shared" si="1"/>
        <v>0</v>
      </c>
    </row>
    <row r="38" spans="1:5" x14ac:dyDescent="0.2">
      <c r="A38" s="19">
        <v>26</v>
      </c>
      <c r="B38" s="85" t="str">
        <f>'IP-FFS'!B40</f>
        <v>Ambulatory Surgical Care</v>
      </c>
      <c r="C38" s="86" t="str">
        <f>IF('IP-FFS'!D40&gt;0,'IP-FFS'!D40," ")</f>
        <v xml:space="preserve"> </v>
      </c>
      <c r="D38" s="91"/>
      <c r="E38" s="50">
        <f t="shared" si="1"/>
        <v>0</v>
      </c>
    </row>
    <row r="39" spans="1:5" x14ac:dyDescent="0.2">
      <c r="A39" s="19">
        <v>27</v>
      </c>
      <c r="B39" s="85" t="str">
        <f>'IP-FFS'!B41</f>
        <v>Clinic</v>
      </c>
      <c r="C39" s="86" t="str">
        <f>IF('IP-FFS'!D41&gt;0,'IP-FFS'!D41," ")</f>
        <v xml:space="preserve"> </v>
      </c>
      <c r="D39" s="91"/>
      <c r="E39" s="50">
        <f t="shared" si="1"/>
        <v>0</v>
      </c>
    </row>
    <row r="40" spans="1:5" x14ac:dyDescent="0.2">
      <c r="A40" s="19">
        <v>28</v>
      </c>
      <c r="B40" s="85" t="str">
        <f>'IP-FFS'!B42</f>
        <v>Recovery Room</v>
      </c>
      <c r="C40" s="86" t="str">
        <f>IF('IP-FFS'!D42&gt;0,'IP-FFS'!D42," ")</f>
        <v xml:space="preserve"> </v>
      </c>
      <c r="D40" s="91"/>
      <c r="E40" s="50">
        <f t="shared" si="1"/>
        <v>0</v>
      </c>
    </row>
    <row r="41" spans="1:5" x14ac:dyDescent="0.2">
      <c r="A41" s="19">
        <v>29</v>
      </c>
      <c r="B41" s="85" t="str">
        <f>'IP-FFS'!B43</f>
        <v>Labor &amp; Delivery</v>
      </c>
      <c r="C41" s="86" t="str">
        <f>IF('IP-FFS'!D43&gt;0,'IP-FFS'!D43," ")</f>
        <v xml:space="preserve"> </v>
      </c>
      <c r="D41" s="91"/>
      <c r="E41" s="50">
        <f t="shared" si="1"/>
        <v>0</v>
      </c>
    </row>
    <row r="42" spans="1:5" x14ac:dyDescent="0.2">
      <c r="A42" s="19">
        <v>30</v>
      </c>
      <c r="B42" s="85" t="str">
        <f>'IP-FFS'!B44</f>
        <v>EKG</v>
      </c>
      <c r="C42" s="86" t="str">
        <f>IF('IP-FFS'!D44&gt;0,'IP-FFS'!D44," ")</f>
        <v xml:space="preserve"> </v>
      </c>
      <c r="D42" s="91"/>
      <c r="E42" s="50">
        <f t="shared" si="1"/>
        <v>0</v>
      </c>
    </row>
    <row r="43" spans="1:5" x14ac:dyDescent="0.2">
      <c r="A43" s="19">
        <v>31</v>
      </c>
      <c r="B43" s="85" t="str">
        <f>'IP-FFS'!B45</f>
        <v>EEG</v>
      </c>
      <c r="C43" s="86" t="str">
        <f>IF('IP-FFS'!D45&gt;0,'IP-FFS'!D45," ")</f>
        <v xml:space="preserve"> </v>
      </c>
      <c r="D43" s="91"/>
      <c r="E43" s="50">
        <f t="shared" si="1"/>
        <v>0</v>
      </c>
    </row>
    <row r="44" spans="1:5" x14ac:dyDescent="0.2">
      <c r="A44" s="19">
        <v>32</v>
      </c>
      <c r="B44" s="85" t="str">
        <f>'IP-FFS'!B46</f>
        <v>Observation Room</v>
      </c>
      <c r="C44" s="86" t="str">
        <f>IF('IP-FFS'!D46&gt;0,'IP-FFS'!D46," ")</f>
        <v xml:space="preserve"> </v>
      </c>
      <c r="D44" s="91"/>
      <c r="E44" s="50">
        <f t="shared" si="1"/>
        <v>0</v>
      </c>
    </row>
    <row r="45" spans="1:5" x14ac:dyDescent="0.2">
      <c r="A45" s="19">
        <v>33</v>
      </c>
      <c r="B45" s="85" t="str">
        <f>'IP-FFS'!B47</f>
        <v>IV Therapy</v>
      </c>
      <c r="C45" s="86" t="str">
        <f>IF('IP-FFS'!D47&gt;0,'IP-FFS'!D47," ")</f>
        <v xml:space="preserve"> </v>
      </c>
      <c r="D45" s="91"/>
      <c r="E45" s="50">
        <f t="shared" si="1"/>
        <v>0</v>
      </c>
    </row>
    <row r="46" spans="1:5" x14ac:dyDescent="0.2">
      <c r="A46" s="19">
        <v>34</v>
      </c>
      <c r="B46" s="85" t="str">
        <f>'IP-FFS'!B48</f>
        <v>Oncology</v>
      </c>
      <c r="C46" s="86" t="str">
        <f>IF('IP-FFS'!D48&gt;0,'IP-FFS'!D48," ")</f>
        <v xml:space="preserve"> </v>
      </c>
      <c r="D46" s="91"/>
      <c r="E46" s="50">
        <f t="shared" si="1"/>
        <v>0</v>
      </c>
    </row>
    <row r="47" spans="1:5" x14ac:dyDescent="0.2">
      <c r="A47" s="19">
        <v>35</v>
      </c>
      <c r="B47" s="85" t="str">
        <f>'IP-FFS'!B49</f>
        <v>Gastro Intestinal</v>
      </c>
      <c r="C47" s="86" t="str">
        <f>IF('IP-FFS'!D49&gt;0,'IP-FFS'!D49," ")</f>
        <v xml:space="preserve"> </v>
      </c>
      <c r="D47" s="91"/>
      <c r="E47" s="50">
        <f t="shared" si="1"/>
        <v>0</v>
      </c>
    </row>
    <row r="48" spans="1:5" x14ac:dyDescent="0.2">
      <c r="A48" s="19">
        <v>36</v>
      </c>
      <c r="B48" s="85" t="str">
        <f>'IP-FFS'!B50</f>
        <v>Lithotripsy</v>
      </c>
      <c r="C48" s="86" t="str">
        <f>IF('IP-FFS'!D50&gt;0,'IP-FFS'!D50," ")</f>
        <v xml:space="preserve"> </v>
      </c>
      <c r="D48" s="91"/>
      <c r="E48" s="50">
        <f t="shared" si="1"/>
        <v>0</v>
      </c>
    </row>
    <row r="49" spans="1:5" x14ac:dyDescent="0.2">
      <c r="A49" s="19">
        <v>37</v>
      </c>
      <c r="B49" s="85" t="str">
        <f>'IP-FFS'!B51</f>
        <v>Renal Dialysis</v>
      </c>
      <c r="C49" s="86" t="str">
        <f>IF('IP-FFS'!D51&gt;0,'IP-FFS'!D51," ")</f>
        <v xml:space="preserve"> </v>
      </c>
      <c r="D49" s="91"/>
      <c r="E49" s="50">
        <f t="shared" si="1"/>
        <v>0</v>
      </c>
    </row>
    <row r="50" spans="1:5" x14ac:dyDescent="0.2">
      <c r="A50" s="19">
        <v>38</v>
      </c>
      <c r="B50" s="85" t="str">
        <f>'IP-FFS'!B52</f>
        <v>Psychiatric Services</v>
      </c>
      <c r="C50" s="86" t="str">
        <f>IF('IP-FFS'!D52&gt;0,'IP-FFS'!D52," ")</f>
        <v xml:space="preserve"> </v>
      </c>
      <c r="D50" s="91"/>
      <c r="E50" s="50">
        <f t="shared" si="1"/>
        <v>0</v>
      </c>
    </row>
    <row r="51" spans="1:5" x14ac:dyDescent="0.2">
      <c r="A51" s="19">
        <v>39</v>
      </c>
      <c r="B51" s="85" t="str">
        <f>'IP-FFS'!B53</f>
        <v>Ambulance Services</v>
      </c>
      <c r="C51" s="86" t="str">
        <f>IF('IP-FFS'!D53&gt;0,'IP-FFS'!D53," ")</f>
        <v xml:space="preserve"> </v>
      </c>
      <c r="D51" s="91"/>
      <c r="E51" s="50">
        <f t="shared" si="1"/>
        <v>0</v>
      </c>
    </row>
    <row r="52" spans="1:5" x14ac:dyDescent="0.2">
      <c r="A52" s="19">
        <v>40</v>
      </c>
      <c r="B52" s="85" t="str">
        <f>'IP-FFS'!B54</f>
        <v>Professional Services</v>
      </c>
      <c r="C52" s="86" t="str">
        <f>IF('IP-FFS'!D54&gt;0,'IP-FFS'!D54," ")</f>
        <v xml:space="preserve"> </v>
      </c>
      <c r="D52" s="91"/>
      <c r="E52" s="50">
        <f t="shared" si="1"/>
        <v>0</v>
      </c>
    </row>
    <row r="53" spans="1:5" x14ac:dyDescent="0.2">
      <c r="A53" s="19">
        <v>41</v>
      </c>
      <c r="B53" s="85" t="str">
        <f>'IP-FFS'!B55</f>
        <v>Telemetry</v>
      </c>
      <c r="C53" s="86" t="str">
        <f>IF('IP-FFS'!D55&gt;0,'IP-FFS'!D55," ")</f>
        <v xml:space="preserve"> </v>
      </c>
      <c r="D53" s="91"/>
      <c r="E53" s="50">
        <f t="shared" si="1"/>
        <v>0</v>
      </c>
    </row>
    <row r="54" spans="1:5" x14ac:dyDescent="0.2">
      <c r="A54" s="19">
        <v>42</v>
      </c>
      <c r="B54" s="150" t="s">
        <v>16</v>
      </c>
      <c r="C54" s="151"/>
      <c r="D54" s="62">
        <f>SUM(D17:D53)</f>
        <v>0</v>
      </c>
      <c r="E54" s="63">
        <f>SUM(E17:E53)</f>
        <v>0</v>
      </c>
    </row>
    <row r="55" spans="1:5" x14ac:dyDescent="0.2">
      <c r="A55" s="19">
        <v>43</v>
      </c>
      <c r="B55" s="150" t="s">
        <v>17</v>
      </c>
      <c r="C55" s="151"/>
      <c r="D55" s="92"/>
      <c r="E55" s="63">
        <f>SUM(E10:E13)</f>
        <v>0</v>
      </c>
    </row>
    <row r="56" spans="1:5" x14ac:dyDescent="0.2">
      <c r="A56" s="19">
        <v>44</v>
      </c>
      <c r="B56" s="150" t="s">
        <v>18</v>
      </c>
      <c r="C56" s="151"/>
      <c r="D56" s="62">
        <f>D54+D55</f>
        <v>0</v>
      </c>
      <c r="E56" s="87">
        <f>E54+E55</f>
        <v>0</v>
      </c>
    </row>
    <row r="57" spans="1:5" x14ac:dyDescent="0.2">
      <c r="A57" s="19">
        <v>45</v>
      </c>
      <c r="B57" s="141" t="s">
        <v>19</v>
      </c>
      <c r="C57" s="141"/>
      <c r="D57" s="141"/>
      <c r="E57" s="58"/>
    </row>
    <row r="58" spans="1:5" x14ac:dyDescent="0.2">
      <c r="A58" s="19">
        <v>46</v>
      </c>
      <c r="B58" s="133" t="s">
        <v>68</v>
      </c>
      <c r="C58" s="133"/>
      <c r="D58" s="133"/>
      <c r="E58" s="87">
        <f>E56-E57</f>
        <v>0</v>
      </c>
    </row>
    <row r="59" spans="1:5" x14ac:dyDescent="0.2">
      <c r="A59" s="19">
        <v>47</v>
      </c>
      <c r="B59" s="141" t="s">
        <v>20</v>
      </c>
      <c r="C59" s="141"/>
      <c r="D59" s="141"/>
      <c r="E59" s="58"/>
    </row>
    <row r="60" spans="1:5" ht="13.5" thickBot="1" x14ac:dyDescent="0.25">
      <c r="A60" s="22">
        <v>48</v>
      </c>
      <c r="B60" s="142" t="s">
        <v>21</v>
      </c>
      <c r="C60" s="142"/>
      <c r="D60" s="142"/>
      <c r="E60" s="69">
        <f>E58-E59</f>
        <v>0</v>
      </c>
    </row>
  </sheetData>
  <sheetProtection algorithmName="SHA-512" hashValue="LpXy/ADWHj4fUTFqMXnW2h/F4KWQiabj+Qu4pYRJTEdMavy2b0ncWWIkOFhrXFpHVrOu3oF19oTbw0C16xJMxA==" saltValue="QV/4pBREwM/ze27oJAqCcQ==" spinCount="100000" sheet="1" objects="1" scenarios="1" selectLockedCells="1"/>
  <mergeCells count="19">
    <mergeCell ref="A1:E1"/>
    <mergeCell ref="B4:C4"/>
    <mergeCell ref="B5:C5"/>
    <mergeCell ref="A7:B9"/>
    <mergeCell ref="C7:C9"/>
    <mergeCell ref="D7:D9"/>
    <mergeCell ref="E7:E9"/>
    <mergeCell ref="B59:D59"/>
    <mergeCell ref="B60:D60"/>
    <mergeCell ref="A2:E2"/>
    <mergeCell ref="C14:C16"/>
    <mergeCell ref="D14:D16"/>
    <mergeCell ref="E14:E16"/>
    <mergeCell ref="A14:B16"/>
    <mergeCell ref="B54:C54"/>
    <mergeCell ref="B55:C55"/>
    <mergeCell ref="B56:C56"/>
    <mergeCell ref="B57:D57"/>
    <mergeCell ref="B58:D58"/>
  </mergeCells>
  <phoneticPr fontId="0" type="noConversion"/>
  <printOptions horizontalCentered="1" verticalCentered="1" gridLinesSet="0"/>
  <pageMargins left="0.25" right="0.25" top="0.25" bottom="0.25" header="0" footer="0"/>
  <pageSetup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J59"/>
  <sheetViews>
    <sheetView showGridLines="0" zoomScale="85" zoomScaleNormal="75" workbookViewId="0">
      <selection activeCell="E59" sqref="E59"/>
    </sheetView>
  </sheetViews>
  <sheetFormatPr defaultRowHeight="12.75" x14ac:dyDescent="0.2"/>
  <cols>
    <col min="1" max="1" width="9.140625" style="76"/>
    <col min="2" max="2" width="24.5703125" style="76" bestFit="1" customWidth="1"/>
    <col min="3" max="5" width="16.85546875" style="76" customWidth="1"/>
    <col min="6" max="16384" width="9.140625" style="76"/>
  </cols>
  <sheetData>
    <row r="1" spans="1:10" ht="15.75" x14ac:dyDescent="0.25">
      <c r="A1" s="107" t="s">
        <v>82</v>
      </c>
      <c r="B1" s="108"/>
      <c r="C1" s="108"/>
      <c r="D1" s="108"/>
      <c r="E1" s="109"/>
    </row>
    <row r="2" spans="1:10" ht="16.5" thickBot="1" x14ac:dyDescent="0.3">
      <c r="A2" s="110" t="s">
        <v>80</v>
      </c>
      <c r="B2" s="111"/>
      <c r="C2" s="111"/>
      <c r="D2" s="111"/>
      <c r="E2" s="112"/>
    </row>
    <row r="3" spans="1:10" ht="6.75" customHeight="1" x14ac:dyDescent="0.25">
      <c r="A3" s="35"/>
      <c r="B3" s="36"/>
      <c r="C3" s="36"/>
      <c r="D3" s="36"/>
      <c r="E3" s="37"/>
    </row>
    <row r="4" spans="1:10" ht="26.25" customHeight="1" x14ac:dyDescent="0.2">
      <c r="A4" s="26" t="s">
        <v>74</v>
      </c>
      <c r="B4" s="135">
        <f>'IP-FFS'!B4:D4</f>
        <v>0</v>
      </c>
      <c r="C4" s="135"/>
      <c r="D4" s="28" t="s">
        <v>76</v>
      </c>
      <c r="E4" s="32">
        <f>'IP-FFS'!F4</f>
        <v>0</v>
      </c>
    </row>
    <row r="5" spans="1:10" ht="27" customHeight="1" x14ac:dyDescent="0.2">
      <c r="A5" s="26" t="s">
        <v>75</v>
      </c>
      <c r="B5" s="138">
        <f>'IP-FFS'!B5:D5</f>
        <v>0</v>
      </c>
      <c r="C5" s="138"/>
      <c r="D5" s="81" t="s">
        <v>77</v>
      </c>
      <c r="E5" s="33">
        <f>'IP-FFS'!F5</f>
        <v>0</v>
      </c>
    </row>
    <row r="6" spans="1:10" ht="7.5" customHeight="1" thickBot="1" x14ac:dyDescent="0.25">
      <c r="A6" s="82"/>
      <c r="B6" s="24"/>
      <c r="C6" s="24"/>
      <c r="D6" s="24"/>
      <c r="E6" s="83"/>
      <c r="F6" s="77"/>
      <c r="G6" s="77"/>
      <c r="H6" s="77"/>
      <c r="I6" s="77"/>
      <c r="J6" s="77"/>
    </row>
    <row r="7" spans="1:10" s="93" customFormat="1" x14ac:dyDescent="0.2">
      <c r="A7" s="152" t="s">
        <v>70</v>
      </c>
      <c r="B7" s="153"/>
      <c r="C7" s="154" t="s">
        <v>84</v>
      </c>
      <c r="D7" s="144" t="s">
        <v>83</v>
      </c>
      <c r="E7" s="147" t="s">
        <v>85</v>
      </c>
    </row>
    <row r="8" spans="1:10" s="93" customFormat="1" x14ac:dyDescent="0.2">
      <c r="A8" s="152"/>
      <c r="B8" s="153"/>
      <c r="C8" s="154"/>
      <c r="D8" s="144"/>
      <c r="E8" s="147"/>
    </row>
    <row r="9" spans="1:10" s="93" customFormat="1" x14ac:dyDescent="0.2">
      <c r="A9" s="122"/>
      <c r="B9" s="124"/>
      <c r="C9" s="155"/>
      <c r="D9" s="145"/>
      <c r="E9" s="148"/>
    </row>
    <row r="10" spans="1:10" x14ac:dyDescent="0.2">
      <c r="A10" s="19">
        <v>1</v>
      </c>
      <c r="B10" s="88" t="str">
        <f>'IP-FFS'!B13</f>
        <v>Skilled Care-12/31 &amp; Prior</v>
      </c>
      <c r="C10" s="55"/>
      <c r="D10" s="89"/>
      <c r="E10" s="50">
        <f>C10*D10</f>
        <v>0</v>
      </c>
    </row>
    <row r="11" spans="1:10" x14ac:dyDescent="0.2">
      <c r="A11" s="19">
        <v>2</v>
      </c>
      <c r="B11" s="90" t="str">
        <f>'IP-FFS'!B14</f>
        <v>Skilled Care-01/01 &amp; After</v>
      </c>
      <c r="C11" s="55"/>
      <c r="D11" s="89"/>
      <c r="E11" s="50">
        <f t="shared" ref="E11:E13" si="0">C11*D11</f>
        <v>0</v>
      </c>
    </row>
    <row r="12" spans="1:10" x14ac:dyDescent="0.2">
      <c r="A12" s="19">
        <v>3</v>
      </c>
      <c r="B12" s="90" t="str">
        <f>'IP-FFS'!B15</f>
        <v>Intermediate-12/31 &amp; Prior</v>
      </c>
      <c r="C12" s="55"/>
      <c r="D12" s="89"/>
      <c r="E12" s="50">
        <f t="shared" si="0"/>
        <v>0</v>
      </c>
    </row>
    <row r="13" spans="1:10" x14ac:dyDescent="0.2">
      <c r="A13" s="19">
        <v>4</v>
      </c>
      <c r="B13" s="90" t="str">
        <f>'IP-FFS'!B16</f>
        <v>Intermediate-01/01 &amp; After</v>
      </c>
      <c r="C13" s="55"/>
      <c r="D13" s="89"/>
      <c r="E13" s="50">
        <f t="shared" si="0"/>
        <v>0</v>
      </c>
    </row>
    <row r="14" spans="1:10" s="93" customFormat="1" ht="25.5" customHeight="1" x14ac:dyDescent="0.2">
      <c r="A14" s="149" t="s">
        <v>71</v>
      </c>
      <c r="B14" s="133"/>
      <c r="C14" s="143" t="s">
        <v>86</v>
      </c>
      <c r="D14" s="143" t="s">
        <v>88</v>
      </c>
      <c r="E14" s="146" t="s">
        <v>87</v>
      </c>
    </row>
    <row r="15" spans="1:10" s="93" customFormat="1" x14ac:dyDescent="0.2">
      <c r="A15" s="149"/>
      <c r="B15" s="133"/>
      <c r="C15" s="144"/>
      <c r="D15" s="144"/>
      <c r="E15" s="147"/>
    </row>
    <row r="16" spans="1:10" s="93" customFormat="1" x14ac:dyDescent="0.2">
      <c r="A16" s="149"/>
      <c r="B16" s="133"/>
      <c r="C16" s="145"/>
      <c r="D16" s="145"/>
      <c r="E16" s="148"/>
    </row>
    <row r="17" spans="1:5" x14ac:dyDescent="0.2">
      <c r="A17" s="19">
        <v>5</v>
      </c>
      <c r="B17" s="84" t="str">
        <f>'IP-FFS'!B19</f>
        <v>Pharmacy</v>
      </c>
      <c r="C17" s="86" t="str">
        <f>IF('IP-FFS'!D19&gt;0,'IP-FFS'!D19," ")</f>
        <v xml:space="preserve"> </v>
      </c>
      <c r="D17" s="91"/>
      <c r="E17" s="50">
        <f>IF(C17=" ",0,D17*C17)</f>
        <v>0</v>
      </c>
    </row>
    <row r="18" spans="1:5" x14ac:dyDescent="0.2">
      <c r="A18" s="19">
        <v>6</v>
      </c>
      <c r="B18" s="85" t="str">
        <f>'IP-FFS'!B20</f>
        <v>Medical Supplies</v>
      </c>
      <c r="C18" s="86" t="str">
        <f>IF('IP-FFS'!D20&gt;0,'IP-FFS'!D20," ")</f>
        <v xml:space="preserve"> </v>
      </c>
      <c r="D18" s="91"/>
      <c r="E18" s="50">
        <f t="shared" ref="E18:E53" si="1">IF(C18=" ",0,D18*C18)</f>
        <v>0</v>
      </c>
    </row>
    <row r="19" spans="1:5" x14ac:dyDescent="0.2">
      <c r="A19" s="19">
        <v>7</v>
      </c>
      <c r="B19" s="85" t="str">
        <f>'IP-FFS'!B21</f>
        <v>Laboratory</v>
      </c>
      <c r="C19" s="86" t="str">
        <f>IF('IP-FFS'!D21&gt;0,'IP-FFS'!D21," ")</f>
        <v xml:space="preserve"> </v>
      </c>
      <c r="D19" s="91"/>
      <c r="E19" s="50">
        <f t="shared" si="1"/>
        <v>0</v>
      </c>
    </row>
    <row r="20" spans="1:5" x14ac:dyDescent="0.2">
      <c r="A20" s="19">
        <v>8</v>
      </c>
      <c r="B20" s="85" t="str">
        <f>'IP-FFS'!B22</f>
        <v>Diagnostic Radiology</v>
      </c>
      <c r="C20" s="86" t="str">
        <f>IF('IP-FFS'!D22&gt;0,'IP-FFS'!D22," ")</f>
        <v xml:space="preserve"> </v>
      </c>
      <c r="D20" s="91"/>
      <c r="E20" s="50">
        <f t="shared" si="1"/>
        <v>0</v>
      </c>
    </row>
    <row r="21" spans="1:5" x14ac:dyDescent="0.2">
      <c r="A21" s="19">
        <v>9</v>
      </c>
      <c r="B21" s="85" t="str">
        <f>'IP-FFS'!B23</f>
        <v>Therapeutic Radiology</v>
      </c>
      <c r="C21" s="86" t="str">
        <f>IF('IP-FFS'!D23&gt;0,'IP-FFS'!D23," ")</f>
        <v xml:space="preserve"> </v>
      </c>
      <c r="D21" s="91"/>
      <c r="E21" s="50">
        <f t="shared" si="1"/>
        <v>0</v>
      </c>
    </row>
    <row r="22" spans="1:5" x14ac:dyDescent="0.2">
      <c r="A22" s="19">
        <v>10</v>
      </c>
      <c r="B22" s="85" t="str">
        <f>'IP-FFS'!B24</f>
        <v>Nuclear Medicine</v>
      </c>
      <c r="C22" s="86" t="str">
        <f>IF('IP-FFS'!D24&gt;0,'IP-FFS'!D24," ")</f>
        <v xml:space="preserve"> </v>
      </c>
      <c r="D22" s="91"/>
      <c r="E22" s="50">
        <f t="shared" si="1"/>
        <v>0</v>
      </c>
    </row>
    <row r="23" spans="1:5" x14ac:dyDescent="0.2">
      <c r="A23" s="19">
        <v>11</v>
      </c>
      <c r="B23" s="85" t="str">
        <f>'IP-FFS'!B25</f>
        <v xml:space="preserve">CT Scan    </v>
      </c>
      <c r="C23" s="86" t="str">
        <f>IF('IP-FFS'!D25&gt;0,'IP-FFS'!D25," ")</f>
        <v xml:space="preserve"> </v>
      </c>
      <c r="D23" s="91"/>
      <c r="E23" s="50">
        <f t="shared" si="1"/>
        <v>0</v>
      </c>
    </row>
    <row r="24" spans="1:5" x14ac:dyDescent="0.2">
      <c r="A24" s="19">
        <v>12</v>
      </c>
      <c r="B24" s="85" t="str">
        <f>'IP-FFS'!B26</f>
        <v>Ultrasound</v>
      </c>
      <c r="C24" s="86" t="str">
        <f>IF('IP-FFS'!D26&gt;0,'IP-FFS'!D26," ")</f>
        <v xml:space="preserve"> </v>
      </c>
      <c r="D24" s="91"/>
      <c r="E24" s="50">
        <f t="shared" si="1"/>
        <v>0</v>
      </c>
    </row>
    <row r="25" spans="1:5" x14ac:dyDescent="0.2">
      <c r="A25" s="19">
        <v>13</v>
      </c>
      <c r="B25" s="85" t="str">
        <f>'IP-FFS'!B27</f>
        <v>MRI</v>
      </c>
      <c r="C25" s="86" t="str">
        <f>IF('IP-FFS'!D27&gt;0,'IP-FFS'!D27," ")</f>
        <v xml:space="preserve"> </v>
      </c>
      <c r="D25" s="91"/>
      <c r="E25" s="50">
        <f t="shared" si="1"/>
        <v>0</v>
      </c>
    </row>
    <row r="26" spans="1:5" x14ac:dyDescent="0.2">
      <c r="A26" s="19">
        <v>14</v>
      </c>
      <c r="B26" s="85" t="str">
        <f>'IP-FFS'!B28</f>
        <v>Operating Room</v>
      </c>
      <c r="C26" s="86" t="str">
        <f>IF('IP-FFS'!D28&gt;0,'IP-FFS'!D28," ")</f>
        <v xml:space="preserve"> </v>
      </c>
      <c r="D26" s="91"/>
      <c r="E26" s="50">
        <f t="shared" si="1"/>
        <v>0</v>
      </c>
    </row>
    <row r="27" spans="1:5" x14ac:dyDescent="0.2">
      <c r="A27" s="19">
        <v>15</v>
      </c>
      <c r="B27" s="85" t="str">
        <f>'IP-FFS'!B29</f>
        <v>Non-CRNA Anesthesia</v>
      </c>
      <c r="C27" s="86" t="str">
        <f>IF('IP-FFS'!D29&gt;0,'IP-FFS'!D29," ")</f>
        <v xml:space="preserve"> </v>
      </c>
      <c r="D27" s="91"/>
      <c r="E27" s="50">
        <f t="shared" si="1"/>
        <v>0</v>
      </c>
    </row>
    <row r="28" spans="1:5" x14ac:dyDescent="0.2">
      <c r="A28" s="19">
        <v>16</v>
      </c>
      <c r="B28" s="85" t="str">
        <f>'IP-FFS'!B30</f>
        <v>Blood Storage &amp; Process.</v>
      </c>
      <c r="C28" s="86" t="str">
        <f>IF('IP-FFS'!D30&gt;0,'IP-FFS'!D30," ")</f>
        <v xml:space="preserve"> </v>
      </c>
      <c r="D28" s="91"/>
      <c r="E28" s="50">
        <f t="shared" si="1"/>
        <v>0</v>
      </c>
    </row>
    <row r="29" spans="1:5" x14ac:dyDescent="0.2">
      <c r="A29" s="19">
        <v>17</v>
      </c>
      <c r="B29" s="85" t="str">
        <f>'IP-FFS'!B31</f>
        <v>Respiratory Therapy</v>
      </c>
      <c r="C29" s="86" t="str">
        <f>IF('IP-FFS'!D31&gt;0,'IP-FFS'!D31," ")</f>
        <v xml:space="preserve"> </v>
      </c>
      <c r="D29" s="91"/>
      <c r="E29" s="50">
        <f t="shared" si="1"/>
        <v>0</v>
      </c>
    </row>
    <row r="30" spans="1:5" x14ac:dyDescent="0.2">
      <c r="A30" s="19">
        <v>18</v>
      </c>
      <c r="B30" s="85" t="str">
        <f>'IP-FFS'!B32</f>
        <v>Physical Therapy</v>
      </c>
      <c r="C30" s="86" t="str">
        <f>IF('IP-FFS'!D32&gt;0,'IP-FFS'!D32," ")</f>
        <v xml:space="preserve"> </v>
      </c>
      <c r="D30" s="91"/>
      <c r="E30" s="50">
        <f t="shared" si="1"/>
        <v>0</v>
      </c>
    </row>
    <row r="31" spans="1:5" x14ac:dyDescent="0.2">
      <c r="A31" s="19">
        <v>19</v>
      </c>
      <c r="B31" s="85" t="str">
        <f>'IP-FFS'!B33</f>
        <v>Occupational Therapy</v>
      </c>
      <c r="C31" s="86" t="str">
        <f>IF('IP-FFS'!D33&gt;0,'IP-FFS'!D33," ")</f>
        <v xml:space="preserve"> </v>
      </c>
      <c r="D31" s="91"/>
      <c r="E31" s="50">
        <f t="shared" si="1"/>
        <v>0</v>
      </c>
    </row>
    <row r="32" spans="1:5" x14ac:dyDescent="0.2">
      <c r="A32" s="19">
        <v>20</v>
      </c>
      <c r="B32" s="85" t="str">
        <f>'IP-FFS'!B34</f>
        <v>Speech Therapy</v>
      </c>
      <c r="C32" s="86" t="str">
        <f>IF('IP-FFS'!D34&gt;0,'IP-FFS'!D34," ")</f>
        <v xml:space="preserve"> </v>
      </c>
      <c r="D32" s="91"/>
      <c r="E32" s="50">
        <f t="shared" si="1"/>
        <v>0</v>
      </c>
    </row>
    <row r="33" spans="1:5" x14ac:dyDescent="0.2">
      <c r="A33" s="19">
        <v>21</v>
      </c>
      <c r="B33" s="85" t="str">
        <f>'IP-FFS'!B35</f>
        <v>Emergency Room</v>
      </c>
      <c r="C33" s="86" t="str">
        <f>IF('IP-FFS'!D35&gt;0,'IP-FFS'!D35," ")</f>
        <v xml:space="preserve"> </v>
      </c>
      <c r="D33" s="91"/>
      <c r="E33" s="50">
        <f t="shared" si="1"/>
        <v>0</v>
      </c>
    </row>
    <row r="34" spans="1:5" x14ac:dyDescent="0.2">
      <c r="A34" s="19">
        <v>22</v>
      </c>
      <c r="B34" s="85" t="str">
        <f>'IP-FFS'!B36</f>
        <v>Pulmonary Function</v>
      </c>
      <c r="C34" s="86" t="str">
        <f>IF('IP-FFS'!D36&gt;0,'IP-FFS'!D36," ")</f>
        <v xml:space="preserve"> </v>
      </c>
      <c r="D34" s="91"/>
      <c r="E34" s="50">
        <f t="shared" si="1"/>
        <v>0</v>
      </c>
    </row>
    <row r="35" spans="1:5" x14ac:dyDescent="0.2">
      <c r="A35" s="19">
        <v>23</v>
      </c>
      <c r="B35" s="85" t="str">
        <f>'IP-FFS'!B37</f>
        <v>Audiology</v>
      </c>
      <c r="C35" s="86" t="str">
        <f>IF('IP-FFS'!D37&gt;0,'IP-FFS'!D37," ")</f>
        <v xml:space="preserve"> </v>
      </c>
      <c r="D35" s="91"/>
      <c r="E35" s="50">
        <f t="shared" si="1"/>
        <v>0</v>
      </c>
    </row>
    <row r="36" spans="1:5" x14ac:dyDescent="0.2">
      <c r="A36" s="19">
        <v>24</v>
      </c>
      <c r="B36" s="85" t="str">
        <f>'IP-FFS'!B38</f>
        <v>Cardiology</v>
      </c>
      <c r="C36" s="86" t="str">
        <f>IF('IP-FFS'!D38&gt;0,'IP-FFS'!D38," ")</f>
        <v xml:space="preserve"> </v>
      </c>
      <c r="D36" s="91"/>
      <c r="E36" s="50">
        <f t="shared" si="1"/>
        <v>0</v>
      </c>
    </row>
    <row r="37" spans="1:5" x14ac:dyDescent="0.2">
      <c r="A37" s="19">
        <v>25</v>
      </c>
      <c r="B37" s="85" t="str">
        <f>'IP-FFS'!B39</f>
        <v>Cardiac Rehab</v>
      </c>
      <c r="C37" s="86" t="str">
        <f>IF('IP-FFS'!D39&gt;0,'IP-FFS'!D39," ")</f>
        <v xml:space="preserve"> </v>
      </c>
      <c r="D37" s="91"/>
      <c r="E37" s="50">
        <f t="shared" si="1"/>
        <v>0</v>
      </c>
    </row>
    <row r="38" spans="1:5" x14ac:dyDescent="0.2">
      <c r="A38" s="19">
        <v>26</v>
      </c>
      <c r="B38" s="85" t="str">
        <f>'IP-FFS'!B40</f>
        <v>Ambulatory Surgical Care</v>
      </c>
      <c r="C38" s="86" t="str">
        <f>IF('IP-FFS'!D40&gt;0,'IP-FFS'!D40," ")</f>
        <v xml:space="preserve"> </v>
      </c>
      <c r="D38" s="91"/>
      <c r="E38" s="50">
        <f t="shared" si="1"/>
        <v>0</v>
      </c>
    </row>
    <row r="39" spans="1:5" x14ac:dyDescent="0.2">
      <c r="A39" s="19">
        <v>27</v>
      </c>
      <c r="B39" s="85" t="str">
        <f>'IP-FFS'!B41</f>
        <v>Clinic</v>
      </c>
      <c r="C39" s="86" t="str">
        <f>IF('IP-FFS'!D41&gt;0,'IP-FFS'!D41," ")</f>
        <v xml:space="preserve"> </v>
      </c>
      <c r="D39" s="91"/>
      <c r="E39" s="50">
        <f t="shared" si="1"/>
        <v>0</v>
      </c>
    </row>
    <row r="40" spans="1:5" x14ac:dyDescent="0.2">
      <c r="A40" s="19">
        <v>28</v>
      </c>
      <c r="B40" s="85" t="str">
        <f>'IP-FFS'!B42</f>
        <v>Recovery Room</v>
      </c>
      <c r="C40" s="86" t="str">
        <f>IF('IP-FFS'!D42&gt;0,'IP-FFS'!D42," ")</f>
        <v xml:space="preserve"> </v>
      </c>
      <c r="D40" s="91"/>
      <c r="E40" s="50">
        <f t="shared" si="1"/>
        <v>0</v>
      </c>
    </row>
    <row r="41" spans="1:5" x14ac:dyDescent="0.2">
      <c r="A41" s="19">
        <v>29</v>
      </c>
      <c r="B41" s="85" t="str">
        <f>'IP-FFS'!B43</f>
        <v>Labor &amp; Delivery</v>
      </c>
      <c r="C41" s="86" t="str">
        <f>IF('IP-FFS'!D43&gt;0,'IP-FFS'!D43," ")</f>
        <v xml:space="preserve"> </v>
      </c>
      <c r="D41" s="91"/>
      <c r="E41" s="50">
        <f t="shared" si="1"/>
        <v>0</v>
      </c>
    </row>
    <row r="42" spans="1:5" x14ac:dyDescent="0.2">
      <c r="A42" s="19">
        <v>30</v>
      </c>
      <c r="B42" s="85" t="str">
        <f>'IP-FFS'!B44</f>
        <v>EKG</v>
      </c>
      <c r="C42" s="86" t="str">
        <f>IF('IP-FFS'!D44&gt;0,'IP-FFS'!D44," ")</f>
        <v xml:space="preserve"> </v>
      </c>
      <c r="D42" s="91"/>
      <c r="E42" s="50">
        <f t="shared" si="1"/>
        <v>0</v>
      </c>
    </row>
    <row r="43" spans="1:5" x14ac:dyDescent="0.2">
      <c r="A43" s="19">
        <v>31</v>
      </c>
      <c r="B43" s="85" t="str">
        <f>'IP-FFS'!B45</f>
        <v>EEG</v>
      </c>
      <c r="C43" s="86" t="str">
        <f>IF('IP-FFS'!D45&gt;0,'IP-FFS'!D45," ")</f>
        <v xml:space="preserve"> </v>
      </c>
      <c r="D43" s="91"/>
      <c r="E43" s="50">
        <f t="shared" si="1"/>
        <v>0</v>
      </c>
    </row>
    <row r="44" spans="1:5" x14ac:dyDescent="0.2">
      <c r="A44" s="19">
        <v>32</v>
      </c>
      <c r="B44" s="85" t="str">
        <f>'IP-FFS'!B46</f>
        <v>Observation Room</v>
      </c>
      <c r="C44" s="86" t="str">
        <f>IF('IP-FFS'!D46&gt;0,'IP-FFS'!D46," ")</f>
        <v xml:space="preserve"> </v>
      </c>
      <c r="D44" s="91"/>
      <c r="E44" s="50">
        <f t="shared" si="1"/>
        <v>0</v>
      </c>
    </row>
    <row r="45" spans="1:5" x14ac:dyDescent="0.2">
      <c r="A45" s="19">
        <v>33</v>
      </c>
      <c r="B45" s="85" t="str">
        <f>'IP-FFS'!B47</f>
        <v>IV Therapy</v>
      </c>
      <c r="C45" s="86" t="str">
        <f>IF('IP-FFS'!D47&gt;0,'IP-FFS'!D47," ")</f>
        <v xml:space="preserve"> </v>
      </c>
      <c r="D45" s="91"/>
      <c r="E45" s="50">
        <f t="shared" si="1"/>
        <v>0</v>
      </c>
    </row>
    <row r="46" spans="1:5" x14ac:dyDescent="0.2">
      <c r="A46" s="19">
        <v>34</v>
      </c>
      <c r="B46" s="85" t="str">
        <f>'IP-FFS'!B48</f>
        <v>Oncology</v>
      </c>
      <c r="C46" s="86" t="str">
        <f>IF('IP-FFS'!D48&gt;0,'IP-FFS'!D48," ")</f>
        <v xml:space="preserve"> </v>
      </c>
      <c r="D46" s="91"/>
      <c r="E46" s="50">
        <f t="shared" si="1"/>
        <v>0</v>
      </c>
    </row>
    <row r="47" spans="1:5" x14ac:dyDescent="0.2">
      <c r="A47" s="19">
        <v>35</v>
      </c>
      <c r="B47" s="85" t="str">
        <f>'IP-FFS'!B49</f>
        <v>Gastro Intestinal</v>
      </c>
      <c r="C47" s="86" t="str">
        <f>IF('IP-FFS'!D49&gt;0,'IP-FFS'!D49," ")</f>
        <v xml:space="preserve"> </v>
      </c>
      <c r="D47" s="91"/>
      <c r="E47" s="50">
        <f t="shared" si="1"/>
        <v>0</v>
      </c>
    </row>
    <row r="48" spans="1:5" x14ac:dyDescent="0.2">
      <c r="A48" s="19">
        <v>36</v>
      </c>
      <c r="B48" s="85" t="str">
        <f>'IP-FFS'!B50</f>
        <v>Lithotripsy</v>
      </c>
      <c r="C48" s="86" t="str">
        <f>IF('IP-FFS'!D50&gt;0,'IP-FFS'!D50," ")</f>
        <v xml:space="preserve"> </v>
      </c>
      <c r="D48" s="91"/>
      <c r="E48" s="50">
        <f t="shared" si="1"/>
        <v>0</v>
      </c>
    </row>
    <row r="49" spans="1:5" x14ac:dyDescent="0.2">
      <c r="A49" s="19">
        <v>37</v>
      </c>
      <c r="B49" s="85" t="str">
        <f>'IP-FFS'!B51</f>
        <v>Renal Dialysis</v>
      </c>
      <c r="C49" s="86" t="str">
        <f>IF('IP-FFS'!D51&gt;0,'IP-FFS'!D51," ")</f>
        <v xml:space="preserve"> </v>
      </c>
      <c r="D49" s="91"/>
      <c r="E49" s="50">
        <f t="shared" si="1"/>
        <v>0</v>
      </c>
    </row>
    <row r="50" spans="1:5" x14ac:dyDescent="0.2">
      <c r="A50" s="19">
        <v>38</v>
      </c>
      <c r="B50" s="85" t="str">
        <f>'IP-FFS'!B52</f>
        <v>Psychiatric Services</v>
      </c>
      <c r="C50" s="86" t="str">
        <f>IF('IP-FFS'!D52&gt;0,'IP-FFS'!D52," ")</f>
        <v xml:space="preserve"> </v>
      </c>
      <c r="D50" s="91"/>
      <c r="E50" s="50">
        <f t="shared" si="1"/>
        <v>0</v>
      </c>
    </row>
    <row r="51" spans="1:5" x14ac:dyDescent="0.2">
      <c r="A51" s="19">
        <v>39</v>
      </c>
      <c r="B51" s="85" t="str">
        <f>'IP-FFS'!B53</f>
        <v>Ambulance Services</v>
      </c>
      <c r="C51" s="86" t="str">
        <f>IF('IP-FFS'!D53&gt;0,'IP-FFS'!D53," ")</f>
        <v xml:space="preserve"> </v>
      </c>
      <c r="D51" s="91"/>
      <c r="E51" s="50">
        <f t="shared" si="1"/>
        <v>0</v>
      </c>
    </row>
    <row r="52" spans="1:5" x14ac:dyDescent="0.2">
      <c r="A52" s="19">
        <v>40</v>
      </c>
      <c r="B52" s="85" t="str">
        <f>'IP-FFS'!B54</f>
        <v>Professional Services</v>
      </c>
      <c r="C52" s="86" t="str">
        <f>IF('IP-FFS'!D54&gt;0,'IP-FFS'!D54," ")</f>
        <v xml:space="preserve"> </v>
      </c>
      <c r="D52" s="91"/>
      <c r="E52" s="50">
        <f t="shared" si="1"/>
        <v>0</v>
      </c>
    </row>
    <row r="53" spans="1:5" x14ac:dyDescent="0.2">
      <c r="A53" s="19">
        <v>41</v>
      </c>
      <c r="B53" s="85" t="str">
        <f>'IP-FFS'!B55</f>
        <v>Telemetry</v>
      </c>
      <c r="C53" s="86" t="str">
        <f>IF('IP-FFS'!D55&gt;0,'IP-FFS'!D55," ")</f>
        <v xml:space="preserve"> </v>
      </c>
      <c r="D53" s="91"/>
      <c r="E53" s="50">
        <f t="shared" si="1"/>
        <v>0</v>
      </c>
    </row>
    <row r="54" spans="1:5" x14ac:dyDescent="0.2">
      <c r="A54" s="19">
        <v>42</v>
      </c>
      <c r="B54" s="150" t="s">
        <v>16</v>
      </c>
      <c r="C54" s="151"/>
      <c r="D54" s="62">
        <f>SUM(D17:D53)</f>
        <v>0</v>
      </c>
      <c r="E54" s="63">
        <f>SUM(E17:E53)</f>
        <v>0</v>
      </c>
    </row>
    <row r="55" spans="1:5" x14ac:dyDescent="0.2">
      <c r="A55" s="19">
        <v>43</v>
      </c>
      <c r="B55" s="150" t="s">
        <v>17</v>
      </c>
      <c r="C55" s="151"/>
      <c r="D55" s="92"/>
      <c r="E55" s="63">
        <f>SUM(E10:E13)</f>
        <v>0</v>
      </c>
    </row>
    <row r="56" spans="1:5" x14ac:dyDescent="0.2">
      <c r="A56" s="19">
        <v>44</v>
      </c>
      <c r="B56" s="150" t="s">
        <v>18</v>
      </c>
      <c r="C56" s="151"/>
      <c r="D56" s="62">
        <f>D54+D55</f>
        <v>0</v>
      </c>
      <c r="E56" s="87">
        <f>E54+E55</f>
        <v>0</v>
      </c>
    </row>
    <row r="57" spans="1:5" x14ac:dyDescent="0.2">
      <c r="A57" s="19">
        <v>45</v>
      </c>
      <c r="B57" s="141" t="s">
        <v>19</v>
      </c>
      <c r="C57" s="141"/>
      <c r="D57" s="141"/>
      <c r="E57" s="58"/>
    </row>
    <row r="58" spans="1:5" x14ac:dyDescent="0.2">
      <c r="A58" s="19">
        <v>46</v>
      </c>
      <c r="B58" s="133" t="s">
        <v>68</v>
      </c>
      <c r="C58" s="133"/>
      <c r="D58" s="133"/>
      <c r="E58" s="87">
        <f>E56-E57</f>
        <v>0</v>
      </c>
    </row>
    <row r="59" spans="1:5" ht="13.5" thickBot="1" x14ac:dyDescent="0.25">
      <c r="A59" s="22">
        <v>47</v>
      </c>
      <c r="B59" s="156" t="s">
        <v>78</v>
      </c>
      <c r="C59" s="156"/>
      <c r="D59" s="156"/>
      <c r="E59" s="59"/>
    </row>
  </sheetData>
  <sheetProtection algorithmName="SHA-512" hashValue="xdeEGH7ma3WCVFqA4Rb4iirK6P8WgCuAA6Eu/fCHuCKnDW/jgmEsoSBbY/AZi2cWDFvoVNqpcecUk9m81L3Qqg==" saltValue="I4/ueEtSVQGXRtCzkjaHeQ==" spinCount="100000" sheet="1" objects="1" scenarios="1" selectLockedCells="1"/>
  <mergeCells count="18">
    <mergeCell ref="B54:C54"/>
    <mergeCell ref="A1:E1"/>
    <mergeCell ref="A2:E2"/>
    <mergeCell ref="B4:C4"/>
    <mergeCell ref="B5:C5"/>
    <mergeCell ref="A7:B9"/>
    <mergeCell ref="C7:C9"/>
    <mergeCell ref="D7:D9"/>
    <mergeCell ref="E7:E9"/>
    <mergeCell ref="A14:B16"/>
    <mergeCell ref="C14:C16"/>
    <mergeCell ref="D14:D16"/>
    <mergeCell ref="E14:E16"/>
    <mergeCell ref="B55:C55"/>
    <mergeCell ref="B56:C56"/>
    <mergeCell ref="B57:D57"/>
    <mergeCell ref="B58:D58"/>
    <mergeCell ref="B59:D59"/>
  </mergeCells>
  <printOptions horizontalCentered="1" verticalCentered="1" gridLinesSet="0"/>
  <pageMargins left="0.25" right="0.25" top="0.25" bottom="0.25" header="0" footer="0"/>
  <pageSetup scale="9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L52"/>
  <sheetViews>
    <sheetView showGridLines="0" zoomScale="85" zoomScaleNormal="75" workbookViewId="0">
      <selection activeCell="E28" sqref="E28"/>
    </sheetView>
  </sheetViews>
  <sheetFormatPr defaultRowHeight="12.75" x14ac:dyDescent="0.2"/>
  <cols>
    <col min="1" max="1" width="8.85546875" style="96" customWidth="1"/>
    <col min="2" max="2" width="13" style="94" customWidth="1"/>
    <col min="3" max="3" width="24.85546875" style="94" customWidth="1"/>
    <col min="4" max="4" width="13.85546875" style="94" customWidth="1"/>
    <col min="5" max="5" width="17.42578125" style="97" customWidth="1"/>
    <col min="6" max="6" width="17.140625" style="97" customWidth="1"/>
    <col min="7" max="10" width="9.140625" style="94"/>
    <col min="11" max="11" width="11.7109375" style="94" customWidth="1"/>
    <col min="12" max="13" width="15.7109375" style="94" customWidth="1"/>
    <col min="14" max="16384" width="9.140625" style="94"/>
  </cols>
  <sheetData>
    <row r="1" spans="1:12" ht="17.25" customHeight="1" x14ac:dyDescent="0.25">
      <c r="A1" s="107" t="s">
        <v>73</v>
      </c>
      <c r="B1" s="108"/>
      <c r="C1" s="108"/>
      <c r="D1" s="108"/>
      <c r="E1" s="108"/>
      <c r="F1" s="109"/>
    </row>
    <row r="2" spans="1:12" ht="17.25" customHeight="1" thickBot="1" x14ac:dyDescent="0.3">
      <c r="A2" s="110" t="s">
        <v>81</v>
      </c>
      <c r="B2" s="111"/>
      <c r="C2" s="111"/>
      <c r="D2" s="111"/>
      <c r="E2" s="111"/>
      <c r="F2" s="112"/>
    </row>
    <row r="3" spans="1:12" ht="7.5" customHeight="1" x14ac:dyDescent="0.25">
      <c r="A3" s="35"/>
      <c r="B3" s="36"/>
      <c r="C3" s="36"/>
      <c r="D3" s="36"/>
      <c r="E3" s="36"/>
      <c r="F3" s="37"/>
    </row>
    <row r="4" spans="1:12" ht="27" customHeight="1" x14ac:dyDescent="0.2">
      <c r="A4" s="26" t="s">
        <v>74</v>
      </c>
      <c r="B4" s="135">
        <f>'IP-FFS'!B4:D4</f>
        <v>0</v>
      </c>
      <c r="C4" s="135"/>
      <c r="D4" s="135"/>
      <c r="E4" s="29" t="s">
        <v>76</v>
      </c>
      <c r="F4" s="32">
        <f>'IP-FFS'!F4</f>
        <v>0</v>
      </c>
    </row>
    <row r="5" spans="1:12" ht="27" customHeight="1" x14ac:dyDescent="0.2">
      <c r="A5" s="27" t="s">
        <v>75</v>
      </c>
      <c r="B5" s="138">
        <f>'IP-FFS'!B5:D5</f>
        <v>0</v>
      </c>
      <c r="C5" s="138"/>
      <c r="D5" s="138"/>
      <c r="E5" s="29" t="s">
        <v>77</v>
      </c>
      <c r="F5" s="33">
        <f>'IP-FFS'!F5:G5</f>
        <v>0</v>
      </c>
    </row>
    <row r="6" spans="1:12" ht="8.25" customHeight="1" thickBot="1" x14ac:dyDescent="0.25">
      <c r="A6" s="43"/>
      <c r="B6" s="24" t="s">
        <v>1</v>
      </c>
      <c r="C6" s="24"/>
      <c r="D6" s="24" t="s">
        <v>2</v>
      </c>
      <c r="E6" s="24"/>
      <c r="F6" s="44"/>
    </row>
    <row r="7" spans="1:12" s="95" customFormat="1" x14ac:dyDescent="0.2">
      <c r="A7" s="27"/>
      <c r="B7" s="21" t="s">
        <v>3</v>
      </c>
      <c r="C7" s="21"/>
      <c r="D7" s="42" t="s">
        <v>11</v>
      </c>
      <c r="E7" s="42" t="s">
        <v>5</v>
      </c>
      <c r="F7" s="45" t="s">
        <v>5</v>
      </c>
      <c r="G7" s="94"/>
      <c r="H7" s="94"/>
      <c r="I7" s="94"/>
      <c r="J7" s="94"/>
      <c r="K7" s="94"/>
      <c r="L7" s="94"/>
    </row>
    <row r="8" spans="1:12" s="95" customFormat="1" x14ac:dyDescent="0.2">
      <c r="A8" s="46"/>
      <c r="B8" s="6" t="s">
        <v>22</v>
      </c>
      <c r="C8" s="6"/>
      <c r="D8" s="4" t="s">
        <v>14</v>
      </c>
      <c r="E8" s="4" t="s">
        <v>15</v>
      </c>
      <c r="F8" s="17" t="s">
        <v>8</v>
      </c>
      <c r="G8" s="94"/>
      <c r="H8" s="94"/>
      <c r="I8" s="94"/>
      <c r="J8" s="94"/>
      <c r="K8" s="94"/>
      <c r="L8" s="94"/>
    </row>
    <row r="9" spans="1:12" x14ac:dyDescent="0.2">
      <c r="A9" s="18">
        <v>1</v>
      </c>
      <c r="B9" s="9" t="str">
        <f>'IP-FFS'!B19</f>
        <v>Pharmacy</v>
      </c>
      <c r="C9" s="8"/>
      <c r="D9" s="39" t="str">
        <f>IF('IP-FFS'!D19&gt;0,'IP-FFS'!D19," ")</f>
        <v xml:space="preserve"> </v>
      </c>
      <c r="E9" s="98"/>
      <c r="F9" s="50">
        <f>IF(D9=" ",0,E9*D9)</f>
        <v>0</v>
      </c>
    </row>
    <row r="10" spans="1:12" x14ac:dyDescent="0.2">
      <c r="A10" s="19">
        <f t="shared" ref="A10:A49" si="0">1+A9</f>
        <v>2</v>
      </c>
      <c r="B10" s="9" t="str">
        <f>'IP-FFS'!B20</f>
        <v>Medical Supplies</v>
      </c>
      <c r="C10" s="8"/>
      <c r="D10" s="39" t="str">
        <f>IF('IP-FFS'!D20&gt;0,'IP-FFS'!D20," ")</f>
        <v xml:space="preserve"> </v>
      </c>
      <c r="E10" s="98"/>
      <c r="F10" s="50">
        <f t="shared" ref="F10:F45" si="1">IF(D10=" ",0,E10*D10)</f>
        <v>0</v>
      </c>
    </row>
    <row r="11" spans="1:12" x14ac:dyDescent="0.2">
      <c r="A11" s="19">
        <f t="shared" si="0"/>
        <v>3</v>
      </c>
      <c r="B11" s="9" t="str">
        <f>'IP-FFS'!B21</f>
        <v>Laboratory</v>
      </c>
      <c r="C11" s="8"/>
      <c r="D11" s="39" t="str">
        <f>IF('IP-FFS'!D21&gt;0,'IP-FFS'!D21," ")</f>
        <v xml:space="preserve"> </v>
      </c>
      <c r="E11" s="98"/>
      <c r="F11" s="50">
        <f t="shared" si="1"/>
        <v>0</v>
      </c>
    </row>
    <row r="12" spans="1:12" x14ac:dyDescent="0.2">
      <c r="A12" s="19">
        <f t="shared" si="0"/>
        <v>4</v>
      </c>
      <c r="B12" s="9" t="str">
        <f>'IP-FFS'!B22</f>
        <v>Diagnostic Radiology</v>
      </c>
      <c r="C12" s="8"/>
      <c r="D12" s="39" t="str">
        <f>IF('IP-FFS'!D22&gt;0,'IP-FFS'!D22," ")</f>
        <v xml:space="preserve"> </v>
      </c>
      <c r="E12" s="98"/>
      <c r="F12" s="50">
        <f t="shared" si="1"/>
        <v>0</v>
      </c>
    </row>
    <row r="13" spans="1:12" x14ac:dyDescent="0.2">
      <c r="A13" s="19">
        <f t="shared" si="0"/>
        <v>5</v>
      </c>
      <c r="B13" s="9" t="str">
        <f>'IP-FFS'!B23</f>
        <v>Therapeutic Radiology</v>
      </c>
      <c r="C13" s="8"/>
      <c r="D13" s="39" t="str">
        <f>IF('IP-FFS'!D23&gt;0,'IP-FFS'!D23," ")</f>
        <v xml:space="preserve"> </v>
      </c>
      <c r="E13" s="98"/>
      <c r="F13" s="50">
        <f t="shared" si="1"/>
        <v>0</v>
      </c>
    </row>
    <row r="14" spans="1:12" x14ac:dyDescent="0.2">
      <c r="A14" s="19">
        <f t="shared" si="0"/>
        <v>6</v>
      </c>
      <c r="B14" s="9" t="str">
        <f>'IP-FFS'!B24</f>
        <v>Nuclear Medicine</v>
      </c>
      <c r="C14" s="8"/>
      <c r="D14" s="39" t="str">
        <f>IF('IP-FFS'!D24&gt;0,'IP-FFS'!D24," ")</f>
        <v xml:space="preserve"> </v>
      </c>
      <c r="E14" s="98"/>
      <c r="F14" s="50">
        <f t="shared" si="1"/>
        <v>0</v>
      </c>
    </row>
    <row r="15" spans="1:12" x14ac:dyDescent="0.2">
      <c r="A15" s="19">
        <f t="shared" si="0"/>
        <v>7</v>
      </c>
      <c r="B15" s="9" t="str">
        <f>'IP-FFS'!B25</f>
        <v xml:space="preserve">CT Scan    </v>
      </c>
      <c r="C15" s="8"/>
      <c r="D15" s="39" t="str">
        <f>IF('IP-FFS'!D25&gt;0,'IP-FFS'!D25," ")</f>
        <v xml:space="preserve"> </v>
      </c>
      <c r="E15" s="98"/>
      <c r="F15" s="50">
        <f t="shared" si="1"/>
        <v>0</v>
      </c>
    </row>
    <row r="16" spans="1:12" x14ac:dyDescent="0.2">
      <c r="A16" s="19">
        <f t="shared" si="0"/>
        <v>8</v>
      </c>
      <c r="B16" s="9" t="str">
        <f>'IP-FFS'!B26</f>
        <v>Ultrasound</v>
      </c>
      <c r="C16" s="8"/>
      <c r="D16" s="39" t="str">
        <f>IF('IP-FFS'!D26&gt;0,'IP-FFS'!D26," ")</f>
        <v xml:space="preserve"> </v>
      </c>
      <c r="E16" s="98"/>
      <c r="F16" s="50">
        <f t="shared" si="1"/>
        <v>0</v>
      </c>
    </row>
    <row r="17" spans="1:6" x14ac:dyDescent="0.2">
      <c r="A17" s="19">
        <f t="shared" si="0"/>
        <v>9</v>
      </c>
      <c r="B17" s="9" t="str">
        <f>'IP-FFS'!B27</f>
        <v>MRI</v>
      </c>
      <c r="C17" s="8"/>
      <c r="D17" s="39" t="str">
        <f>IF('IP-FFS'!D27&gt;0,'IP-FFS'!D27," ")</f>
        <v xml:space="preserve"> </v>
      </c>
      <c r="E17" s="98"/>
      <c r="F17" s="50">
        <f t="shared" si="1"/>
        <v>0</v>
      </c>
    </row>
    <row r="18" spans="1:6" x14ac:dyDescent="0.2">
      <c r="A18" s="19">
        <f t="shared" si="0"/>
        <v>10</v>
      </c>
      <c r="B18" s="9" t="str">
        <f>'IP-FFS'!B28</f>
        <v>Operating Room</v>
      </c>
      <c r="C18" s="8"/>
      <c r="D18" s="39" t="str">
        <f>IF('IP-FFS'!D28&gt;0,'IP-FFS'!D28," ")</f>
        <v xml:space="preserve"> </v>
      </c>
      <c r="E18" s="98"/>
      <c r="F18" s="50">
        <f t="shared" si="1"/>
        <v>0</v>
      </c>
    </row>
    <row r="19" spans="1:6" x14ac:dyDescent="0.2">
      <c r="A19" s="19">
        <f t="shared" si="0"/>
        <v>11</v>
      </c>
      <c r="B19" s="9" t="str">
        <f>'IP-FFS'!B29</f>
        <v>Non-CRNA Anesthesia</v>
      </c>
      <c r="C19" s="8"/>
      <c r="D19" s="39" t="str">
        <f>IF('IP-FFS'!D29&gt;0,'IP-FFS'!D29," ")</f>
        <v xml:space="preserve"> </v>
      </c>
      <c r="E19" s="98"/>
      <c r="F19" s="50">
        <f t="shared" si="1"/>
        <v>0</v>
      </c>
    </row>
    <row r="20" spans="1:6" x14ac:dyDescent="0.2">
      <c r="A20" s="19">
        <f t="shared" si="0"/>
        <v>12</v>
      </c>
      <c r="B20" s="9" t="str">
        <f>'IP-FFS'!B30</f>
        <v>Blood Storage &amp; Process.</v>
      </c>
      <c r="C20" s="8"/>
      <c r="D20" s="39" t="str">
        <f>IF('IP-FFS'!D30&gt;0,'IP-FFS'!D30," ")</f>
        <v xml:space="preserve"> </v>
      </c>
      <c r="E20" s="98"/>
      <c r="F20" s="50">
        <f t="shared" si="1"/>
        <v>0</v>
      </c>
    </row>
    <row r="21" spans="1:6" x14ac:dyDescent="0.2">
      <c r="A21" s="19">
        <f t="shared" si="0"/>
        <v>13</v>
      </c>
      <c r="B21" s="9" t="str">
        <f>'IP-FFS'!B31</f>
        <v>Respiratory Therapy</v>
      </c>
      <c r="C21" s="8"/>
      <c r="D21" s="39" t="str">
        <f>IF('IP-FFS'!D31&gt;0,'IP-FFS'!D31," ")</f>
        <v xml:space="preserve"> </v>
      </c>
      <c r="E21" s="98"/>
      <c r="F21" s="50">
        <f t="shared" si="1"/>
        <v>0</v>
      </c>
    </row>
    <row r="22" spans="1:6" x14ac:dyDescent="0.2">
      <c r="A22" s="19">
        <f t="shared" si="0"/>
        <v>14</v>
      </c>
      <c r="B22" s="9" t="str">
        <f>'IP-FFS'!B32</f>
        <v>Physical Therapy</v>
      </c>
      <c r="C22" s="8"/>
      <c r="D22" s="39" t="str">
        <f>IF('IP-FFS'!D32&gt;0,'IP-FFS'!D32," ")</f>
        <v xml:space="preserve"> </v>
      </c>
      <c r="E22" s="98"/>
      <c r="F22" s="50">
        <f t="shared" si="1"/>
        <v>0</v>
      </c>
    </row>
    <row r="23" spans="1:6" x14ac:dyDescent="0.2">
      <c r="A23" s="19">
        <f t="shared" si="0"/>
        <v>15</v>
      </c>
      <c r="B23" s="9" t="str">
        <f>'IP-FFS'!B33</f>
        <v>Occupational Therapy</v>
      </c>
      <c r="C23" s="8"/>
      <c r="D23" s="39" t="str">
        <f>IF('IP-FFS'!D33&gt;0,'IP-FFS'!D33," ")</f>
        <v xml:space="preserve"> </v>
      </c>
      <c r="E23" s="98"/>
      <c r="F23" s="50">
        <f t="shared" si="1"/>
        <v>0</v>
      </c>
    </row>
    <row r="24" spans="1:6" x14ac:dyDescent="0.2">
      <c r="A24" s="19">
        <f t="shared" si="0"/>
        <v>16</v>
      </c>
      <c r="B24" s="9" t="str">
        <f>'IP-FFS'!B34</f>
        <v>Speech Therapy</v>
      </c>
      <c r="C24" s="8"/>
      <c r="D24" s="39" t="str">
        <f>IF('IP-FFS'!D34&gt;0,'IP-FFS'!D34," ")</f>
        <v xml:space="preserve"> </v>
      </c>
      <c r="E24" s="98"/>
      <c r="F24" s="50">
        <f t="shared" si="1"/>
        <v>0</v>
      </c>
    </row>
    <row r="25" spans="1:6" x14ac:dyDescent="0.2">
      <c r="A25" s="19">
        <f t="shared" si="0"/>
        <v>17</v>
      </c>
      <c r="B25" s="9" t="str">
        <f>'IP-FFS'!B35</f>
        <v>Emergency Room</v>
      </c>
      <c r="C25" s="8"/>
      <c r="D25" s="39" t="str">
        <f>IF('IP-FFS'!D35&gt;0,'IP-FFS'!D35," ")</f>
        <v xml:space="preserve"> </v>
      </c>
      <c r="E25" s="98"/>
      <c r="F25" s="50">
        <f t="shared" si="1"/>
        <v>0</v>
      </c>
    </row>
    <row r="26" spans="1:6" x14ac:dyDescent="0.2">
      <c r="A26" s="19">
        <f t="shared" si="0"/>
        <v>18</v>
      </c>
      <c r="B26" s="9" t="str">
        <f>'IP-FFS'!B36</f>
        <v>Pulmonary Function</v>
      </c>
      <c r="C26" s="8"/>
      <c r="D26" s="39" t="str">
        <f>IF('IP-FFS'!D36&gt;0,'IP-FFS'!D36," ")</f>
        <v xml:space="preserve"> </v>
      </c>
      <c r="E26" s="98"/>
      <c r="F26" s="50">
        <f t="shared" si="1"/>
        <v>0</v>
      </c>
    </row>
    <row r="27" spans="1:6" x14ac:dyDescent="0.2">
      <c r="A27" s="19">
        <f t="shared" si="0"/>
        <v>19</v>
      </c>
      <c r="B27" s="9" t="str">
        <f>'IP-FFS'!B37</f>
        <v>Audiology</v>
      </c>
      <c r="C27" s="8"/>
      <c r="D27" s="39" t="str">
        <f>IF('IP-FFS'!D37&gt;0,'IP-FFS'!D37," ")</f>
        <v xml:space="preserve"> </v>
      </c>
      <c r="E27" s="98"/>
      <c r="F27" s="50">
        <f t="shared" si="1"/>
        <v>0</v>
      </c>
    </row>
    <row r="28" spans="1:6" x14ac:dyDescent="0.2">
      <c r="A28" s="19">
        <f t="shared" si="0"/>
        <v>20</v>
      </c>
      <c r="B28" s="9" t="str">
        <f>'IP-FFS'!B38</f>
        <v>Cardiology</v>
      </c>
      <c r="C28" s="8"/>
      <c r="D28" s="39" t="str">
        <f>IF('IP-FFS'!D38&gt;0,'IP-FFS'!D38," ")</f>
        <v xml:space="preserve"> </v>
      </c>
      <c r="E28" s="98"/>
      <c r="F28" s="50">
        <f t="shared" si="1"/>
        <v>0</v>
      </c>
    </row>
    <row r="29" spans="1:6" x14ac:dyDescent="0.2">
      <c r="A29" s="19">
        <f t="shared" si="0"/>
        <v>21</v>
      </c>
      <c r="B29" s="9" t="str">
        <f>'IP-FFS'!B39</f>
        <v>Cardiac Rehab</v>
      </c>
      <c r="C29" s="8"/>
      <c r="D29" s="39" t="str">
        <f>IF('IP-FFS'!D39&gt;0,'IP-FFS'!D39," ")</f>
        <v xml:space="preserve"> </v>
      </c>
      <c r="E29" s="98"/>
      <c r="F29" s="50">
        <f t="shared" si="1"/>
        <v>0</v>
      </c>
    </row>
    <row r="30" spans="1:6" x14ac:dyDescent="0.2">
      <c r="A30" s="19">
        <f t="shared" si="0"/>
        <v>22</v>
      </c>
      <c r="B30" s="9" t="str">
        <f>'IP-FFS'!B40</f>
        <v>Ambulatory Surgical Care</v>
      </c>
      <c r="C30" s="8"/>
      <c r="D30" s="39" t="str">
        <f>IF('IP-FFS'!D40&gt;0,'IP-FFS'!D40," ")</f>
        <v xml:space="preserve"> </v>
      </c>
      <c r="E30" s="98"/>
      <c r="F30" s="50">
        <f t="shared" si="1"/>
        <v>0</v>
      </c>
    </row>
    <row r="31" spans="1:6" x14ac:dyDescent="0.2">
      <c r="A31" s="19">
        <f t="shared" si="0"/>
        <v>23</v>
      </c>
      <c r="B31" s="9" t="str">
        <f>'IP-FFS'!B41</f>
        <v>Clinic</v>
      </c>
      <c r="C31" s="8"/>
      <c r="D31" s="39" t="str">
        <f>IF('IP-FFS'!D41&gt;0,'IP-FFS'!D41," ")</f>
        <v xml:space="preserve"> </v>
      </c>
      <c r="E31" s="98"/>
      <c r="F31" s="50">
        <f t="shared" si="1"/>
        <v>0</v>
      </c>
    </row>
    <row r="32" spans="1:6" x14ac:dyDescent="0.2">
      <c r="A32" s="19">
        <f t="shared" si="0"/>
        <v>24</v>
      </c>
      <c r="B32" s="9" t="str">
        <f>'IP-FFS'!B42</f>
        <v>Recovery Room</v>
      </c>
      <c r="C32" s="8"/>
      <c r="D32" s="39" t="str">
        <f>IF('IP-FFS'!D42&gt;0,'IP-FFS'!D42," ")</f>
        <v xml:space="preserve"> </v>
      </c>
      <c r="E32" s="98"/>
      <c r="F32" s="50">
        <f t="shared" si="1"/>
        <v>0</v>
      </c>
    </row>
    <row r="33" spans="1:6" x14ac:dyDescent="0.2">
      <c r="A33" s="19">
        <f t="shared" si="0"/>
        <v>25</v>
      </c>
      <c r="B33" s="9" t="str">
        <f>'IP-FFS'!B43</f>
        <v>Labor &amp; Delivery</v>
      </c>
      <c r="C33" s="8"/>
      <c r="D33" s="39" t="str">
        <f>IF('IP-FFS'!D43&gt;0,'IP-FFS'!D43," ")</f>
        <v xml:space="preserve"> </v>
      </c>
      <c r="E33" s="98"/>
      <c r="F33" s="50">
        <f t="shared" si="1"/>
        <v>0</v>
      </c>
    </row>
    <row r="34" spans="1:6" x14ac:dyDescent="0.2">
      <c r="A34" s="19">
        <f t="shared" si="0"/>
        <v>26</v>
      </c>
      <c r="B34" s="9" t="str">
        <f>'IP-FFS'!B44</f>
        <v>EKG</v>
      </c>
      <c r="C34" s="8"/>
      <c r="D34" s="39" t="str">
        <f>IF('IP-FFS'!D44&gt;0,'IP-FFS'!D44," ")</f>
        <v xml:space="preserve"> </v>
      </c>
      <c r="E34" s="98"/>
      <c r="F34" s="50">
        <f t="shared" si="1"/>
        <v>0</v>
      </c>
    </row>
    <row r="35" spans="1:6" x14ac:dyDescent="0.2">
      <c r="A35" s="19">
        <f t="shared" si="0"/>
        <v>27</v>
      </c>
      <c r="B35" s="9" t="str">
        <f>'IP-FFS'!B45</f>
        <v>EEG</v>
      </c>
      <c r="C35" s="8"/>
      <c r="D35" s="39" t="str">
        <f>IF('IP-FFS'!D45&gt;0,'IP-FFS'!D45," ")</f>
        <v xml:space="preserve"> </v>
      </c>
      <c r="E35" s="98"/>
      <c r="F35" s="50">
        <f t="shared" si="1"/>
        <v>0</v>
      </c>
    </row>
    <row r="36" spans="1:6" x14ac:dyDescent="0.2">
      <c r="A36" s="19">
        <f t="shared" si="0"/>
        <v>28</v>
      </c>
      <c r="B36" s="9" t="str">
        <f>'IP-FFS'!B46</f>
        <v>Observation Room</v>
      </c>
      <c r="C36" s="8"/>
      <c r="D36" s="39" t="str">
        <f>IF('IP-FFS'!D46&gt;0,'IP-FFS'!D46," ")</f>
        <v xml:space="preserve"> </v>
      </c>
      <c r="E36" s="98"/>
      <c r="F36" s="50">
        <f t="shared" si="1"/>
        <v>0</v>
      </c>
    </row>
    <row r="37" spans="1:6" x14ac:dyDescent="0.2">
      <c r="A37" s="19">
        <f t="shared" si="0"/>
        <v>29</v>
      </c>
      <c r="B37" s="9" t="str">
        <f>'IP-FFS'!B47</f>
        <v>IV Therapy</v>
      </c>
      <c r="C37" s="8"/>
      <c r="D37" s="39" t="str">
        <f>IF('IP-FFS'!D47&gt;0,'IP-FFS'!D47," ")</f>
        <v xml:space="preserve"> </v>
      </c>
      <c r="E37" s="98"/>
      <c r="F37" s="50">
        <f t="shared" si="1"/>
        <v>0</v>
      </c>
    </row>
    <row r="38" spans="1:6" x14ac:dyDescent="0.2">
      <c r="A38" s="19">
        <f t="shared" si="0"/>
        <v>30</v>
      </c>
      <c r="B38" s="9" t="str">
        <f>'IP-FFS'!B48</f>
        <v>Oncology</v>
      </c>
      <c r="C38" s="8"/>
      <c r="D38" s="39" t="str">
        <f>IF('IP-FFS'!D48&gt;0,'IP-FFS'!D48," ")</f>
        <v xml:space="preserve"> </v>
      </c>
      <c r="E38" s="98"/>
      <c r="F38" s="50">
        <f t="shared" si="1"/>
        <v>0</v>
      </c>
    </row>
    <row r="39" spans="1:6" x14ac:dyDescent="0.2">
      <c r="A39" s="19">
        <f t="shared" si="0"/>
        <v>31</v>
      </c>
      <c r="B39" s="9" t="str">
        <f>'IP-FFS'!B49</f>
        <v>Gastro Intestinal</v>
      </c>
      <c r="C39" s="8"/>
      <c r="D39" s="39" t="str">
        <f>IF('IP-FFS'!D49&gt;0,'IP-FFS'!D49," ")</f>
        <v xml:space="preserve"> </v>
      </c>
      <c r="E39" s="98"/>
      <c r="F39" s="50">
        <f t="shared" si="1"/>
        <v>0</v>
      </c>
    </row>
    <row r="40" spans="1:6" x14ac:dyDescent="0.2">
      <c r="A40" s="19">
        <f t="shared" si="0"/>
        <v>32</v>
      </c>
      <c r="B40" s="9" t="str">
        <f>'IP-FFS'!B50</f>
        <v>Lithotripsy</v>
      </c>
      <c r="C40" s="8"/>
      <c r="D40" s="39" t="str">
        <f>IF('IP-FFS'!D50&gt;0,'IP-FFS'!D50," ")</f>
        <v xml:space="preserve"> </v>
      </c>
      <c r="E40" s="98"/>
      <c r="F40" s="50">
        <f t="shared" si="1"/>
        <v>0</v>
      </c>
    </row>
    <row r="41" spans="1:6" x14ac:dyDescent="0.2">
      <c r="A41" s="19">
        <f t="shared" si="0"/>
        <v>33</v>
      </c>
      <c r="B41" s="9" t="str">
        <f>'IP-FFS'!B51</f>
        <v>Renal Dialysis</v>
      </c>
      <c r="C41" s="8"/>
      <c r="D41" s="39" t="str">
        <f>IF('IP-FFS'!D51&gt;0,'IP-FFS'!D51," ")</f>
        <v xml:space="preserve"> </v>
      </c>
      <c r="E41" s="98"/>
      <c r="F41" s="50">
        <f t="shared" si="1"/>
        <v>0</v>
      </c>
    </row>
    <row r="42" spans="1:6" x14ac:dyDescent="0.2">
      <c r="A42" s="19">
        <f t="shared" si="0"/>
        <v>34</v>
      </c>
      <c r="B42" s="9" t="str">
        <f>'IP-FFS'!B52</f>
        <v>Psychiatric Services</v>
      </c>
      <c r="C42" s="8"/>
      <c r="D42" s="39" t="str">
        <f>IF('IP-FFS'!D52&gt;0,'IP-FFS'!D52," ")</f>
        <v xml:space="preserve"> </v>
      </c>
      <c r="E42" s="98"/>
      <c r="F42" s="50">
        <f t="shared" si="1"/>
        <v>0</v>
      </c>
    </row>
    <row r="43" spans="1:6" x14ac:dyDescent="0.2">
      <c r="A43" s="19">
        <f t="shared" si="0"/>
        <v>35</v>
      </c>
      <c r="B43" s="9" t="str">
        <f>'IP-FFS'!B53</f>
        <v>Ambulance Services</v>
      </c>
      <c r="C43" s="8"/>
      <c r="D43" s="39" t="str">
        <f>IF('IP-FFS'!D53&gt;0,'IP-FFS'!D53," ")</f>
        <v xml:space="preserve"> </v>
      </c>
      <c r="E43" s="98"/>
      <c r="F43" s="50">
        <f t="shared" si="1"/>
        <v>0</v>
      </c>
    </row>
    <row r="44" spans="1:6" x14ac:dyDescent="0.2">
      <c r="A44" s="19">
        <f t="shared" si="0"/>
        <v>36</v>
      </c>
      <c r="B44" s="9" t="str">
        <f>'IP-FFS'!B54</f>
        <v>Professional Services</v>
      </c>
      <c r="C44" s="8"/>
      <c r="D44" s="39" t="str">
        <f>IF('IP-FFS'!D54&gt;0,'IP-FFS'!D54," ")</f>
        <v xml:space="preserve"> </v>
      </c>
      <c r="E44" s="98"/>
      <c r="F44" s="50">
        <f t="shared" si="1"/>
        <v>0</v>
      </c>
    </row>
    <row r="45" spans="1:6" x14ac:dyDescent="0.2">
      <c r="A45" s="19">
        <f t="shared" si="0"/>
        <v>37</v>
      </c>
      <c r="B45" s="9" t="str">
        <f>'IP-FFS'!B55</f>
        <v>Telemetry</v>
      </c>
      <c r="C45" s="8"/>
      <c r="D45" s="39" t="str">
        <f>IF('IP-FFS'!D55&gt;0,'IP-FFS'!D55," ")</f>
        <v xml:space="preserve"> </v>
      </c>
      <c r="E45" s="98"/>
      <c r="F45" s="50">
        <f t="shared" si="1"/>
        <v>0</v>
      </c>
    </row>
    <row r="46" spans="1:6" x14ac:dyDescent="0.2">
      <c r="A46" s="19">
        <f t="shared" si="0"/>
        <v>38</v>
      </c>
      <c r="B46" s="150" t="s">
        <v>18</v>
      </c>
      <c r="C46" s="157"/>
      <c r="D46" s="151"/>
      <c r="E46" s="66">
        <f>SUM(E9:E45)</f>
        <v>0</v>
      </c>
      <c r="F46" s="67">
        <f>SUM(F9:F45)</f>
        <v>0</v>
      </c>
    </row>
    <row r="47" spans="1:6" x14ac:dyDescent="0.2">
      <c r="A47" s="19">
        <f t="shared" si="0"/>
        <v>39</v>
      </c>
      <c r="B47" s="60" t="s">
        <v>19</v>
      </c>
      <c r="C47" s="10"/>
      <c r="D47" s="10"/>
      <c r="E47" s="40"/>
      <c r="F47" s="58"/>
    </row>
    <row r="48" spans="1:6" x14ac:dyDescent="0.2">
      <c r="A48" s="19">
        <f t="shared" si="0"/>
        <v>40</v>
      </c>
      <c r="B48" s="21" t="s">
        <v>68</v>
      </c>
      <c r="C48" s="1"/>
      <c r="D48" s="1"/>
      <c r="E48" s="2"/>
      <c r="F48" s="68">
        <f>F46-F47</f>
        <v>0</v>
      </c>
    </row>
    <row r="49" spans="1:6" x14ac:dyDescent="0.2">
      <c r="A49" s="19">
        <f t="shared" si="0"/>
        <v>41</v>
      </c>
      <c r="B49" s="60" t="s">
        <v>20</v>
      </c>
      <c r="C49" s="10"/>
      <c r="D49" s="10"/>
      <c r="E49" s="41"/>
      <c r="F49" s="58"/>
    </row>
    <row r="50" spans="1:6" ht="13.5" thickBot="1" x14ac:dyDescent="0.25">
      <c r="A50" s="22">
        <v>42</v>
      </c>
      <c r="B50" s="47" t="s">
        <v>21</v>
      </c>
      <c r="C50" s="24"/>
      <c r="D50" s="24"/>
      <c r="E50" s="48"/>
      <c r="F50" s="69">
        <f>F48-F49</f>
        <v>0</v>
      </c>
    </row>
    <row r="51" spans="1:6" x14ac:dyDescent="0.2">
      <c r="D51" s="1"/>
      <c r="E51" s="2"/>
      <c r="F51" s="1"/>
    </row>
    <row r="52" spans="1:6" x14ac:dyDescent="0.2">
      <c r="D52" s="1"/>
      <c r="E52" s="2"/>
      <c r="F52" s="94"/>
    </row>
  </sheetData>
  <sheetProtection algorithmName="SHA-512" hashValue="dF8/bjTgQPfP6wfB8ehtXNtk2CseTzUFCuwZ94xutBc9lO5qnSJwpT8erktNahNiy5pA4my/SfqOsnB2YNaJvQ==" saltValue="jKJTS7gMgTuRZZ4LpKiHcw==" spinCount="100000" sheet="1" objects="1" scenarios="1" selectLockedCells="1"/>
  <mergeCells count="5">
    <mergeCell ref="B46:D46"/>
    <mergeCell ref="A1:F1"/>
    <mergeCell ref="A2:F2"/>
    <mergeCell ref="B4:D4"/>
    <mergeCell ref="B5:D5"/>
  </mergeCells>
  <phoneticPr fontId="0" type="noConversion"/>
  <printOptions horizontalCentered="1" gridLinesSet="0"/>
  <pageMargins left="0.25" right="0.25" top="0.75" bottom="0.75" header="0.3" footer="0.3"/>
  <pageSetup orientation="portrait" horizontalDpi="300" verticalDpi="300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L51"/>
  <sheetViews>
    <sheetView showGridLines="0" zoomScale="85" zoomScaleNormal="75" workbookViewId="0">
      <selection activeCell="E24" sqref="E24"/>
    </sheetView>
  </sheetViews>
  <sheetFormatPr defaultRowHeight="12.75" x14ac:dyDescent="0.2"/>
  <cols>
    <col min="1" max="1" width="8.85546875" style="96" customWidth="1"/>
    <col min="2" max="2" width="13" style="94" customWidth="1"/>
    <col min="3" max="3" width="24.85546875" style="94" customWidth="1"/>
    <col min="4" max="4" width="13.85546875" style="94" customWidth="1"/>
    <col min="5" max="5" width="17.42578125" style="97" customWidth="1"/>
    <col min="6" max="6" width="17.140625" style="97" customWidth="1"/>
    <col min="7" max="10" width="9.140625" style="94"/>
    <col min="11" max="11" width="11.7109375" style="94" customWidth="1"/>
    <col min="12" max="13" width="15.7109375" style="94" customWidth="1"/>
    <col min="14" max="16384" width="9.140625" style="94"/>
  </cols>
  <sheetData>
    <row r="1" spans="1:12" ht="17.25" customHeight="1" x14ac:dyDescent="0.25">
      <c r="A1" s="107" t="s">
        <v>73</v>
      </c>
      <c r="B1" s="108"/>
      <c r="C1" s="108"/>
      <c r="D1" s="108"/>
      <c r="E1" s="108"/>
      <c r="F1" s="109"/>
    </row>
    <row r="2" spans="1:12" ht="17.25" customHeight="1" thickBot="1" x14ac:dyDescent="0.3">
      <c r="A2" s="110" t="s">
        <v>80</v>
      </c>
      <c r="B2" s="111"/>
      <c r="C2" s="111"/>
      <c r="D2" s="111"/>
      <c r="E2" s="111"/>
      <c r="F2" s="112"/>
    </row>
    <row r="3" spans="1:12" ht="7.5" customHeight="1" x14ac:dyDescent="0.25">
      <c r="A3" s="35"/>
      <c r="B3" s="36"/>
      <c r="C3" s="36"/>
      <c r="D3" s="36"/>
      <c r="E3" s="36"/>
      <c r="F3" s="37"/>
    </row>
    <row r="4" spans="1:12" ht="27" customHeight="1" x14ac:dyDescent="0.2">
      <c r="A4" s="26" t="s">
        <v>74</v>
      </c>
      <c r="B4" s="135">
        <f>'IP-FFS'!B4:D4</f>
        <v>0</v>
      </c>
      <c r="C4" s="135"/>
      <c r="D4" s="135"/>
      <c r="E4" s="29" t="s">
        <v>76</v>
      </c>
      <c r="F4" s="32">
        <f>'IP-FFS'!F4</f>
        <v>0</v>
      </c>
    </row>
    <row r="5" spans="1:12" ht="27" customHeight="1" x14ac:dyDescent="0.2">
      <c r="A5" s="27" t="s">
        <v>75</v>
      </c>
      <c r="B5" s="138">
        <f>'IP-FFS'!B5:D5</f>
        <v>0</v>
      </c>
      <c r="C5" s="138"/>
      <c r="D5" s="138"/>
      <c r="E5" s="29" t="s">
        <v>77</v>
      </c>
      <c r="F5" s="33">
        <f>'IP-FFS'!F5:G5</f>
        <v>0</v>
      </c>
    </row>
    <row r="6" spans="1:12" ht="8.25" customHeight="1" thickBot="1" x14ac:dyDescent="0.25">
      <c r="A6" s="43"/>
      <c r="B6" s="24" t="s">
        <v>1</v>
      </c>
      <c r="C6" s="24"/>
      <c r="D6" s="24" t="s">
        <v>2</v>
      </c>
      <c r="E6" s="24"/>
      <c r="F6" s="44"/>
    </row>
    <row r="7" spans="1:12" s="95" customFormat="1" x14ac:dyDescent="0.2">
      <c r="A7" s="27"/>
      <c r="B7" s="21" t="s">
        <v>3</v>
      </c>
      <c r="C7" s="21"/>
      <c r="D7" s="42" t="s">
        <v>11</v>
      </c>
      <c r="E7" s="42" t="s">
        <v>5</v>
      </c>
      <c r="F7" s="45" t="s">
        <v>5</v>
      </c>
      <c r="G7" s="94"/>
      <c r="H7" s="94"/>
      <c r="I7" s="94"/>
      <c r="J7" s="94"/>
      <c r="K7" s="94"/>
      <c r="L7" s="94"/>
    </row>
    <row r="8" spans="1:12" s="95" customFormat="1" x14ac:dyDescent="0.2">
      <c r="A8" s="46"/>
      <c r="B8" s="6" t="s">
        <v>22</v>
      </c>
      <c r="C8" s="6"/>
      <c r="D8" s="4" t="s">
        <v>14</v>
      </c>
      <c r="E8" s="4" t="s">
        <v>15</v>
      </c>
      <c r="F8" s="17" t="s">
        <v>8</v>
      </c>
      <c r="G8" s="94"/>
      <c r="H8" s="94"/>
      <c r="I8" s="94"/>
      <c r="J8" s="94"/>
      <c r="K8" s="94"/>
      <c r="L8" s="94"/>
    </row>
    <row r="9" spans="1:12" x14ac:dyDescent="0.2">
      <c r="A9" s="18">
        <v>1</v>
      </c>
      <c r="B9" s="9" t="str">
        <f>'IP-FFS'!B19</f>
        <v>Pharmacy</v>
      </c>
      <c r="C9" s="8"/>
      <c r="D9" s="39" t="str">
        <f>IF('IP-FFS'!D19&gt;0,'IP-FFS'!D19," ")</f>
        <v xml:space="preserve"> </v>
      </c>
      <c r="E9" s="99"/>
      <c r="F9" s="49">
        <f>IF(D9=" ",0,E9*D9)</f>
        <v>0</v>
      </c>
    </row>
    <row r="10" spans="1:12" x14ac:dyDescent="0.2">
      <c r="A10" s="19">
        <f t="shared" ref="A10:A48" si="0">1+A9</f>
        <v>2</v>
      </c>
      <c r="B10" s="9" t="str">
        <f>'IP-FFS'!B20</f>
        <v>Medical Supplies</v>
      </c>
      <c r="C10" s="8"/>
      <c r="D10" s="39" t="str">
        <f>IF('IP-FFS'!D20&gt;0,'IP-FFS'!D20," ")</f>
        <v xml:space="preserve"> </v>
      </c>
      <c r="E10" s="99"/>
      <c r="F10" s="49">
        <f t="shared" ref="F10:F45" si="1">IF(D10=" ",0,E10*D10)</f>
        <v>0</v>
      </c>
    </row>
    <row r="11" spans="1:12" x14ac:dyDescent="0.2">
      <c r="A11" s="19">
        <f t="shared" si="0"/>
        <v>3</v>
      </c>
      <c r="B11" s="9" t="str">
        <f>'IP-FFS'!B21</f>
        <v>Laboratory</v>
      </c>
      <c r="C11" s="8"/>
      <c r="D11" s="39" t="str">
        <f>IF('IP-FFS'!D21&gt;0,'IP-FFS'!D21," ")</f>
        <v xml:space="preserve"> </v>
      </c>
      <c r="E11" s="99"/>
      <c r="F11" s="49">
        <f t="shared" si="1"/>
        <v>0</v>
      </c>
    </row>
    <row r="12" spans="1:12" x14ac:dyDescent="0.2">
      <c r="A12" s="19">
        <f t="shared" si="0"/>
        <v>4</v>
      </c>
      <c r="B12" s="9" t="str">
        <f>'IP-FFS'!B22</f>
        <v>Diagnostic Radiology</v>
      </c>
      <c r="C12" s="8"/>
      <c r="D12" s="39" t="str">
        <f>IF('IP-FFS'!D22&gt;0,'IP-FFS'!D22," ")</f>
        <v xml:space="preserve"> </v>
      </c>
      <c r="E12" s="99"/>
      <c r="F12" s="49">
        <f t="shared" si="1"/>
        <v>0</v>
      </c>
    </row>
    <row r="13" spans="1:12" x14ac:dyDescent="0.2">
      <c r="A13" s="19">
        <f t="shared" si="0"/>
        <v>5</v>
      </c>
      <c r="B13" s="9" t="str">
        <f>'IP-FFS'!B23</f>
        <v>Therapeutic Radiology</v>
      </c>
      <c r="C13" s="8"/>
      <c r="D13" s="39" t="str">
        <f>IF('IP-FFS'!D23&gt;0,'IP-FFS'!D23," ")</f>
        <v xml:space="preserve"> </v>
      </c>
      <c r="E13" s="99"/>
      <c r="F13" s="49">
        <f t="shared" si="1"/>
        <v>0</v>
      </c>
    </row>
    <row r="14" spans="1:12" x14ac:dyDescent="0.2">
      <c r="A14" s="19">
        <f t="shared" si="0"/>
        <v>6</v>
      </c>
      <c r="B14" s="9" t="str">
        <f>'IP-FFS'!B24</f>
        <v>Nuclear Medicine</v>
      </c>
      <c r="C14" s="8"/>
      <c r="D14" s="39" t="str">
        <f>IF('IP-FFS'!D24&gt;0,'IP-FFS'!D24," ")</f>
        <v xml:space="preserve"> </v>
      </c>
      <c r="E14" s="99"/>
      <c r="F14" s="49">
        <f t="shared" si="1"/>
        <v>0</v>
      </c>
    </row>
    <row r="15" spans="1:12" x14ac:dyDescent="0.2">
      <c r="A15" s="19">
        <f t="shared" si="0"/>
        <v>7</v>
      </c>
      <c r="B15" s="9" t="str">
        <f>'IP-FFS'!B25</f>
        <v xml:space="preserve">CT Scan    </v>
      </c>
      <c r="C15" s="8"/>
      <c r="D15" s="39" t="str">
        <f>IF('IP-FFS'!D25&gt;0,'IP-FFS'!D25," ")</f>
        <v xml:space="preserve"> </v>
      </c>
      <c r="E15" s="99"/>
      <c r="F15" s="49">
        <f t="shared" si="1"/>
        <v>0</v>
      </c>
    </row>
    <row r="16" spans="1:12" x14ac:dyDescent="0.2">
      <c r="A16" s="19">
        <f t="shared" si="0"/>
        <v>8</v>
      </c>
      <c r="B16" s="9" t="str">
        <f>'IP-FFS'!B26</f>
        <v>Ultrasound</v>
      </c>
      <c r="C16" s="8"/>
      <c r="D16" s="39" t="str">
        <f>IF('IP-FFS'!D26&gt;0,'IP-FFS'!D26," ")</f>
        <v xml:space="preserve"> </v>
      </c>
      <c r="E16" s="99"/>
      <c r="F16" s="49">
        <f t="shared" si="1"/>
        <v>0</v>
      </c>
    </row>
    <row r="17" spans="1:6" x14ac:dyDescent="0.2">
      <c r="A17" s="19">
        <f t="shared" si="0"/>
        <v>9</v>
      </c>
      <c r="B17" s="9" t="str">
        <f>'IP-FFS'!B27</f>
        <v>MRI</v>
      </c>
      <c r="C17" s="8"/>
      <c r="D17" s="39" t="str">
        <f>IF('IP-FFS'!D27&gt;0,'IP-FFS'!D27," ")</f>
        <v xml:space="preserve"> </v>
      </c>
      <c r="E17" s="99"/>
      <c r="F17" s="49">
        <f t="shared" si="1"/>
        <v>0</v>
      </c>
    </row>
    <row r="18" spans="1:6" x14ac:dyDescent="0.2">
      <c r="A18" s="19">
        <f t="shared" si="0"/>
        <v>10</v>
      </c>
      <c r="B18" s="9" t="str">
        <f>'IP-FFS'!B28</f>
        <v>Operating Room</v>
      </c>
      <c r="C18" s="8"/>
      <c r="D18" s="39" t="str">
        <f>IF('IP-FFS'!D28&gt;0,'IP-FFS'!D28," ")</f>
        <v xml:space="preserve"> </v>
      </c>
      <c r="E18" s="99"/>
      <c r="F18" s="49">
        <f t="shared" si="1"/>
        <v>0</v>
      </c>
    </row>
    <row r="19" spans="1:6" x14ac:dyDescent="0.2">
      <c r="A19" s="19">
        <f t="shared" si="0"/>
        <v>11</v>
      </c>
      <c r="B19" s="9" t="str">
        <f>'IP-FFS'!B29</f>
        <v>Non-CRNA Anesthesia</v>
      </c>
      <c r="C19" s="8"/>
      <c r="D19" s="39" t="str">
        <f>IF('IP-FFS'!D29&gt;0,'IP-FFS'!D29," ")</f>
        <v xml:space="preserve"> </v>
      </c>
      <c r="E19" s="99"/>
      <c r="F19" s="49">
        <f t="shared" si="1"/>
        <v>0</v>
      </c>
    </row>
    <row r="20" spans="1:6" x14ac:dyDescent="0.2">
      <c r="A20" s="19">
        <f t="shared" si="0"/>
        <v>12</v>
      </c>
      <c r="B20" s="9" t="str">
        <f>'IP-FFS'!B30</f>
        <v>Blood Storage &amp; Process.</v>
      </c>
      <c r="C20" s="8"/>
      <c r="D20" s="39" t="str">
        <f>IF('IP-FFS'!D30&gt;0,'IP-FFS'!D30," ")</f>
        <v xml:space="preserve"> </v>
      </c>
      <c r="E20" s="99"/>
      <c r="F20" s="49">
        <f t="shared" si="1"/>
        <v>0</v>
      </c>
    </row>
    <row r="21" spans="1:6" x14ac:dyDescent="0.2">
      <c r="A21" s="19">
        <f t="shared" si="0"/>
        <v>13</v>
      </c>
      <c r="B21" s="9" t="str">
        <f>'IP-FFS'!B31</f>
        <v>Respiratory Therapy</v>
      </c>
      <c r="C21" s="8"/>
      <c r="D21" s="39" t="str">
        <f>IF('IP-FFS'!D31&gt;0,'IP-FFS'!D31," ")</f>
        <v xml:space="preserve"> </v>
      </c>
      <c r="E21" s="99"/>
      <c r="F21" s="49">
        <f t="shared" si="1"/>
        <v>0</v>
      </c>
    </row>
    <row r="22" spans="1:6" x14ac:dyDescent="0.2">
      <c r="A22" s="19">
        <f t="shared" si="0"/>
        <v>14</v>
      </c>
      <c r="B22" s="9" t="str">
        <f>'IP-FFS'!B32</f>
        <v>Physical Therapy</v>
      </c>
      <c r="C22" s="8"/>
      <c r="D22" s="39" t="str">
        <f>IF('IP-FFS'!D32&gt;0,'IP-FFS'!D32," ")</f>
        <v xml:space="preserve"> </v>
      </c>
      <c r="E22" s="99"/>
      <c r="F22" s="49">
        <f t="shared" si="1"/>
        <v>0</v>
      </c>
    </row>
    <row r="23" spans="1:6" x14ac:dyDescent="0.2">
      <c r="A23" s="19">
        <f t="shared" si="0"/>
        <v>15</v>
      </c>
      <c r="B23" s="9" t="str">
        <f>'IP-FFS'!B33</f>
        <v>Occupational Therapy</v>
      </c>
      <c r="C23" s="8"/>
      <c r="D23" s="39" t="str">
        <f>IF('IP-FFS'!D33&gt;0,'IP-FFS'!D33," ")</f>
        <v xml:space="preserve"> </v>
      </c>
      <c r="E23" s="99"/>
      <c r="F23" s="49">
        <f t="shared" si="1"/>
        <v>0</v>
      </c>
    </row>
    <row r="24" spans="1:6" x14ac:dyDescent="0.2">
      <c r="A24" s="19">
        <f t="shared" si="0"/>
        <v>16</v>
      </c>
      <c r="B24" s="9" t="str">
        <f>'IP-FFS'!B34</f>
        <v>Speech Therapy</v>
      </c>
      <c r="C24" s="8"/>
      <c r="D24" s="39" t="str">
        <f>IF('IP-FFS'!D34&gt;0,'IP-FFS'!D34," ")</f>
        <v xml:space="preserve"> </v>
      </c>
      <c r="E24" s="99"/>
      <c r="F24" s="49">
        <f t="shared" si="1"/>
        <v>0</v>
      </c>
    </row>
    <row r="25" spans="1:6" x14ac:dyDescent="0.2">
      <c r="A25" s="19">
        <f t="shared" si="0"/>
        <v>17</v>
      </c>
      <c r="B25" s="9" t="str">
        <f>'IP-FFS'!B35</f>
        <v>Emergency Room</v>
      </c>
      <c r="C25" s="8"/>
      <c r="D25" s="39" t="str">
        <f>IF('IP-FFS'!D35&gt;0,'IP-FFS'!D35," ")</f>
        <v xml:space="preserve"> </v>
      </c>
      <c r="E25" s="99"/>
      <c r="F25" s="49">
        <f t="shared" si="1"/>
        <v>0</v>
      </c>
    </row>
    <row r="26" spans="1:6" x14ac:dyDescent="0.2">
      <c r="A26" s="19">
        <f t="shared" si="0"/>
        <v>18</v>
      </c>
      <c r="B26" s="9" t="str">
        <f>'IP-FFS'!B36</f>
        <v>Pulmonary Function</v>
      </c>
      <c r="C26" s="8"/>
      <c r="D26" s="39" t="str">
        <f>IF('IP-FFS'!D36&gt;0,'IP-FFS'!D36," ")</f>
        <v xml:space="preserve"> </v>
      </c>
      <c r="E26" s="99"/>
      <c r="F26" s="49">
        <f t="shared" si="1"/>
        <v>0</v>
      </c>
    </row>
    <row r="27" spans="1:6" x14ac:dyDescent="0.2">
      <c r="A27" s="19">
        <f t="shared" si="0"/>
        <v>19</v>
      </c>
      <c r="B27" s="9" t="str">
        <f>'IP-FFS'!B37</f>
        <v>Audiology</v>
      </c>
      <c r="C27" s="8"/>
      <c r="D27" s="39" t="str">
        <f>IF('IP-FFS'!D37&gt;0,'IP-FFS'!D37," ")</f>
        <v xml:space="preserve"> </v>
      </c>
      <c r="E27" s="99"/>
      <c r="F27" s="49">
        <f t="shared" si="1"/>
        <v>0</v>
      </c>
    </row>
    <row r="28" spans="1:6" x14ac:dyDescent="0.2">
      <c r="A28" s="19">
        <f t="shared" si="0"/>
        <v>20</v>
      </c>
      <c r="B28" s="9" t="str">
        <f>'IP-FFS'!B38</f>
        <v>Cardiology</v>
      </c>
      <c r="C28" s="8"/>
      <c r="D28" s="39" t="str">
        <f>IF('IP-FFS'!D38&gt;0,'IP-FFS'!D38," ")</f>
        <v xml:space="preserve"> </v>
      </c>
      <c r="E28" s="99"/>
      <c r="F28" s="49">
        <f t="shared" si="1"/>
        <v>0</v>
      </c>
    </row>
    <row r="29" spans="1:6" x14ac:dyDescent="0.2">
      <c r="A29" s="19">
        <f t="shared" si="0"/>
        <v>21</v>
      </c>
      <c r="B29" s="9" t="str">
        <f>'IP-FFS'!B39</f>
        <v>Cardiac Rehab</v>
      </c>
      <c r="C29" s="8"/>
      <c r="D29" s="39" t="str">
        <f>IF('IP-FFS'!D39&gt;0,'IP-FFS'!D39," ")</f>
        <v xml:space="preserve"> </v>
      </c>
      <c r="E29" s="99"/>
      <c r="F29" s="49">
        <f t="shared" si="1"/>
        <v>0</v>
      </c>
    </row>
    <row r="30" spans="1:6" x14ac:dyDescent="0.2">
      <c r="A30" s="19">
        <f t="shared" si="0"/>
        <v>22</v>
      </c>
      <c r="B30" s="9" t="str">
        <f>'IP-FFS'!B40</f>
        <v>Ambulatory Surgical Care</v>
      </c>
      <c r="C30" s="8"/>
      <c r="D30" s="39" t="str">
        <f>IF('IP-FFS'!D40&gt;0,'IP-FFS'!D40," ")</f>
        <v xml:space="preserve"> </v>
      </c>
      <c r="E30" s="99"/>
      <c r="F30" s="49">
        <f t="shared" si="1"/>
        <v>0</v>
      </c>
    </row>
    <row r="31" spans="1:6" x14ac:dyDescent="0.2">
      <c r="A31" s="19">
        <f t="shared" si="0"/>
        <v>23</v>
      </c>
      <c r="B31" s="9" t="str">
        <f>'IP-FFS'!B41</f>
        <v>Clinic</v>
      </c>
      <c r="C31" s="8"/>
      <c r="D31" s="39" t="str">
        <f>IF('IP-FFS'!D41&gt;0,'IP-FFS'!D41," ")</f>
        <v xml:space="preserve"> </v>
      </c>
      <c r="E31" s="99"/>
      <c r="F31" s="49">
        <f t="shared" si="1"/>
        <v>0</v>
      </c>
    </row>
    <row r="32" spans="1:6" x14ac:dyDescent="0.2">
      <c r="A32" s="19">
        <f t="shared" si="0"/>
        <v>24</v>
      </c>
      <c r="B32" s="9" t="str">
        <f>'IP-FFS'!B42</f>
        <v>Recovery Room</v>
      </c>
      <c r="C32" s="8"/>
      <c r="D32" s="39" t="str">
        <f>IF('IP-FFS'!D42&gt;0,'IP-FFS'!D42," ")</f>
        <v xml:space="preserve"> </v>
      </c>
      <c r="E32" s="99"/>
      <c r="F32" s="49">
        <f t="shared" si="1"/>
        <v>0</v>
      </c>
    </row>
    <row r="33" spans="1:6" x14ac:dyDescent="0.2">
      <c r="A33" s="19">
        <f t="shared" si="0"/>
        <v>25</v>
      </c>
      <c r="B33" s="9" t="str">
        <f>'IP-FFS'!B43</f>
        <v>Labor &amp; Delivery</v>
      </c>
      <c r="C33" s="8"/>
      <c r="D33" s="39" t="str">
        <f>IF('IP-FFS'!D43&gt;0,'IP-FFS'!D43," ")</f>
        <v xml:space="preserve"> </v>
      </c>
      <c r="E33" s="99"/>
      <c r="F33" s="49">
        <f t="shared" si="1"/>
        <v>0</v>
      </c>
    </row>
    <row r="34" spans="1:6" x14ac:dyDescent="0.2">
      <c r="A34" s="19">
        <f t="shared" si="0"/>
        <v>26</v>
      </c>
      <c r="B34" s="9" t="str">
        <f>'IP-FFS'!B44</f>
        <v>EKG</v>
      </c>
      <c r="C34" s="8"/>
      <c r="D34" s="39" t="str">
        <f>IF('IP-FFS'!D44&gt;0,'IP-FFS'!D44," ")</f>
        <v xml:space="preserve"> </v>
      </c>
      <c r="E34" s="99"/>
      <c r="F34" s="49">
        <f t="shared" si="1"/>
        <v>0</v>
      </c>
    </row>
    <row r="35" spans="1:6" x14ac:dyDescent="0.2">
      <c r="A35" s="19">
        <f t="shared" si="0"/>
        <v>27</v>
      </c>
      <c r="B35" s="9" t="str">
        <f>'IP-FFS'!B45</f>
        <v>EEG</v>
      </c>
      <c r="C35" s="8"/>
      <c r="D35" s="39" t="str">
        <f>IF('IP-FFS'!D45&gt;0,'IP-FFS'!D45," ")</f>
        <v xml:space="preserve"> </v>
      </c>
      <c r="E35" s="99"/>
      <c r="F35" s="49">
        <f t="shared" si="1"/>
        <v>0</v>
      </c>
    </row>
    <row r="36" spans="1:6" x14ac:dyDescent="0.2">
      <c r="A36" s="19">
        <f t="shared" si="0"/>
        <v>28</v>
      </c>
      <c r="B36" s="9" t="str">
        <f>'IP-FFS'!B46</f>
        <v>Observation Room</v>
      </c>
      <c r="C36" s="8"/>
      <c r="D36" s="39" t="str">
        <f>IF('IP-FFS'!D46&gt;0,'IP-FFS'!D46," ")</f>
        <v xml:space="preserve"> </v>
      </c>
      <c r="E36" s="99"/>
      <c r="F36" s="49">
        <f t="shared" si="1"/>
        <v>0</v>
      </c>
    </row>
    <row r="37" spans="1:6" x14ac:dyDescent="0.2">
      <c r="A37" s="19">
        <f t="shared" si="0"/>
        <v>29</v>
      </c>
      <c r="B37" s="9" t="str">
        <f>'IP-FFS'!B47</f>
        <v>IV Therapy</v>
      </c>
      <c r="C37" s="8"/>
      <c r="D37" s="39" t="str">
        <f>IF('IP-FFS'!D47&gt;0,'IP-FFS'!D47," ")</f>
        <v xml:space="preserve"> </v>
      </c>
      <c r="E37" s="99"/>
      <c r="F37" s="49">
        <f t="shared" si="1"/>
        <v>0</v>
      </c>
    </row>
    <row r="38" spans="1:6" x14ac:dyDescent="0.2">
      <c r="A38" s="19">
        <f t="shared" si="0"/>
        <v>30</v>
      </c>
      <c r="B38" s="9" t="str">
        <f>'IP-FFS'!B48</f>
        <v>Oncology</v>
      </c>
      <c r="C38" s="8"/>
      <c r="D38" s="39" t="str">
        <f>IF('IP-FFS'!D48&gt;0,'IP-FFS'!D48," ")</f>
        <v xml:space="preserve"> </v>
      </c>
      <c r="E38" s="99"/>
      <c r="F38" s="49">
        <f t="shared" si="1"/>
        <v>0</v>
      </c>
    </row>
    <row r="39" spans="1:6" x14ac:dyDescent="0.2">
      <c r="A39" s="19">
        <f t="shared" si="0"/>
        <v>31</v>
      </c>
      <c r="B39" s="9" t="str">
        <f>'IP-FFS'!B49</f>
        <v>Gastro Intestinal</v>
      </c>
      <c r="C39" s="8"/>
      <c r="D39" s="39" t="str">
        <f>IF('IP-FFS'!D49&gt;0,'IP-FFS'!D49," ")</f>
        <v xml:space="preserve"> </v>
      </c>
      <c r="E39" s="99"/>
      <c r="F39" s="49">
        <f t="shared" si="1"/>
        <v>0</v>
      </c>
    </row>
    <row r="40" spans="1:6" x14ac:dyDescent="0.2">
      <c r="A40" s="19">
        <f t="shared" si="0"/>
        <v>32</v>
      </c>
      <c r="B40" s="9" t="str">
        <f>'IP-FFS'!B50</f>
        <v>Lithotripsy</v>
      </c>
      <c r="C40" s="8"/>
      <c r="D40" s="39" t="str">
        <f>IF('IP-FFS'!D50&gt;0,'IP-FFS'!D50," ")</f>
        <v xml:space="preserve"> </v>
      </c>
      <c r="E40" s="99"/>
      <c r="F40" s="49">
        <f t="shared" si="1"/>
        <v>0</v>
      </c>
    </row>
    <row r="41" spans="1:6" x14ac:dyDescent="0.2">
      <c r="A41" s="19">
        <f t="shared" si="0"/>
        <v>33</v>
      </c>
      <c r="B41" s="9" t="str">
        <f>'IP-FFS'!B51</f>
        <v>Renal Dialysis</v>
      </c>
      <c r="C41" s="8"/>
      <c r="D41" s="39" t="str">
        <f>IF('IP-FFS'!D51&gt;0,'IP-FFS'!D51," ")</f>
        <v xml:space="preserve"> </v>
      </c>
      <c r="E41" s="99"/>
      <c r="F41" s="49">
        <f t="shared" si="1"/>
        <v>0</v>
      </c>
    </row>
    <row r="42" spans="1:6" x14ac:dyDescent="0.2">
      <c r="A42" s="19">
        <f t="shared" si="0"/>
        <v>34</v>
      </c>
      <c r="B42" s="9" t="str">
        <f>'IP-FFS'!B52</f>
        <v>Psychiatric Services</v>
      </c>
      <c r="C42" s="8"/>
      <c r="D42" s="39" t="str">
        <f>IF('IP-FFS'!D52&gt;0,'IP-FFS'!D52," ")</f>
        <v xml:space="preserve"> </v>
      </c>
      <c r="E42" s="99"/>
      <c r="F42" s="49">
        <f t="shared" si="1"/>
        <v>0</v>
      </c>
    </row>
    <row r="43" spans="1:6" x14ac:dyDescent="0.2">
      <c r="A43" s="19">
        <f t="shared" si="0"/>
        <v>35</v>
      </c>
      <c r="B43" s="9" t="str">
        <f>'IP-FFS'!B53</f>
        <v>Ambulance Services</v>
      </c>
      <c r="C43" s="8"/>
      <c r="D43" s="39" t="str">
        <f>IF('IP-FFS'!D53&gt;0,'IP-FFS'!D53," ")</f>
        <v xml:space="preserve"> </v>
      </c>
      <c r="E43" s="99"/>
      <c r="F43" s="49">
        <f t="shared" si="1"/>
        <v>0</v>
      </c>
    </row>
    <row r="44" spans="1:6" x14ac:dyDescent="0.2">
      <c r="A44" s="19">
        <f t="shared" si="0"/>
        <v>36</v>
      </c>
      <c r="B44" s="9" t="str">
        <f>'IP-FFS'!B54</f>
        <v>Professional Services</v>
      </c>
      <c r="C44" s="8"/>
      <c r="D44" s="39" t="str">
        <f>IF('IP-FFS'!D54&gt;0,'IP-FFS'!D54," ")</f>
        <v xml:space="preserve"> </v>
      </c>
      <c r="E44" s="99"/>
      <c r="F44" s="49">
        <f t="shared" si="1"/>
        <v>0</v>
      </c>
    </row>
    <row r="45" spans="1:6" x14ac:dyDescent="0.2">
      <c r="A45" s="19">
        <f t="shared" si="0"/>
        <v>37</v>
      </c>
      <c r="B45" s="9" t="str">
        <f>'IP-FFS'!B55</f>
        <v>Telemetry</v>
      </c>
      <c r="C45" s="8"/>
      <c r="D45" s="39" t="str">
        <f>IF('IP-FFS'!D55&gt;0,'IP-FFS'!D55," ")</f>
        <v xml:space="preserve"> </v>
      </c>
      <c r="E45" s="99"/>
      <c r="F45" s="49">
        <f t="shared" si="1"/>
        <v>0</v>
      </c>
    </row>
    <row r="46" spans="1:6" x14ac:dyDescent="0.2">
      <c r="A46" s="19">
        <f t="shared" si="0"/>
        <v>38</v>
      </c>
      <c r="B46" s="150" t="s">
        <v>18</v>
      </c>
      <c r="C46" s="157"/>
      <c r="D46" s="151"/>
      <c r="E46" s="102">
        <f>SUM(E9:E45)</f>
        <v>0</v>
      </c>
      <c r="F46" s="72">
        <f>SUM(F9:F45)</f>
        <v>0</v>
      </c>
    </row>
    <row r="47" spans="1:6" x14ac:dyDescent="0.2">
      <c r="A47" s="19">
        <f t="shared" si="0"/>
        <v>39</v>
      </c>
      <c r="B47" s="60" t="s">
        <v>19</v>
      </c>
      <c r="C47" s="10"/>
      <c r="D47" s="10"/>
      <c r="E47" s="40"/>
      <c r="F47" s="100"/>
    </row>
    <row r="48" spans="1:6" x14ac:dyDescent="0.2">
      <c r="A48" s="19">
        <f t="shared" si="0"/>
        <v>40</v>
      </c>
      <c r="B48" s="21" t="s">
        <v>68</v>
      </c>
      <c r="C48" s="1"/>
      <c r="D48" s="1"/>
      <c r="E48" s="2"/>
      <c r="F48" s="104">
        <f>F46-F47</f>
        <v>0</v>
      </c>
    </row>
    <row r="49" spans="1:6" ht="13.5" thickBot="1" x14ac:dyDescent="0.25">
      <c r="A49" s="22">
        <v>41</v>
      </c>
      <c r="B49" s="71" t="s">
        <v>78</v>
      </c>
      <c r="C49" s="30"/>
      <c r="D49" s="30"/>
      <c r="E49" s="70"/>
      <c r="F49" s="101"/>
    </row>
    <row r="50" spans="1:6" x14ac:dyDescent="0.2">
      <c r="D50" s="1"/>
      <c r="E50" s="2"/>
      <c r="F50" s="1"/>
    </row>
    <row r="51" spans="1:6" x14ac:dyDescent="0.2">
      <c r="D51" s="1"/>
      <c r="E51" s="2"/>
      <c r="F51" s="94"/>
    </row>
  </sheetData>
  <sheetProtection algorithmName="SHA-512" hashValue="7/ow+LmH5gB3VKYirMZB4COagTMuhmwUMDGTfl3hLvH/sXjPGunlsys+bF7lykFdi+2tEJ7T86gdKaW9sjkyvw==" saltValue="x/0Gq2kVBJo8eFU//jTNwQ==" spinCount="100000" sheet="1" objects="1" scenarios="1" selectLockedCells="1"/>
  <mergeCells count="5">
    <mergeCell ref="A1:F1"/>
    <mergeCell ref="A2:F2"/>
    <mergeCell ref="B4:D4"/>
    <mergeCell ref="B5:D5"/>
    <mergeCell ref="B46:D46"/>
  </mergeCells>
  <printOptions horizontalCentered="1" gridLinesSet="0"/>
  <pageMargins left="0.25" right="0.25" top="0.75" bottom="0.75" header="0.3" footer="0.3"/>
  <pageSetup orientation="portrait" horizontalDpi="300" verticalDpi="300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IP-FFS</vt:lpstr>
      <vt:lpstr>IP-MCO</vt:lpstr>
      <vt:lpstr>SB-FFS</vt:lpstr>
      <vt:lpstr>SB-MCO</vt:lpstr>
      <vt:lpstr>OP-FFS</vt:lpstr>
      <vt:lpstr>OP-MCO</vt:lpstr>
      <vt:lpstr>'OP-FFS'!Print_Titles</vt:lpstr>
      <vt:lpstr>'OP-MCO'!Print_Titles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Teeple, Jacqueline R.</dc:creator>
  <cp:lastModifiedBy>Urwin, Christopher M</cp:lastModifiedBy>
  <cp:lastPrinted>2019-09-20T19:27:00Z</cp:lastPrinted>
  <dcterms:created xsi:type="dcterms:W3CDTF">2001-08-23T19:41:49Z</dcterms:created>
  <dcterms:modified xsi:type="dcterms:W3CDTF">2019-09-20T19:29:16Z</dcterms:modified>
</cp:coreProperties>
</file>