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225" windowWidth="11640" windowHeight="5220" activeTab="2"/>
  </bookViews>
  <sheets>
    <sheet name="Overall Scores" sheetId="1" r:id="rId1"/>
    <sheet name="KEPRO" sheetId="5" r:id="rId2"/>
    <sheet name="Telligen" sheetId="6" r:id="rId3"/>
  </sheets>
  <calcPr calcId="145621"/>
</workbook>
</file>

<file path=xl/calcChain.xml><?xml version="1.0" encoding="utf-8"?>
<calcChain xmlns="http://schemas.openxmlformats.org/spreadsheetml/2006/main">
  <c r="C4" i="1" l="1"/>
  <c r="D4" i="1"/>
  <c r="C3" i="1"/>
  <c r="D3" i="1"/>
  <c r="E24" i="6"/>
  <c r="E23" i="6"/>
  <c r="E21" i="6"/>
  <c r="E20" i="6"/>
  <c r="E19" i="6"/>
  <c r="E18" i="6"/>
  <c r="E16" i="6"/>
  <c r="E15" i="6"/>
  <c r="E14" i="6"/>
  <c r="E13" i="6"/>
  <c r="E11" i="6"/>
  <c r="E10" i="6"/>
  <c r="E9" i="6"/>
  <c r="E8" i="6"/>
  <c r="E6" i="6"/>
  <c r="E5" i="6"/>
  <c r="E24" i="5"/>
  <c r="E23" i="5"/>
  <c r="E21" i="5"/>
  <c r="E20" i="5"/>
  <c r="E19" i="5"/>
  <c r="E18" i="5"/>
  <c r="E16" i="5"/>
  <c r="E15" i="5"/>
  <c r="E14" i="5"/>
  <c r="E13" i="5"/>
  <c r="E11" i="5"/>
  <c r="E10" i="5"/>
  <c r="E9" i="5"/>
  <c r="E8" i="5"/>
  <c r="E6" i="5"/>
  <c r="E5" i="5"/>
  <c r="E26" i="5"/>
  <c r="E26" i="6"/>
</calcChain>
</file>

<file path=xl/sharedStrings.xml><?xml version="1.0" encoding="utf-8"?>
<sst xmlns="http://schemas.openxmlformats.org/spreadsheetml/2006/main" count="98" uniqueCount="67">
  <si>
    <t>Overall Scores</t>
  </si>
  <si>
    <t>Technical Proposal</t>
  </si>
  <si>
    <t>Cost Proposal</t>
  </si>
  <si>
    <t>Total</t>
  </si>
  <si>
    <t>Cost Proposal Pricing</t>
  </si>
  <si>
    <t>KEPRO</t>
  </si>
  <si>
    <t>Telligen</t>
  </si>
  <si>
    <r>
      <rPr>
        <b/>
        <sz val="11"/>
        <color indexed="8"/>
        <rFont val="Times New Roman"/>
        <family val="1"/>
      </rPr>
      <t>Scoring of Cost Proposal Pricing</t>
    </r>
    <r>
      <rPr>
        <sz val="11"/>
        <color indexed="8"/>
        <rFont val="Times New Roman"/>
        <family val="1"/>
      </rPr>
      <t xml:space="preserve">
Cost Proposal pricing was scored based on a ratio of the lowest Cost Proposal “Grand Total” versus the cost of each higher priced Bid Proposal “Grand Total”.  Under this formula, the lowest Cost Proposal receives all of the points assigned to pricing.  A Cost Proposal twice as expensive as the lowest Cost Proposal would earn half of the available points.  The formula is:
</t>
    </r>
    <r>
      <rPr>
        <b/>
        <sz val="11"/>
        <color indexed="8"/>
        <rFont val="Times New Roman"/>
        <family val="1"/>
      </rPr>
      <t>Weighted Cost Score = (price of lowest Cost Proposal/price of each higher priced Cost Proposal) X 1,200
Total Points Assigned to Pricing: 1,200</t>
    </r>
  </si>
  <si>
    <r>
      <rPr>
        <b/>
        <sz val="16"/>
        <color indexed="8"/>
        <rFont val="Calibri"/>
        <family val="2"/>
      </rPr>
      <t>Bid Proposal Electronic Scoring Sheet- Keystone Peer Review Organization, Inc. (KEPRO)</t>
    </r>
    <r>
      <rPr>
        <sz val="11"/>
        <color indexed="8"/>
        <rFont val="Calibri"/>
        <family val="2"/>
      </rPr>
      <t xml:space="preserve">
</t>
    </r>
    <r>
      <rPr>
        <b/>
        <sz val="11"/>
        <color indexed="8"/>
        <rFont val="Calibri"/>
        <family val="2"/>
      </rPr>
      <t>4   Bidder has agreed to comply with the requirements and provided a clear and compelling description of how each requirement would be met, with relevant supporting materials.  Bidder’s proposed approach frequently goes above and beyond the minimum requirements and indicates superior ability to serve the needs of the Agency.
3   Bidder has agreed to comply with the requirements and provided a good and complete description of how the requirements would be met.  Response clearly demonstrates a high degree of ability to serve the needs of the Agency.
2   Bidder has agreed to comply with the requirements and provided an adequate description of how the requirements would be met.  Response indicates adequate ability to serve the needs of the Agency.
1   Bidder has agreed to comply with the requirements and provided some details on how the requirements would be met.  Response does not clearly indicate if all the needs of the Agency will be met.
0   Bidder has not addressed any of the requirements or has provided a response that is limited in scope, vague, or incomplete.  Response did not provide a description of how the Agency’s needs would be met.</t>
    </r>
  </si>
  <si>
    <t>Technical Proposal Components</t>
  </si>
  <si>
    <t>Strengths/Weaknesses/Comments</t>
  </si>
  <si>
    <t>Bidder Score
(0-10)</t>
  </si>
  <si>
    <t>Weight</t>
  </si>
  <si>
    <t xml:space="preserve">Bidder’s Approach to Meeting Deliverables (Section 3.2.4) and Special Submissions (Section 3.2.4.1) </t>
  </si>
  <si>
    <t>Scope of Work – Attachment G: Sample Contract</t>
  </si>
  <si>
    <t>General Obligations (Section 1.3.1.1)</t>
  </si>
  <si>
    <t xml:space="preserve">Hard to find specific responses to requirements and unresponsive, extraneous information. Easy to miss restated requirements due to font choice. Gave examples of information that was not relevant or directly responsive to presented section. Some missing or incomplete referenced charts and graphs. Inaccurate grammar 
Concern regarding understanding of the scope related to general obligations. Positive to have two medical directors. Process for filling key personnel and recruiting was confusing. Had good experience.
Good descriptions for unlicensed provider hiring
Not many examples of supporting or demonstrating experience supporting the Agency through policies
Indicated a commitment to cross training personnel 
First to receive CMS funding for a formal quality program
Emphasized  proactive approach for contract performance
Performance improvement plan for reviewers if needed; however, no additional detail of performance improvement if plan fails to address next steps
Good example of dealing with workload variations
Willing to understand MCO processes and work with MCOs. Had process recommendations.
Provided information on system application development which is outside the scope. Not clear if understood the scope. 
Demonstrated a good approach to best practices and data validation for software updates
Good information on appeals and hearings and their approach to preparation.
Thorough approach to reporting  and data validation for reporting
Good description of interrater reliability related to QI work.
Response to RFI was only related to FOIA while requirements asked for a broader response. 
Spent time on their own phone system where IA Medicaid has its own phone system and this was stated in the RFP. </t>
  </si>
  <si>
    <t>Transition (Section 1.3.1.2)</t>
  </si>
  <si>
    <t xml:space="preserve">Provided thorough plans for transition and operation; addressed requirements. Technical presentation was missing table headings throughout the section and this made it challenging to determine which plan you were reading. Could not tell without appropriate labeling what numbers were demonstrating what requirement. 
Concern regarding communication and reporting plans and not addressing any proposed approach. No standalone descriptions. Concern regarding QA plan and training plan not being developed until after the contract award. Timeline for Agency approval was not sufficient for certain documents. Did not address timeline concerns if tasks are off schedule. 
Provided plans and processes were well developed. 
Positive to identify an operational readiness team. 
Missing explanation of how QA, communication, and reporting plans would relate to or be incorporated into the operations plan. </t>
  </si>
  <si>
    <t>Medical and LTSS Operations (Section 1.3.1.3)</t>
  </si>
  <si>
    <t>A. Medical Support</t>
  </si>
  <si>
    <t xml:space="preserve">Addressed all requirements with an adequate plan to operationalize requirements
Good examples of flow charts and descriptions of processes, including an approach to quality and data. 
Indicated experience with coordinating advisory committees. Could have articulated a vision for committees better.
Concern that approach to Hawk-i clinical advisory committee recommended including HCBS providers;  concern regarding an understanding of the program. Did not explain a good reason to include HCBS providers, if there is one.  
Acknowledged responsibility to align policies with changing medical practices and keep current
Described reporting and trending and ways to improve policies 
Described a good process for triaging questions from providers
Provided limited detail on attending meetings in support of the Medicaid program
Some inaccurate grammar
</t>
  </si>
  <si>
    <t>B.1   Utilization Management- PA</t>
  </si>
  <si>
    <t xml:space="preserve">Indicated processes have resulted in a reduction to administrative burden to providers and other efficiencies
Provided a good description of PA process with flow chart
Proposed they have the ability to complete PAs in 5 days instead of 10. Not sure this is realistic based on explanation and process provided. 
Indicated a good track record of quality improvement recommendations, but level of detail did not substantiate the assertions. 
Positive intervention with providers that did not submit complete PA requests and discussed technical assistance and training. 
Special PA swing beds: description and detail is not very proactive or well developed as to discharge monitoring </t>
  </si>
  <si>
    <t>B.2   Utilization Management- LOC and NBA Reviews</t>
  </si>
  <si>
    <t xml:space="preserve">Concern regarding responses and understanding scope. For example, did not address level of care for all categories. Reponses to habilitation missed RFP requirements, but only stated what it was. Made misstatements related to HCBS processes. 
Detail on habilitation and LOC was weak. Demonstrated a lack of understanding of HCBS waiver and habilitation programs
Provides a step-by-step procedure and adequately met most requirements. Flow charts were positive. 
Failed to discuss reporting in this section.
Tiered rate and quality discussion were adequate. 
</t>
  </si>
  <si>
    <t>B.3-6   Utilization Management- Other</t>
  </si>
  <si>
    <t xml:space="preserve">Reference to IDD waiver was incorrect. Not an IA waiver. 
Provided some good flow charts. Good detail for hospital utilization control plan review process. 
Some references were incorrect or missing in charts or graphs
Some requirements had good responses; however, other responses lacked relevant detail. 
Difficult to determine where responses to specific scope were located. Information was not organized in response to the RFP layout. 
MDS response was thorough. 
Added irrelevant explanation and experience e.g., evidentiary reporting and CNRS. 
Provided a model for onsite quality review process
Addressed interrater reliability assessment. 
Helpful cross training for review coordinators. 
</t>
  </si>
  <si>
    <t>Quality Oversight Operations for HCBS and Habilitation Programs (Section 1.3.1.4)</t>
  </si>
  <si>
    <t>A. General Requirements</t>
  </si>
  <si>
    <t>Most of responses were adequate
Medicare reference has nothing to do with HCBS and this does not apply. Concerns regarding an understanding of  specialized nature of HCBS
Indicated dedicated data analysis position, which is a positive for the Agency and shows an understanding of need
Offered recommendations for improving usefulness and readability of reporting. Addressed website reporting management and analytics. Interactive dashboard was positive
Demonstrated an understanding of workflow by including a flow chart of HCBS provider application review. 
Detailed description of provider training approach. 
Failed to restate some deliverables making it difficult to identify response and determine if all required information was included. 
Discussed proactive coordination with MCOs including monthly working meetings 
Reference in one section included an incorrect reference to  OH Medicaid instead of IA. 
PAs referenced did not demonstrate HCBS quality improvement. 
This section also had reference errors</t>
  </si>
  <si>
    <t>B. HCBS Provider Reviews</t>
  </si>
  <si>
    <t xml:space="preserve">Outlined processes well for all reviews. Good criteria for distinguishing reviews
Demonstrated an understanding of IA review processes. Flow charts illustrated an understanding of processes
Indicated experience conducting relevant reviews
Good description of MCO technical assistance and provider review reports 
Objective of examining root causes of performance issues was proactive
Good detail behind MCO collaboration, but not as much detail related to implementation. 
Good discussion on CAP criteria
Positive dashboard for incidents. Useful and interactive tool
Extensive recommendations for HCBS QA specific to focus reviews and self assessments. Some recommendations were for automation, which is a positive for Agency and providers. 
Some formatting issues 
 </t>
  </si>
  <si>
    <t>C-D.  HCBS Waiver, Habilitation, and MFP Program Complaints and Incident Reporting Management</t>
  </si>
  <si>
    <t xml:space="preserve">Suggested possible efficiencies for handing complaints and described an approach to complaint management. Specifically, responsibilities for the HCBS specialist with a greater efficiency and ability to identify trends and patterns.  
Discussed making improvements based on root cause analysis and a comprehensive reporting approach 
Appeared to understand the importance of visualizing data. Demonstrated a good approach to visualizing critical incidents. Also discussed automation
Recommendations and responses were adequate and met. 
Good flow charts. 
Included a useful example of an incident report
In some areas, difficult to determine where responses to specific scope were located. Information was not organized in response to the RFP layout. 
Reference issues in some areas. </t>
  </si>
  <si>
    <t>E-G.   HCBS Waiver and Habilitation Member Surveys, MFP Surveys, and Slot Management</t>
  </si>
  <si>
    <t>Requirements were adequately met
Analyzed Agency's current letters to members and made recommendations. 
Some reference issues throughout the section
Best practices for training and implementing the survey
Slot management use of data analyst is beneficial to the Agency 
Provided adequate process descriptions. 
Thorough training process for interviewers
Confusion regarding some of their approach to incorporating interviewer observations into IPES.</t>
  </si>
  <si>
    <t>Population Health Improvement Special Projects (Section 1.3.1.5)</t>
  </si>
  <si>
    <t>A. Program of All-Inclusive Care for the Elderly (PACE)</t>
  </si>
  <si>
    <t xml:space="preserve">Not addressed. Requirements were not restated. </t>
  </si>
  <si>
    <t>B. Health Homes</t>
  </si>
  <si>
    <t>C. HIT</t>
  </si>
  <si>
    <t>Turnover (Section 1.3.1.6)</t>
  </si>
  <si>
    <t>Bidders Background (Section 3.2.5)</t>
  </si>
  <si>
    <t>Experience (Section 3.2.5.1)</t>
  </si>
  <si>
    <t xml:space="preserve">30 years of experience as a QIO, 24 relevant QIO contracts, 90% staff retention rate, URAC accredited for health utilization management
Listed a lot of varied experience. Detailed similar experience in other states. Currently have 14 state contracts in addition to Medicare and Tri-Care. Large contract with CMS.
Good summary of technical experience and related it back to the RFP. 
Duplicated some pages
Letters of Reference: Letters lacked substance and did not comment on quality of work.
</t>
  </si>
  <si>
    <t>Personnel (Section 3.2.5.2)</t>
  </si>
  <si>
    <t xml:space="preserve">Proposed personnel have relevant experience related to the scope of work. 
Included transition in addition to operational table of organization 
Separate HCBS transition manager is good for the Agency. 
Health Intelligence Director during transition is positive for Agency. 
Concern regarding key personnel's histories related to frequent job changes and commitment to State of Iowa if awarded. However, overall high staff retention of 90% for the past 10 years. 
</t>
  </si>
  <si>
    <t>Technical Proposal Total</t>
  </si>
  <si>
    <r>
      <rPr>
        <b/>
        <sz val="11"/>
        <color indexed="8"/>
        <rFont val="Calibri"/>
        <family val="2"/>
      </rPr>
      <t>Bid Proposal Electronic Scoring Sheet- Telligen</t>
    </r>
    <r>
      <rPr>
        <sz val="11"/>
        <color indexed="8"/>
        <rFont val="Calibri"/>
        <family val="2"/>
      </rPr>
      <t xml:space="preserve">
</t>
    </r>
    <r>
      <rPr>
        <b/>
        <sz val="11"/>
        <color indexed="8"/>
        <rFont val="Calibri"/>
        <family val="2"/>
      </rPr>
      <t>4   Bidder has agreed to comply with the requirements and provided a clear and compelling description of how each requirement would be met, with relevant supporting materials.  Bidder’s proposed approach frequently goes above and beyond the minimum requirements and indicates superior ability to serve the needs of the Agency.
3   Bidder has agreed to comply with the requirements and provided a good and complete description of how the requirements would be met.  Response clearly demonstrates a high degree of ability to serve the needs of the Agency.
2   Bidder has agreed to comply with the requirements and provided an adequate description of how the requirements would be met.  Response indicates adequate ability to serve the needs of the Agency.
1   Bidder has agreed to comply with the requirements and provided some details on how the requirements would be met.  Response does not clearly indicate if all the needs of the Agency will be met.
0   Bidder has not addressed any of the requirements or has provided a response that is limited in scope, vague, or incomplete.  Response did not provide a description of how the Agency’s needs would be met.</t>
    </r>
  </si>
  <si>
    <t>Bidder Score
(0-4)</t>
  </si>
  <si>
    <t>Clear and thorough process descriptions. 
Well qualified key personnel. Experienced IA Medicaid staff
URAC accredited organization
IA based and committed collocation. Local information management division.
Years experience with state fair hearings, and agency initiatives
Describes reporting with ability to run reporting at any time. 
No EHR auditor personnel defined. 
Strict interpretation of Subject matter expertise to be provided as defined in RFP for Appeals. 
Expert testimony to be done by Operations manager. 
Expressed innovative ideas that could benefit the agency. 
Provided descriptions for continuous quality improvement and operational procedures. 
Lack of detail on how to respond to agency RFI request.</t>
  </si>
  <si>
    <t xml:space="preserve">Transition will include review of all standard operating procedures. 
Detailed transition plan with individualized timeframes for different tasks. 
Operational efficiency improvements mentioned. 
New scope discussed and met.
Staff training in important areas discussed.  
Operational readiness demonstrated in most areas. </t>
  </si>
  <si>
    <t xml:space="preserve">Procedure codes and Diagnostic Codes met 100% timeliness criteria and developed process flow to meet this criteria. Providing comprehensive code reviews.
Provided examples of workgroup involvement and advisory committees. 
Recommendations to process improvements showing proactive approach. 
Provided details in all areas, but didn't provide many details in a few areas (e.g. MCO questions and documents, professional support to Providers, and professional support to Agency)
Clear and thorough process descriptions. 
Making provider training available 24x7 online. 
Proactive approach with Providers to find improvement opportunities. </t>
  </si>
  <si>
    <t xml:space="preserve">Demonstrated  thorough understanding of PAs and special PAs. Proactive approach to swing beds for agency benefit. Help placing the member. Demonstrate understanding of cost impacts to the State related to swing beds. 
Approach to trending services includes tracking questions or concerns raised by Providers. 
Care conference process well defined and helps families.
Review process of behavioral health and neuro-behavioral health well defined. Developed scoring tools and make available to determine accuracy of the requested units to meet member's needs (CNRS utilization).
</t>
  </si>
  <si>
    <t xml:space="preserve">Indicated 39 years experience in long term care reviews.
Clearly and thoroughly describes processes for initial and continued LOC and for initial and continued NBA review.  
Included LOC workflow diagram showing process understanding. 
Provided guidance regarding core standardized assessment tool choice. 
Provided assistance with creation of new HCBS performance measures surrounding LOC. 
</t>
  </si>
  <si>
    <t xml:space="preserve">Clearly described processes and quality review requirements, MDS, utilization and validation review. 
Regarding Tiered rates met requirement, but lacking details. 
Developing an automated tiered calculating tool.
Quality review demonstrated proficiency. 
Experienced and certified MDS coordinators for validation process. 
Converted MDS review to a desk review realizing cost savings for the State.
Shared score to quality tool with Providers to provide transparency. 
Limited details regarding review findings reports.
</t>
  </si>
  <si>
    <t xml:space="preserve">Met requirements. No noted short comings. Not as much detail provided in this section. 
Some good training examples with different modalities mentioned, but not much detail on how training needs are identified. 
Actively monitoring policies and procedures to identify process improvements on reoccurring basis. 
Waivers snapshot report is used by policy staff to help manage Waivers. 
Described collaborative MCO Provider training approach.
 </t>
  </si>
  <si>
    <t xml:space="preserve">Mentioned Provider can reach out to Specialist anytime for assistance, showing proactive approach. 
Met requirements. Demonstrated process understanding.   
Modification of the desk review to support statewide settings transition process was discussed and HCBS Specialist was dedicated solely for Focus Review process.
Emphasized education and collaboration through technical assistance.
Targeted reviews in response to complaints well described. 
Addressed Chapter 24 review in collaboration with MHDS.
Demonstrated effectiveness of Provider education by increasing the number of three-year certification.
</t>
  </si>
  <si>
    <t xml:space="preserve">Continued collaboration with MCOs. 
Demonstrated the ability to collaborate with MCOs to develop and implement a universal incident report form and provider training.
Described process how to report and investigate complaints well. Narrative demonstrates clear and thorough understanding of the importance of incident reports.
Approach to completing targeted reviews of incidents reports well described.
Plan to broaden process to include analyzing claims data with incidents reports received. 
Agreed to meet timeframe requirements related to incident reporting, but lacking details on how to achieve.
</t>
  </si>
  <si>
    <t xml:space="preserve">Most requirements addressed and met. 
Required position of slot management back up staff not addressed.
Demonstrated ability to create and run number of Slot management reports.
Demonstrated ability to administer MFP survey - "Where are they now?" 
Outlined current processes well.
While there are specific criteria resulting in a flag letter, the HCBS specialist will also assist the member with any issues identified during the interview. 
HCBS operations manager participates and presents at MFP Partnership meetings. 
</t>
  </si>
  <si>
    <t xml:space="preserve">All requirements addressed with thorough examples, including:
Outlined the LOC review process well.
Originated the addendum form. 
Demonstrated experience supporting Agency in transitioning to state-level audit process.
Details on how to monitor and follow up with corrective actions.
Demonstrate compliance with and understanding of CMS requirements.
</t>
  </si>
  <si>
    <t xml:space="preserve">High-level of experience. 
Identifies experienced HIT coordinator.
Experience with CMS initiative regarding development of clinical performance measurements and provider incentives. 
Experience of development of provider HIT use.
Describes roles and responsibilities of EHR coordinators.
Identified EHR opportunities for dental providers. 
Showed wealth of experience. Addressed all requirements. 
Experience working with ONC. 
Demonstrated proactive approach, incl. HITECH funding experience by the HIT coordinator.
Bidder has  two CMS contracts related to HITECH.
Indicated Auditors have yet to be hired.
</t>
  </si>
  <si>
    <t xml:space="preserve">Acknowledged requirements will be met. 
</t>
  </si>
  <si>
    <t xml:space="preserve">Showed relevant experience in a wide number of states, including IA.
Many current contracts in EQR, PA, Surveys, HCBS
Positive letters of reference.
Qualified to do the job they are asked to do.
Showed supporting statistics to show effective technical assistance to providers. 
Sooner Care reference very positive and personalized acknowledging innovative care coordination and provider education programs for Sooner Care members. 
</t>
  </si>
  <si>
    <t xml:space="preserve">Project manager brings over 30 years of IA managed care experience to his role. 
Medical and LTSS Operations manager has a broad range of experience. 
HCBS Quality Oversight operation manager spent first 2 years in the field. 
Medical Director has relationships with key healthcare groups and providers 
Bidder has a wide range of degrees and certifications and committee involvements. 
Management team has direct experience with IA health and government systems. 
Showed org tables and included the total number of proposed staff, incl. field staff. 
Agreed to 100% fulltime key staff onsite during business hours. Key staff collocated onsite.
</t>
  </si>
  <si>
    <t>Didn't provide many details.
Description of responsibilities of the health home coordinator, but lack of details how to meet the scope of work.
List of procedural steps on how to meet requirements, however lacking proactive approach.
Didn't address innovative practices.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</si>
</sst>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5" x14ac:knownFonts="1">
    <font>
      <sz val="11"/>
      <color theme="1"/>
      <name val="Calibri"/>
      <family val="2"/>
      <scheme val="minor"/>
    </font>
    <font>
      <sz val="11"/>
      <color indexed="8"/>
      <name val="Calibri"/>
      <family val="2"/>
    </font>
    <font>
      <sz val="11"/>
      <color indexed="8"/>
      <name val="Times New Roman"/>
      <family val="1"/>
    </font>
    <font>
      <b/>
      <sz val="11"/>
      <color indexed="8"/>
      <name val="Times New Roman"/>
      <family val="1"/>
    </font>
    <font>
      <b/>
      <sz val="16"/>
      <color indexed="8"/>
      <name val="Calibri"/>
      <family val="2"/>
    </font>
    <font>
      <b/>
      <sz val="11"/>
      <color indexed="8"/>
      <name val="Calibri"/>
      <family val="2"/>
    </font>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b/>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55">
    <xf numFmtId="0" fontId="0" fillId="0" borderId="0" xfId="0"/>
    <xf numFmtId="0" fontId="7" fillId="0" borderId="0" xfId="0" applyFont="1"/>
    <xf numFmtId="0" fontId="8" fillId="0" borderId="0" xfId="0" applyFont="1"/>
    <xf numFmtId="1" fontId="0" fillId="0" borderId="0" xfId="0" applyNumberFormat="1"/>
    <xf numFmtId="0" fontId="9" fillId="0" borderId="0" xfId="0" applyFont="1"/>
    <xf numFmtId="44" fontId="6" fillId="0" borderId="0" xfId="1" applyNumberFormat="1" applyFont="1"/>
    <xf numFmtId="0" fontId="0" fillId="0" borderId="1" xfId="0" applyBorder="1"/>
    <xf numFmtId="44" fontId="6" fillId="0" borderId="1" xfId="1" applyNumberFormat="1" applyFont="1" applyBorder="1"/>
    <xf numFmtId="0" fontId="7" fillId="0" borderId="1" xfId="0" applyFont="1" applyBorder="1" applyAlignment="1">
      <alignment horizontal="center" wrapText="1"/>
    </xf>
    <xf numFmtId="1" fontId="7" fillId="0" borderId="1" xfId="0" applyNumberFormat="1" applyFont="1" applyBorder="1" applyAlignment="1">
      <alignment horizontal="center"/>
    </xf>
    <xf numFmtId="0" fontId="9" fillId="0" borderId="1" xfId="0" applyFont="1" applyBorder="1" applyAlignment="1">
      <alignment horizontal="center"/>
    </xf>
    <xf numFmtId="44" fontId="7" fillId="0" borderId="1" xfId="1" applyNumberFormat="1" applyFont="1" applyBorder="1" applyAlignment="1">
      <alignment horizontal="center" wrapText="1"/>
    </xf>
    <xf numFmtId="0" fontId="7" fillId="0" borderId="0" xfId="0" applyFont="1" applyBorder="1" applyAlignment="1">
      <alignment horizontal="center"/>
    </xf>
    <xf numFmtId="1" fontId="0" fillId="0" borderId="0" xfId="0" applyNumberFormat="1" applyFont="1" applyFill="1" applyAlignment="1">
      <alignment vertical="top" wrapText="1"/>
    </xf>
    <xf numFmtId="49" fontId="0" fillId="0" borderId="0" xfId="0" applyNumberFormat="1" applyFont="1" applyFill="1" applyAlignment="1">
      <alignment wrapText="1"/>
    </xf>
    <xf numFmtId="0" fontId="10" fillId="0" borderId="1" xfId="0" applyNumberFormat="1" applyFont="1" applyFill="1" applyBorder="1" applyAlignment="1">
      <alignment horizontal="center" vertical="top" wrapText="1"/>
    </xf>
    <xf numFmtId="1" fontId="10" fillId="0" borderId="1" xfId="0" applyNumberFormat="1" applyFont="1" applyFill="1" applyBorder="1" applyAlignment="1">
      <alignment horizontal="center" vertical="top" wrapText="1"/>
    </xf>
    <xf numFmtId="49" fontId="11" fillId="0" borderId="0" xfId="0" applyNumberFormat="1" applyFont="1" applyFill="1" applyAlignment="1">
      <alignment wrapText="1"/>
    </xf>
    <xf numFmtId="0" fontId="11" fillId="0" borderId="1" xfId="0" applyNumberFormat="1" applyFont="1" applyFill="1" applyBorder="1" applyAlignment="1">
      <alignment vertical="top" wrapText="1"/>
    </xf>
    <xf numFmtId="1" fontId="11" fillId="0" borderId="1" xfId="0" applyNumberFormat="1" applyFont="1" applyFill="1" applyBorder="1" applyAlignment="1">
      <alignment vertical="top" wrapText="1"/>
    </xf>
    <xf numFmtId="0" fontId="0" fillId="0" borderId="1" xfId="0" applyNumberFormat="1" applyFont="1" applyFill="1" applyBorder="1" applyAlignment="1">
      <alignment vertical="top" wrapText="1"/>
    </xf>
    <xf numFmtId="0" fontId="0" fillId="0" borderId="1" xfId="0" applyNumberFormat="1" applyFont="1" applyFill="1" applyBorder="1" applyAlignment="1">
      <alignment horizontal="left" vertical="top" wrapText="1"/>
    </xf>
    <xf numFmtId="1" fontId="0" fillId="0" borderId="1" xfId="0" applyNumberFormat="1" applyFont="1" applyFill="1" applyBorder="1" applyAlignment="1">
      <alignment horizontal="center" vertical="top" wrapText="1"/>
    </xf>
    <xf numFmtId="0" fontId="0" fillId="0" borderId="0" xfId="0" applyNumberFormat="1" applyFont="1" applyFill="1" applyAlignment="1">
      <alignment vertical="top" wrapText="1"/>
    </xf>
    <xf numFmtId="0" fontId="0" fillId="0" borderId="0" xfId="0" applyNumberFormat="1" applyFont="1" applyFill="1" applyAlignment="1">
      <alignment horizontal="left" vertical="top" wrapText="1"/>
    </xf>
    <xf numFmtId="49" fontId="12" fillId="0" borderId="0" xfId="0" applyNumberFormat="1" applyFont="1" applyFill="1" applyAlignment="1">
      <alignment wrapText="1"/>
    </xf>
    <xf numFmtId="0" fontId="10" fillId="0" borderId="0" xfId="0" applyNumberFormat="1" applyFont="1" applyFill="1" applyBorder="1" applyAlignment="1">
      <alignment wrapText="1"/>
    </xf>
    <xf numFmtId="0" fontId="10" fillId="0" borderId="0" xfId="0" applyNumberFormat="1" applyFont="1" applyFill="1" applyBorder="1" applyAlignment="1">
      <alignment horizontal="left" vertical="top" wrapText="1"/>
    </xf>
    <xf numFmtId="0" fontId="0" fillId="0" borderId="0" xfId="0" applyNumberFormat="1" applyFont="1" applyFill="1" applyAlignment="1">
      <alignment wrapText="1"/>
    </xf>
    <xf numFmtId="0" fontId="0" fillId="0" borderId="1" xfId="0" applyFont="1" applyFill="1" applyBorder="1" applyAlignment="1">
      <alignment vertical="top" wrapText="1"/>
    </xf>
    <xf numFmtId="1" fontId="0" fillId="0" borderId="1" xfId="0" applyNumberFormat="1" applyBorder="1"/>
    <xf numFmtId="0" fontId="9" fillId="0" borderId="1" xfId="0" applyFont="1" applyBorder="1"/>
    <xf numFmtId="0" fontId="13" fillId="0" borderId="1" xfId="0" applyFont="1" applyBorder="1" applyAlignment="1">
      <alignment horizontal="left" vertical="center"/>
    </xf>
    <xf numFmtId="0" fontId="11" fillId="2" borderId="1" xfId="0" applyNumberFormat="1" applyFont="1" applyFill="1" applyBorder="1" applyAlignment="1">
      <alignment vertical="top" wrapText="1"/>
    </xf>
    <xf numFmtId="1" fontId="11" fillId="2" borderId="1" xfId="0" applyNumberFormat="1" applyFont="1" applyFill="1" applyBorder="1" applyAlignment="1">
      <alignment vertical="top" wrapText="1"/>
    </xf>
    <xf numFmtId="1" fontId="0" fillId="2" borderId="1" xfId="0" applyNumberFormat="1" applyFont="1" applyFill="1" applyBorder="1" applyAlignment="1">
      <alignment horizontal="center" vertical="top" wrapText="1"/>
    </xf>
    <xf numFmtId="1" fontId="0" fillId="2" borderId="1" xfId="0" applyNumberFormat="1" applyFont="1" applyFill="1" applyBorder="1" applyAlignment="1">
      <alignment vertical="top" wrapText="1"/>
    </xf>
    <xf numFmtId="0" fontId="0" fillId="2" borderId="1" xfId="0" applyNumberFormat="1" applyFont="1" applyFill="1" applyBorder="1" applyAlignment="1">
      <alignment horizontal="left" vertical="top" wrapText="1"/>
    </xf>
    <xf numFmtId="0" fontId="7" fillId="2" borderId="1" xfId="0" applyNumberFormat="1" applyFont="1" applyFill="1" applyBorder="1" applyAlignment="1">
      <alignment vertical="top" wrapText="1"/>
    </xf>
    <xf numFmtId="0" fontId="7" fillId="0" borderId="1" xfId="0" applyNumberFormat="1" applyFont="1" applyFill="1" applyBorder="1" applyAlignment="1">
      <alignment vertical="top" wrapText="1"/>
    </xf>
    <xf numFmtId="0" fontId="7" fillId="0" borderId="1" xfId="0" applyFont="1" applyFill="1" applyBorder="1" applyAlignment="1">
      <alignment vertical="top" wrapText="1"/>
    </xf>
    <xf numFmtId="0" fontId="7" fillId="0" borderId="1" xfId="0" applyNumberFormat="1" applyFont="1" applyFill="1" applyBorder="1" applyAlignment="1">
      <alignment horizontal="center" vertical="top" wrapText="1"/>
    </xf>
    <xf numFmtId="1" fontId="7" fillId="0" borderId="1" xfId="0" applyNumberFormat="1" applyFont="1" applyFill="1" applyBorder="1" applyAlignment="1">
      <alignment horizontal="center" vertical="top" wrapText="1"/>
    </xf>
    <xf numFmtId="0" fontId="0" fillId="2" borderId="1" xfId="0" applyNumberFormat="1" applyFont="1" applyFill="1" applyBorder="1" applyAlignment="1">
      <alignment vertical="top" wrapText="1"/>
    </xf>
    <xf numFmtId="1" fontId="0" fillId="0" borderId="1" xfId="0" applyNumberFormat="1" applyFont="1" applyFill="1" applyBorder="1" applyAlignment="1">
      <alignment vertical="top" wrapText="1"/>
    </xf>
    <xf numFmtId="0" fontId="7" fillId="0" borderId="0" xfId="0" applyNumberFormat="1" applyFont="1" applyFill="1" applyBorder="1" applyAlignment="1">
      <alignment wrapText="1"/>
    </xf>
    <xf numFmtId="0" fontId="7" fillId="0" borderId="0" xfId="0" applyNumberFormat="1" applyFont="1" applyFill="1" applyBorder="1" applyAlignment="1">
      <alignment horizontal="left" vertical="top" wrapText="1"/>
    </xf>
    <xf numFmtId="1" fontId="9" fillId="0" borderId="1" xfId="0" applyNumberFormat="1" applyFont="1" applyBorder="1"/>
    <xf numFmtId="0" fontId="2" fillId="0" borderId="0" xfId="0" applyFont="1" applyAlignment="1">
      <alignment horizontal="left" vertical="center" wrapText="1"/>
    </xf>
    <xf numFmtId="0" fontId="14" fillId="0" borderId="0" xfId="0" applyFont="1" applyAlignment="1">
      <alignment horizontal="left" vertical="center" wrapText="1"/>
    </xf>
    <xf numFmtId="0" fontId="1" fillId="0" borderId="2" xfId="0" applyNumberFormat="1" applyFont="1" applyFill="1" applyBorder="1" applyAlignment="1">
      <alignment horizontal="left" vertical="center" wrapText="1" indent="1"/>
    </xf>
    <xf numFmtId="0" fontId="1" fillId="0" borderId="3" xfId="0" applyNumberFormat="1" applyFont="1" applyFill="1" applyBorder="1" applyAlignment="1">
      <alignment horizontal="left" vertical="center" wrapText="1" indent="1"/>
    </xf>
    <xf numFmtId="49" fontId="10" fillId="0" borderId="1" xfId="0" applyNumberFormat="1" applyFont="1" applyFill="1" applyBorder="1" applyAlignment="1">
      <alignment horizontal="right" wrapText="1"/>
    </xf>
    <xf numFmtId="49" fontId="7" fillId="0" borderId="4" xfId="0" applyNumberFormat="1" applyFont="1" applyFill="1" applyBorder="1" applyAlignment="1">
      <alignment horizontal="right" vertical="top" wrapText="1"/>
    </xf>
    <xf numFmtId="49" fontId="7" fillId="0" borderId="5" xfId="0" applyNumberFormat="1" applyFont="1" applyFill="1" applyBorder="1" applyAlignment="1">
      <alignment horizontal="righ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zoomScaleNormal="100" workbookViewId="0">
      <selection activeCell="C4" sqref="C4"/>
    </sheetView>
  </sheetViews>
  <sheetFormatPr defaultRowHeight="15.75" x14ac:dyDescent="0.25"/>
  <cols>
    <col min="1" max="1" width="33.5703125" customWidth="1"/>
    <col min="2" max="2" width="18" customWidth="1"/>
    <col min="3" max="3" width="17.85546875" style="3" customWidth="1"/>
    <col min="4" max="4" width="18.140625" style="4" customWidth="1"/>
    <col min="5" max="5" width="11.28515625" customWidth="1"/>
    <col min="6" max="6" width="17.5703125" style="5" customWidth="1"/>
  </cols>
  <sheetData>
    <row r="1" spans="1:6" ht="21" x14ac:dyDescent="0.35">
      <c r="A1" s="2" t="s">
        <v>0</v>
      </c>
    </row>
    <row r="2" spans="1:6" s="1" customFormat="1" ht="31.5" x14ac:dyDescent="0.35">
      <c r="A2" s="2"/>
      <c r="B2" s="8" t="s">
        <v>1</v>
      </c>
      <c r="C2" s="9" t="s">
        <v>2</v>
      </c>
      <c r="D2" s="10" t="s">
        <v>3</v>
      </c>
      <c r="E2" s="12"/>
      <c r="F2" s="11" t="s">
        <v>4</v>
      </c>
    </row>
    <row r="3" spans="1:6" x14ac:dyDescent="0.25">
      <c r="A3" s="6" t="s">
        <v>5</v>
      </c>
      <c r="B3" s="6">
        <v>1620</v>
      </c>
      <c r="C3" s="30">
        <f>F4/F4*1200</f>
        <v>1200</v>
      </c>
      <c r="D3" s="47">
        <f>B3+C3</f>
        <v>2820</v>
      </c>
      <c r="F3" s="7">
        <v>39395500.079999998</v>
      </c>
    </row>
    <row r="4" spans="1:6" x14ac:dyDescent="0.25">
      <c r="A4" s="6" t="s">
        <v>6</v>
      </c>
      <c r="B4" s="6">
        <v>2105</v>
      </c>
      <c r="C4" s="30">
        <f>F3/F4*1200</f>
        <v>838.21996382901762</v>
      </c>
      <c r="D4" s="47">
        <f>B4+C4</f>
        <v>2943.2199638290176</v>
      </c>
      <c r="F4" s="7">
        <v>56398800</v>
      </c>
    </row>
    <row r="5" spans="1:6" x14ac:dyDescent="0.25">
      <c r="A5" s="32"/>
      <c r="B5" s="6"/>
      <c r="C5" s="30"/>
      <c r="D5" s="31"/>
      <c r="F5" s="7"/>
    </row>
    <row r="6" spans="1:6" ht="135" customHeight="1" x14ac:dyDescent="0.25">
      <c r="A6" s="48" t="s">
        <v>7</v>
      </c>
      <c r="B6" s="49"/>
      <c r="C6" s="49"/>
      <c r="D6" s="49"/>
      <c r="E6" s="49"/>
      <c r="F6" s="49"/>
    </row>
  </sheetData>
  <mergeCells count="1">
    <mergeCell ref="A6:F6"/>
  </mergeCells>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zoomScale="90" zoomScaleNormal="90" workbookViewId="0">
      <pane ySplit="1" topLeftCell="A23" activePane="bottomLeft" state="frozen"/>
      <selection pane="bottomLeft" activeCell="E26" sqref="E26"/>
    </sheetView>
  </sheetViews>
  <sheetFormatPr defaultRowHeight="15" x14ac:dyDescent="0.25"/>
  <cols>
    <col min="1" max="1" width="28.7109375" style="28" customWidth="1"/>
    <col min="2" max="2" width="101.85546875" style="23" customWidth="1"/>
    <col min="3" max="3" width="12.7109375" style="13" customWidth="1"/>
    <col min="4" max="4" width="13.7109375" style="13" customWidth="1"/>
    <col min="5" max="5" width="10.28515625" style="13" customWidth="1"/>
    <col min="6" max="16384" width="9.140625" style="14"/>
  </cols>
  <sheetData>
    <row r="1" spans="1:5" ht="146.25" customHeight="1" x14ac:dyDescent="0.25">
      <c r="A1" s="50" t="s">
        <v>8</v>
      </c>
      <c r="B1" s="51"/>
      <c r="C1" s="51"/>
      <c r="D1" s="51"/>
      <c r="E1" s="51"/>
    </row>
    <row r="2" spans="1:5" s="17" customFormat="1" ht="20.100000000000001" customHeight="1" x14ac:dyDescent="0.25">
      <c r="A2" s="15" t="s">
        <v>9</v>
      </c>
      <c r="B2" s="15" t="s">
        <v>10</v>
      </c>
      <c r="C2" s="16" t="s">
        <v>11</v>
      </c>
      <c r="D2" s="16" t="s">
        <v>12</v>
      </c>
      <c r="E2" s="16" t="s">
        <v>3</v>
      </c>
    </row>
    <row r="3" spans="1:5" s="17" customFormat="1" ht="60" x14ac:dyDescent="0.25">
      <c r="A3" s="38" t="s">
        <v>13</v>
      </c>
      <c r="B3" s="33"/>
      <c r="C3" s="34"/>
      <c r="D3" s="34"/>
      <c r="E3" s="34"/>
    </row>
    <row r="4" spans="1:5" s="17" customFormat="1" ht="30" x14ac:dyDescent="0.25">
      <c r="A4" s="38" t="s">
        <v>14</v>
      </c>
      <c r="B4" s="33"/>
      <c r="C4" s="34"/>
      <c r="D4" s="34"/>
      <c r="E4" s="34"/>
    </row>
    <row r="5" spans="1:5" ht="360" x14ac:dyDescent="0.25">
      <c r="A5" s="39" t="s">
        <v>15</v>
      </c>
      <c r="B5" s="21" t="s">
        <v>16</v>
      </c>
      <c r="C5" s="22">
        <v>2</v>
      </c>
      <c r="D5" s="22">
        <v>40</v>
      </c>
      <c r="E5" s="22">
        <f>C5*D5</f>
        <v>80</v>
      </c>
    </row>
    <row r="6" spans="1:5" ht="165" x14ac:dyDescent="0.25">
      <c r="A6" s="40" t="s">
        <v>17</v>
      </c>
      <c r="B6" s="21" t="s">
        <v>18</v>
      </c>
      <c r="C6" s="22">
        <v>2</v>
      </c>
      <c r="D6" s="22">
        <v>20</v>
      </c>
      <c r="E6" s="22">
        <f>C6*D6</f>
        <v>40</v>
      </c>
    </row>
    <row r="7" spans="1:5" s="17" customFormat="1" ht="30" x14ac:dyDescent="0.25">
      <c r="A7" s="38" t="s">
        <v>19</v>
      </c>
      <c r="B7" s="33"/>
      <c r="C7" s="34"/>
      <c r="D7" s="35"/>
      <c r="E7" s="36"/>
    </row>
    <row r="8" spans="1:5" ht="195" x14ac:dyDescent="0.25">
      <c r="A8" s="29" t="s">
        <v>20</v>
      </c>
      <c r="B8" s="21" t="s">
        <v>21</v>
      </c>
      <c r="C8" s="22">
        <v>2</v>
      </c>
      <c r="D8" s="22">
        <v>45</v>
      </c>
      <c r="E8" s="22">
        <f>C8*D8</f>
        <v>90</v>
      </c>
    </row>
    <row r="9" spans="1:5" ht="150" x14ac:dyDescent="0.25">
      <c r="A9" s="29" t="s">
        <v>22</v>
      </c>
      <c r="B9" s="21" t="s">
        <v>23</v>
      </c>
      <c r="C9" s="22">
        <v>2</v>
      </c>
      <c r="D9" s="22">
        <v>40</v>
      </c>
      <c r="E9" s="22">
        <f>C9*D9</f>
        <v>80</v>
      </c>
    </row>
    <row r="10" spans="1:5" ht="135" x14ac:dyDescent="0.25">
      <c r="A10" s="29" t="s">
        <v>24</v>
      </c>
      <c r="B10" s="21" t="s">
        <v>25</v>
      </c>
      <c r="C10" s="22">
        <v>1</v>
      </c>
      <c r="D10" s="22">
        <v>50</v>
      </c>
      <c r="E10" s="22">
        <f>C10*D10</f>
        <v>50</v>
      </c>
    </row>
    <row r="11" spans="1:5" ht="180" x14ac:dyDescent="0.25">
      <c r="A11" s="29" t="s">
        <v>26</v>
      </c>
      <c r="B11" s="21" t="s">
        <v>27</v>
      </c>
      <c r="C11" s="22">
        <v>2</v>
      </c>
      <c r="D11" s="22">
        <v>30</v>
      </c>
      <c r="E11" s="22">
        <f>C11*D11</f>
        <v>60</v>
      </c>
    </row>
    <row r="12" spans="1:5" ht="17.25" customHeight="1" x14ac:dyDescent="0.25">
      <c r="A12" s="38" t="s">
        <v>28</v>
      </c>
      <c r="B12" s="37"/>
      <c r="C12" s="35"/>
      <c r="D12" s="35"/>
      <c r="E12" s="35"/>
    </row>
    <row r="13" spans="1:5" ht="225" x14ac:dyDescent="0.25">
      <c r="A13" s="29" t="s">
        <v>29</v>
      </c>
      <c r="B13" s="21" t="s">
        <v>30</v>
      </c>
      <c r="C13" s="22">
        <v>2</v>
      </c>
      <c r="D13" s="22">
        <v>10</v>
      </c>
      <c r="E13" s="22">
        <f t="shared" ref="E13:E21" si="0">C13*D13</f>
        <v>20</v>
      </c>
    </row>
    <row r="14" spans="1:5" ht="180" x14ac:dyDescent="0.25">
      <c r="A14" s="29" t="s">
        <v>31</v>
      </c>
      <c r="B14" s="21" t="s">
        <v>32</v>
      </c>
      <c r="C14" s="22">
        <v>3</v>
      </c>
      <c r="D14" s="22">
        <v>60</v>
      </c>
      <c r="E14" s="22">
        <f t="shared" si="0"/>
        <v>180</v>
      </c>
    </row>
    <row r="15" spans="1:5" ht="180" x14ac:dyDescent="0.25">
      <c r="A15" s="29" t="s">
        <v>33</v>
      </c>
      <c r="B15" s="21" t="s">
        <v>34</v>
      </c>
      <c r="C15" s="22">
        <v>3</v>
      </c>
      <c r="D15" s="22">
        <v>50</v>
      </c>
      <c r="E15" s="22">
        <f>C15*D15</f>
        <v>150</v>
      </c>
    </row>
    <row r="16" spans="1:5" ht="120" x14ac:dyDescent="0.25">
      <c r="A16" s="29" t="s">
        <v>35</v>
      </c>
      <c r="B16" s="21" t="s">
        <v>36</v>
      </c>
      <c r="C16" s="22">
        <v>2</v>
      </c>
      <c r="D16" s="22">
        <v>30</v>
      </c>
      <c r="E16" s="22">
        <f t="shared" si="0"/>
        <v>60</v>
      </c>
    </row>
    <row r="17" spans="1:5" s="17" customFormat="1" ht="45" x14ac:dyDescent="0.25">
      <c r="A17" s="38" t="s">
        <v>37</v>
      </c>
      <c r="B17" s="33"/>
      <c r="C17" s="34"/>
      <c r="D17" s="35"/>
      <c r="E17" s="35"/>
    </row>
    <row r="18" spans="1:5" s="17" customFormat="1" ht="30" x14ac:dyDescent="0.25">
      <c r="A18" s="20" t="s">
        <v>38</v>
      </c>
      <c r="B18" s="18" t="s">
        <v>39</v>
      </c>
      <c r="C18" s="19">
        <v>0</v>
      </c>
      <c r="D18" s="22">
        <v>15</v>
      </c>
      <c r="E18" s="22">
        <f t="shared" si="0"/>
        <v>0</v>
      </c>
    </row>
    <row r="19" spans="1:5" s="17" customFormat="1" ht="15.75" x14ac:dyDescent="0.25">
      <c r="A19" s="20" t="s">
        <v>40</v>
      </c>
      <c r="B19" s="18" t="s">
        <v>39</v>
      </c>
      <c r="C19" s="19">
        <v>0</v>
      </c>
      <c r="D19" s="22">
        <v>10</v>
      </c>
      <c r="E19" s="22">
        <f t="shared" si="0"/>
        <v>0</v>
      </c>
    </row>
    <row r="20" spans="1:5" s="17" customFormat="1" ht="15.75" x14ac:dyDescent="0.25">
      <c r="A20" s="20" t="s">
        <v>41</v>
      </c>
      <c r="B20" s="18" t="s">
        <v>39</v>
      </c>
      <c r="C20" s="19">
        <v>0</v>
      </c>
      <c r="D20" s="22">
        <v>20</v>
      </c>
      <c r="E20" s="22">
        <f t="shared" si="0"/>
        <v>0</v>
      </c>
    </row>
    <row r="21" spans="1:5" s="17" customFormat="1" ht="15.75" x14ac:dyDescent="0.25">
      <c r="A21" s="39" t="s">
        <v>42</v>
      </c>
      <c r="B21" s="18" t="s">
        <v>39</v>
      </c>
      <c r="C21" s="19">
        <v>0</v>
      </c>
      <c r="D21" s="22">
        <v>10</v>
      </c>
      <c r="E21" s="22">
        <f t="shared" si="0"/>
        <v>0</v>
      </c>
    </row>
    <row r="22" spans="1:5" s="17" customFormat="1" ht="30" x14ac:dyDescent="0.25">
      <c r="A22" s="38" t="s">
        <v>43</v>
      </c>
      <c r="B22" s="33"/>
      <c r="C22" s="34"/>
      <c r="D22" s="35"/>
      <c r="E22" s="36"/>
    </row>
    <row r="23" spans="1:5" s="17" customFormat="1" ht="129" customHeight="1" x14ac:dyDescent="0.25">
      <c r="A23" s="40" t="s">
        <v>44</v>
      </c>
      <c r="B23" s="21" t="s">
        <v>45</v>
      </c>
      <c r="C23" s="22">
        <v>3</v>
      </c>
      <c r="D23" s="22">
        <v>150</v>
      </c>
      <c r="E23" s="22">
        <f>C23*D23</f>
        <v>450</v>
      </c>
    </row>
    <row r="24" spans="1:5" ht="105" x14ac:dyDescent="0.25">
      <c r="A24" s="40" t="s">
        <v>46</v>
      </c>
      <c r="B24" s="21" t="s">
        <v>47</v>
      </c>
      <c r="C24" s="22">
        <v>3</v>
      </c>
      <c r="D24" s="22">
        <v>120</v>
      </c>
      <c r="E24" s="22">
        <f>C24*D24</f>
        <v>360</v>
      </c>
    </row>
    <row r="25" spans="1:5" x14ac:dyDescent="0.25">
      <c r="A25" s="23"/>
      <c r="B25" s="24"/>
    </row>
    <row r="26" spans="1:5" s="25" customFormat="1" ht="18.75" x14ac:dyDescent="0.3">
      <c r="A26" s="26"/>
      <c r="B26" s="27"/>
      <c r="C26" s="52" t="s">
        <v>48</v>
      </c>
      <c r="D26" s="52"/>
      <c r="E26" s="16">
        <f>SUM(E5:E24)</f>
        <v>1620</v>
      </c>
    </row>
  </sheetData>
  <mergeCells count="2">
    <mergeCell ref="A1:E1"/>
    <mergeCell ref="C26:D26"/>
  </mergeCells>
  <pageMargins left="0.7" right="0.7" top="0.5" bottom="0.5" header="0.3" footer="0.3"/>
  <pageSetup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tabSelected="1" zoomScaleNormal="100" workbookViewId="0">
      <pane ySplit="1" topLeftCell="A2" activePane="bottomLeft" state="frozen"/>
      <selection pane="bottomLeft" activeCell="B19" sqref="B19"/>
    </sheetView>
  </sheetViews>
  <sheetFormatPr defaultColWidth="34.5703125" defaultRowHeight="174.75" customHeight="1" x14ac:dyDescent="0.25"/>
  <cols>
    <col min="1" max="1" width="28.28515625" style="28" customWidth="1"/>
    <col min="2" max="2" width="81.42578125" style="23" customWidth="1"/>
    <col min="3" max="3" width="6.85546875" style="13" bestFit="1" customWidth="1"/>
    <col min="4" max="4" width="7.5703125" style="13" bestFit="1" customWidth="1"/>
    <col min="5" max="5" width="5.42578125" style="13" bestFit="1" customWidth="1"/>
    <col min="6" max="16384" width="34.5703125" style="14"/>
  </cols>
  <sheetData>
    <row r="1" spans="1:5" ht="174.75" customHeight="1" x14ac:dyDescent="0.25">
      <c r="A1" s="50" t="s">
        <v>49</v>
      </c>
      <c r="B1" s="51"/>
      <c r="C1" s="51"/>
      <c r="D1" s="51"/>
      <c r="E1" s="51"/>
    </row>
    <row r="2" spans="1:5" ht="44.25" customHeight="1" x14ac:dyDescent="0.25">
      <c r="A2" s="41" t="s">
        <v>9</v>
      </c>
      <c r="B2" s="41" t="s">
        <v>10</v>
      </c>
      <c r="C2" s="42" t="s">
        <v>50</v>
      </c>
      <c r="D2" s="42" t="s">
        <v>12</v>
      </c>
      <c r="E2" s="42" t="s">
        <v>3</v>
      </c>
    </row>
    <row r="3" spans="1:5" ht="60" x14ac:dyDescent="0.25">
      <c r="A3" s="38" t="s">
        <v>13</v>
      </c>
      <c r="B3" s="43"/>
      <c r="C3" s="36"/>
      <c r="D3" s="36"/>
      <c r="E3" s="36"/>
    </row>
    <row r="4" spans="1:5" ht="30" x14ac:dyDescent="0.25">
      <c r="A4" s="38" t="s">
        <v>14</v>
      </c>
      <c r="B4" s="43"/>
      <c r="C4" s="36"/>
      <c r="D4" s="36"/>
      <c r="E4" s="36"/>
    </row>
    <row r="5" spans="1:5" ht="195" x14ac:dyDescent="0.25">
      <c r="A5" s="39" t="s">
        <v>15</v>
      </c>
      <c r="B5" s="21" t="s">
        <v>51</v>
      </c>
      <c r="C5" s="22">
        <v>3</v>
      </c>
      <c r="D5" s="22">
        <v>40</v>
      </c>
      <c r="E5" s="22">
        <f>C5*D5</f>
        <v>120</v>
      </c>
    </row>
    <row r="6" spans="1:5" ht="90" x14ac:dyDescent="0.25">
      <c r="A6" s="40" t="s">
        <v>17</v>
      </c>
      <c r="B6" s="21" t="s">
        <v>52</v>
      </c>
      <c r="C6" s="22">
        <v>3</v>
      </c>
      <c r="D6" s="22">
        <v>20</v>
      </c>
      <c r="E6" s="22">
        <f>C6*D6</f>
        <v>60</v>
      </c>
    </row>
    <row r="7" spans="1:5" ht="30" x14ac:dyDescent="0.25">
      <c r="A7" s="38" t="s">
        <v>19</v>
      </c>
      <c r="B7" s="43"/>
      <c r="C7" s="36"/>
      <c r="D7" s="35"/>
      <c r="E7" s="36"/>
    </row>
    <row r="8" spans="1:5" ht="150" x14ac:dyDescent="0.25">
      <c r="A8" s="29" t="s">
        <v>20</v>
      </c>
      <c r="B8" s="21" t="s">
        <v>53</v>
      </c>
      <c r="C8" s="22">
        <v>3</v>
      </c>
      <c r="D8" s="22">
        <v>45</v>
      </c>
      <c r="E8" s="22">
        <f>C8*D8</f>
        <v>135</v>
      </c>
    </row>
    <row r="9" spans="1:5" ht="150" x14ac:dyDescent="0.25">
      <c r="A9" s="29" t="s">
        <v>22</v>
      </c>
      <c r="B9" s="21" t="s">
        <v>54</v>
      </c>
      <c r="C9" s="22">
        <v>4</v>
      </c>
      <c r="D9" s="22">
        <v>40</v>
      </c>
      <c r="E9" s="22">
        <f>C9*D9</f>
        <v>160</v>
      </c>
    </row>
    <row r="10" spans="1:5" ht="120" x14ac:dyDescent="0.25">
      <c r="A10" s="29" t="s">
        <v>24</v>
      </c>
      <c r="B10" s="21" t="s">
        <v>55</v>
      </c>
      <c r="C10" s="22">
        <v>3</v>
      </c>
      <c r="D10" s="22">
        <v>50</v>
      </c>
      <c r="E10" s="22">
        <f>C10*D10</f>
        <v>150</v>
      </c>
    </row>
    <row r="11" spans="1:5" ht="146.25" customHeight="1" x14ac:dyDescent="0.25">
      <c r="A11" s="29" t="s">
        <v>26</v>
      </c>
      <c r="B11" s="21" t="s">
        <v>56</v>
      </c>
      <c r="C11" s="22">
        <v>3</v>
      </c>
      <c r="D11" s="22">
        <v>30</v>
      </c>
      <c r="E11" s="22">
        <f>C11*D11</f>
        <v>90</v>
      </c>
    </row>
    <row r="12" spans="1:5" ht="45" x14ac:dyDescent="0.25">
      <c r="A12" s="38" t="s">
        <v>28</v>
      </c>
      <c r="B12" s="37"/>
      <c r="C12" s="35"/>
      <c r="D12" s="35"/>
      <c r="E12" s="35"/>
    </row>
    <row r="13" spans="1:5" ht="102.75" customHeight="1" x14ac:dyDescent="0.25">
      <c r="A13" s="29" t="s">
        <v>29</v>
      </c>
      <c r="B13" s="21" t="s">
        <v>57</v>
      </c>
      <c r="C13" s="22">
        <v>2</v>
      </c>
      <c r="D13" s="22">
        <v>10</v>
      </c>
      <c r="E13" s="22">
        <f t="shared" ref="E13:E21" si="0">C13*D13</f>
        <v>20</v>
      </c>
    </row>
    <row r="14" spans="1:5" ht="171.75" customHeight="1" x14ac:dyDescent="0.25">
      <c r="A14" s="29" t="s">
        <v>31</v>
      </c>
      <c r="B14" s="21" t="s">
        <v>58</v>
      </c>
      <c r="C14" s="22">
        <v>3</v>
      </c>
      <c r="D14" s="22">
        <v>60</v>
      </c>
      <c r="E14" s="22">
        <f t="shared" si="0"/>
        <v>180</v>
      </c>
    </row>
    <row r="15" spans="1:5" ht="145.5" customHeight="1" x14ac:dyDescent="0.25">
      <c r="A15" s="29" t="s">
        <v>33</v>
      </c>
      <c r="B15" s="21" t="s">
        <v>59</v>
      </c>
      <c r="C15" s="22">
        <v>3</v>
      </c>
      <c r="D15" s="22">
        <v>50</v>
      </c>
      <c r="E15" s="22">
        <f>C15*D15</f>
        <v>150</v>
      </c>
    </row>
    <row r="16" spans="1:5" ht="127.5" customHeight="1" x14ac:dyDescent="0.25">
      <c r="A16" s="29" t="s">
        <v>35</v>
      </c>
      <c r="B16" s="21" t="s">
        <v>60</v>
      </c>
      <c r="C16" s="22">
        <v>2</v>
      </c>
      <c r="D16" s="22">
        <v>30</v>
      </c>
      <c r="E16" s="22">
        <f t="shared" si="0"/>
        <v>60</v>
      </c>
    </row>
    <row r="17" spans="1:5" ht="48.75" customHeight="1" x14ac:dyDescent="0.25">
      <c r="A17" s="38" t="s">
        <v>37</v>
      </c>
      <c r="B17" s="43"/>
      <c r="C17" s="36"/>
      <c r="D17" s="35"/>
      <c r="E17" s="35"/>
    </row>
    <row r="18" spans="1:5" ht="95.25" customHeight="1" x14ac:dyDescent="0.25">
      <c r="A18" s="20" t="s">
        <v>38</v>
      </c>
      <c r="B18" s="20" t="s">
        <v>61</v>
      </c>
      <c r="C18" s="44">
        <v>4</v>
      </c>
      <c r="D18" s="22">
        <v>15</v>
      </c>
      <c r="E18" s="22">
        <f t="shared" si="0"/>
        <v>60</v>
      </c>
    </row>
    <row r="19" spans="1:5" ht="82.5" customHeight="1" x14ac:dyDescent="0.25">
      <c r="A19" s="20" t="s">
        <v>40</v>
      </c>
      <c r="B19" s="20" t="s">
        <v>66</v>
      </c>
      <c r="C19" s="44">
        <v>1</v>
      </c>
      <c r="D19" s="22">
        <v>10</v>
      </c>
      <c r="E19" s="22">
        <f t="shared" si="0"/>
        <v>10</v>
      </c>
    </row>
    <row r="20" spans="1:5" ht="186.75" customHeight="1" x14ac:dyDescent="0.25">
      <c r="A20" s="20" t="s">
        <v>41</v>
      </c>
      <c r="B20" s="20" t="s">
        <v>62</v>
      </c>
      <c r="C20" s="44">
        <v>4</v>
      </c>
      <c r="D20" s="22">
        <v>20</v>
      </c>
      <c r="E20" s="22">
        <f t="shared" si="0"/>
        <v>80</v>
      </c>
    </row>
    <row r="21" spans="1:5" ht="31.5" customHeight="1" x14ac:dyDescent="0.25">
      <c r="A21" s="39" t="s">
        <v>42</v>
      </c>
      <c r="B21" s="20" t="s">
        <v>63</v>
      </c>
      <c r="C21" s="44">
        <v>2</v>
      </c>
      <c r="D21" s="22">
        <v>10</v>
      </c>
      <c r="E21" s="22">
        <f t="shared" si="0"/>
        <v>20</v>
      </c>
    </row>
    <row r="22" spans="1:5" ht="30" x14ac:dyDescent="0.25">
      <c r="A22" s="38" t="s">
        <v>43</v>
      </c>
      <c r="B22" s="43"/>
      <c r="C22" s="36"/>
      <c r="D22" s="35"/>
      <c r="E22" s="36"/>
    </row>
    <row r="23" spans="1:5" ht="113.25" customHeight="1" x14ac:dyDescent="0.25">
      <c r="A23" s="40" t="s">
        <v>44</v>
      </c>
      <c r="B23" s="21" t="s">
        <v>64</v>
      </c>
      <c r="C23" s="22">
        <v>3</v>
      </c>
      <c r="D23" s="22">
        <v>150</v>
      </c>
      <c r="E23" s="22">
        <f>C23*D23</f>
        <v>450</v>
      </c>
    </row>
    <row r="24" spans="1:5" ht="143.25" customHeight="1" x14ac:dyDescent="0.25">
      <c r="A24" s="40" t="s">
        <v>46</v>
      </c>
      <c r="B24" s="21" t="s">
        <v>65</v>
      </c>
      <c r="C24" s="22">
        <v>3</v>
      </c>
      <c r="D24" s="22">
        <v>120</v>
      </c>
      <c r="E24" s="22">
        <f>C24*D24</f>
        <v>360</v>
      </c>
    </row>
    <row r="25" spans="1:5" ht="174.75" customHeight="1" x14ac:dyDescent="0.25">
      <c r="A25" s="23"/>
      <c r="B25" s="24"/>
    </row>
    <row r="26" spans="1:5" ht="59.25" customHeight="1" x14ac:dyDescent="0.25">
      <c r="A26" s="45"/>
      <c r="B26" s="46"/>
      <c r="C26" s="53" t="s">
        <v>48</v>
      </c>
      <c r="D26" s="54"/>
      <c r="E26" s="42">
        <f>SUM(E5:E24)</f>
        <v>2105</v>
      </c>
    </row>
  </sheetData>
  <mergeCells count="2">
    <mergeCell ref="A1:E1"/>
    <mergeCell ref="C26:D26"/>
  </mergeCells>
  <pageMargins left="0.7" right="0.7" top="0.5" bottom="0.5" header="0.3" footer="0.3"/>
  <pageSetup scale="7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C2F0AA7841A04142A0B65E1F7099C658" ma:contentTypeVersion="1" ma:contentTypeDescription="Create a new document." ma:contentTypeScope="" ma:versionID="09e354b65196f2edc368d529d6050441">
  <xsd:schema xmlns:xsd="http://www.w3.org/2001/XMLSchema" xmlns:xs="http://www.w3.org/2001/XMLSchema" xmlns:p="http://schemas.microsoft.com/office/2006/metadata/properties" xmlns:ns2="d1682c1e-6234-4d44-b6ee-288919fe4295" xmlns:ns3="aeb30f99-35e0-40e1-8b57-2829f1238b2b" targetNamespace="http://schemas.microsoft.com/office/2006/metadata/properties" ma:root="true" ma:fieldsID="a7a5cc6f308e3320bd4dc26bf1b07374" ns2:_="" ns3:_="">
    <xsd:import namespace="d1682c1e-6234-4d44-b6ee-288919fe4295"/>
    <xsd:import namespace="aeb30f99-35e0-40e1-8b57-2829f1238b2b"/>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682c1e-6234-4d44-b6ee-288919fe429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eb30f99-35e0-40e1-8b57-2829f1238b2b"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_dlc_DocId xmlns="d1682c1e-6234-4d44-b6ee-288919fe4295">MA2Z4TT5RFWA-408-246</_dlc_DocId>
    <_dlc_DocIdUrl xmlns="d1682c1e-6234-4d44-b6ee-288919fe4295">
      <Url>http://dhssp/ime/ManagementTracking/_layouts/15/DocIdRedir.aspx?ID=MA2Z4TT5RFWA-408-246</Url>
      <Description>MA2Z4TT5RFWA-408-246</Description>
    </_dlc_DocIdUrl>
  </documentManagement>
</p:properties>
</file>

<file path=customXml/itemProps1.xml><?xml version="1.0" encoding="utf-8"?>
<ds:datastoreItem xmlns:ds="http://schemas.openxmlformats.org/officeDocument/2006/customXml" ds:itemID="{F15EB84A-1D29-40E0-8CB4-401E5974E67E}">
  <ds:schemaRefs>
    <ds:schemaRef ds:uri="http://schemas.microsoft.com/sharepoint/events"/>
  </ds:schemaRefs>
</ds:datastoreItem>
</file>

<file path=customXml/itemProps2.xml><?xml version="1.0" encoding="utf-8"?>
<ds:datastoreItem xmlns:ds="http://schemas.openxmlformats.org/officeDocument/2006/customXml" ds:itemID="{229FF785-C497-403A-9225-2B6DC0EF71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682c1e-6234-4d44-b6ee-288919fe4295"/>
    <ds:schemaRef ds:uri="aeb30f99-35e0-40e1-8b57-2829f1238b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8E7ED2-AFCC-4B4F-B114-DF174C1A6296}">
  <ds:schemaRefs>
    <ds:schemaRef ds:uri="http://schemas.microsoft.com/sharepoint/v3/contenttype/forms"/>
  </ds:schemaRefs>
</ds:datastoreItem>
</file>

<file path=customXml/itemProps4.xml><?xml version="1.0" encoding="utf-8"?>
<ds:datastoreItem xmlns:ds="http://schemas.openxmlformats.org/officeDocument/2006/customXml" ds:itemID="{A858DEFC-B33A-4B2B-B538-2BA82CE177FA}">
  <ds:schemaRefs>
    <ds:schemaRef ds:uri="http://schemas.microsoft.com/office/2006/metadata/longProperties"/>
  </ds:schemaRefs>
</ds:datastoreItem>
</file>

<file path=customXml/itemProps5.xml><?xml version="1.0" encoding="utf-8"?>
<ds:datastoreItem xmlns:ds="http://schemas.openxmlformats.org/officeDocument/2006/customXml" ds:itemID="{3342F2A0-6219-44EE-A425-BEB186171C72}">
  <ds:schemaRefs>
    <ds:schemaRef ds:uri="http://schemas.microsoft.com/office/2006/metadata/properties"/>
    <ds:schemaRef ds:uri="http://schemas.microsoft.com/office/infopath/2007/PartnerControls"/>
    <ds:schemaRef ds:uri="d1682c1e-6234-4d44-b6ee-288919fe42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Overall Scores</vt:lpstr>
      <vt:lpstr>KEPRO</vt:lpstr>
      <vt:lpstr>Telligen</vt:lpstr>
    </vt:vector>
  </TitlesOfParts>
  <Manager/>
  <Company>Iowa Department of Human Services</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sclark2</dc:creator>
  <cp:keywords/>
  <dc:description/>
  <cp:lastModifiedBy>Clark, Stephanie R</cp:lastModifiedBy>
  <cp:revision/>
  <dcterms:created xsi:type="dcterms:W3CDTF">2014-03-31T17:49:02Z</dcterms:created>
  <dcterms:modified xsi:type="dcterms:W3CDTF">2018-02-22T19:17:38Z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MA2Z4TT5RFWA-408-78</vt:lpwstr>
  </property>
  <property fmtid="{D5CDD505-2E9C-101B-9397-08002B2CF9AE}" pid="3" name="_dlc_DocIdItemGuid">
    <vt:lpwstr>e4c15824-477a-48cf-ad2f-b62918a49840</vt:lpwstr>
  </property>
  <property fmtid="{D5CDD505-2E9C-101B-9397-08002B2CF9AE}" pid="4" name="_dlc_DocIdUrl">
    <vt:lpwstr>http://dhssp/ime/ManagementTracking/_layouts/DocIdRedir.aspx?ID=MA2Z4TT5RFWA-408-78, MA2Z4TT5RFWA-408-78</vt:lpwstr>
  </property>
  <property fmtid="{D5CDD505-2E9C-101B-9397-08002B2CF9AE}" pid="5" name="ContentTypeId">
    <vt:lpwstr>0x010100C2F0AA7841A04142A0B65E1F7099C658</vt:lpwstr>
  </property>
</Properties>
</file>