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enutter_dhs_state_ia_us/Documents/Documents/"/>
    </mc:Choice>
  </mc:AlternateContent>
  <xr:revisionPtr revIDLastSave="0" documentId="8_{4E192BA3-C42F-4098-81EA-7DEB6FFA74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ST &amp; STATS" sheetId="1" r:id="rId1"/>
    <sheet name="SUM COST &amp; STATS" sheetId="2" r:id="rId2"/>
    <sheet name="ALL" sheetId="3" r:id="rId3"/>
    <sheet name="SRC" sheetId="5" r:id="rId4"/>
    <sheet name="MAX PAYMENT" sheetId="4" r:id="rId5"/>
    <sheet name="Stats" sheetId="6" r:id="rId6"/>
    <sheet name="Revenue" sheetId="7" r:id="rId7"/>
    <sheet name="Offsets" sheetId="8" r:id="rId8"/>
    <sheet name="Unallow &amp; Limits" sheetId="9" r:id="rId9"/>
    <sheet name="Total Expense" sheetId="10" r:id="rId10"/>
  </sheets>
  <definedNames>
    <definedName name="_xlnm._FilterDatabase" localSheetId="0" hidden="1">'COST &amp; STATS'!$A$2:$CJ$60</definedName>
    <definedName name="_xlnm.Print_Titles" localSheetId="0">'COST &amp; STATS'!$A:$A,'COST &amp; STATS'!$2:$4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G61" i="10" l="1"/>
  <c r="JF61" i="10"/>
  <c r="JE61" i="10"/>
  <c r="JD61" i="10"/>
  <c r="JC61" i="10"/>
  <c r="JB61" i="10"/>
  <c r="JA61" i="10"/>
  <c r="IZ61" i="10"/>
  <c r="IY61" i="10"/>
  <c r="IX61" i="10"/>
  <c r="IW61" i="10"/>
  <c r="IV61" i="10"/>
  <c r="IU61" i="10"/>
  <c r="IT61" i="10"/>
  <c r="IS61" i="10"/>
  <c r="IR61" i="10"/>
  <c r="IQ61" i="10"/>
  <c r="IP61" i="10"/>
  <c r="IO61" i="10"/>
  <c r="IN61" i="10"/>
  <c r="IM61" i="10"/>
  <c r="IL61" i="10"/>
  <c r="IK61" i="10"/>
  <c r="IJ61" i="10"/>
  <c r="II61" i="10"/>
  <c r="IH61" i="10"/>
  <c r="IG61" i="10"/>
  <c r="IF61" i="10"/>
  <c r="IE61" i="10"/>
  <c r="ID61" i="10"/>
  <c r="IC61" i="10"/>
  <c r="IB61" i="10"/>
  <c r="IA61" i="10"/>
  <c r="HZ61" i="10"/>
  <c r="HY61" i="10"/>
  <c r="HX61" i="10"/>
  <c r="HW61" i="10"/>
  <c r="HV61" i="10"/>
  <c r="HU61" i="10"/>
  <c r="HT61" i="10"/>
  <c r="HS61" i="10"/>
  <c r="HR61" i="10"/>
  <c r="HQ61" i="10"/>
  <c r="HP61" i="10"/>
  <c r="HO61" i="10"/>
  <c r="HN61" i="10"/>
  <c r="HM61" i="10"/>
  <c r="HL61" i="10"/>
  <c r="HK61" i="10"/>
  <c r="HJ61" i="10"/>
  <c r="HI61" i="10"/>
  <c r="HH61" i="10"/>
  <c r="HG61" i="10"/>
  <c r="HF61" i="10"/>
  <c r="HE61" i="10"/>
  <c r="HD61" i="10"/>
  <c r="HC61" i="10"/>
  <c r="HB61" i="10"/>
  <c r="HA61" i="10"/>
  <c r="GZ61" i="10"/>
  <c r="GY61" i="10"/>
  <c r="GX61" i="10"/>
  <c r="GW61" i="10"/>
  <c r="GV61" i="10"/>
  <c r="GU61" i="10"/>
  <c r="GT61" i="10"/>
  <c r="GS61" i="10"/>
  <c r="GR61" i="10"/>
  <c r="GQ61" i="10"/>
  <c r="GP61" i="10"/>
  <c r="GO61" i="10"/>
  <c r="GN61" i="10"/>
  <c r="GM61" i="10"/>
  <c r="GL61" i="10"/>
  <c r="GK61" i="10"/>
  <c r="GJ61" i="10"/>
  <c r="GI61" i="10"/>
  <c r="GH61" i="10"/>
  <c r="GG61" i="10"/>
  <c r="GF61" i="10"/>
  <c r="GE61" i="10"/>
  <c r="GD61" i="10"/>
  <c r="GC61" i="10"/>
  <c r="GB61" i="10"/>
  <c r="GA61" i="10"/>
  <c r="FZ61" i="10"/>
  <c r="FY61" i="10"/>
  <c r="FX61" i="10"/>
  <c r="FW61" i="10"/>
  <c r="FV61" i="10"/>
  <c r="FU61" i="10"/>
  <c r="FT61" i="10"/>
  <c r="FS61" i="10"/>
  <c r="FR61" i="10"/>
  <c r="FQ61" i="10"/>
  <c r="FP61" i="10"/>
  <c r="FO61" i="10"/>
  <c r="FN61" i="10"/>
  <c r="FM61" i="10"/>
  <c r="FL61" i="10"/>
  <c r="FK61" i="10"/>
  <c r="FJ61" i="10"/>
  <c r="FI61" i="10"/>
  <c r="FH61" i="10"/>
  <c r="FG61" i="10"/>
  <c r="FF61" i="10"/>
  <c r="FE61" i="10"/>
  <c r="FD61" i="10"/>
  <c r="FC61" i="10"/>
  <c r="FB61" i="10"/>
  <c r="FA61" i="10"/>
  <c r="EZ61" i="10"/>
  <c r="EY61" i="10"/>
  <c r="EX61" i="10"/>
  <c r="EW61" i="10"/>
  <c r="EV61" i="10"/>
  <c r="EU61" i="10"/>
  <c r="ET61" i="10"/>
  <c r="ES61" i="10"/>
  <c r="ER61" i="10"/>
  <c r="EQ61" i="10"/>
  <c r="EP61" i="10"/>
  <c r="EO61" i="10"/>
  <c r="EN61" i="10"/>
  <c r="EM61" i="10"/>
  <c r="EL61" i="10"/>
  <c r="EK61" i="10"/>
  <c r="EJ61" i="10"/>
  <c r="EI61" i="10"/>
  <c r="EH61" i="10"/>
  <c r="EG61" i="10"/>
  <c r="EF61" i="10"/>
  <c r="JG60" i="10"/>
  <c r="JF60" i="10"/>
  <c r="JE60" i="10"/>
  <c r="JD60" i="10"/>
  <c r="JC60" i="10"/>
  <c r="JB60" i="10"/>
  <c r="JA60" i="10"/>
  <c r="IZ60" i="10"/>
  <c r="IY60" i="10"/>
  <c r="IX60" i="10"/>
  <c r="IW60" i="10"/>
  <c r="IV60" i="10"/>
  <c r="IU60" i="10"/>
  <c r="IT60" i="10"/>
  <c r="IS60" i="10"/>
  <c r="IR60" i="10"/>
  <c r="IQ60" i="10"/>
  <c r="IP60" i="10"/>
  <c r="IO60" i="10"/>
  <c r="IN60" i="10"/>
  <c r="IM60" i="10"/>
  <c r="IL60" i="10"/>
  <c r="IK60" i="10"/>
  <c r="IJ60" i="10"/>
  <c r="II60" i="10"/>
  <c r="IH60" i="10"/>
  <c r="IG60" i="10"/>
  <c r="IF60" i="10"/>
  <c r="IE60" i="10"/>
  <c r="ID60" i="10"/>
  <c r="IC60" i="10"/>
  <c r="IB60" i="10"/>
  <c r="IA60" i="10"/>
  <c r="HZ60" i="10"/>
  <c r="HY60" i="10"/>
  <c r="HX60" i="10"/>
  <c r="HW60" i="10"/>
  <c r="HV60" i="10"/>
  <c r="HU60" i="10"/>
  <c r="HT60" i="10"/>
  <c r="HS60" i="10"/>
  <c r="HR60" i="10"/>
  <c r="HQ60" i="10"/>
  <c r="HP60" i="10"/>
  <c r="HO60" i="10"/>
  <c r="HN60" i="10"/>
  <c r="HM60" i="10"/>
  <c r="HL60" i="10"/>
  <c r="HK60" i="10"/>
  <c r="HJ60" i="10"/>
  <c r="HI60" i="10"/>
  <c r="HH60" i="10"/>
  <c r="HG60" i="10"/>
  <c r="HF60" i="10"/>
  <c r="HE60" i="10"/>
  <c r="HD60" i="10"/>
  <c r="HC60" i="10"/>
  <c r="HB60" i="10"/>
  <c r="HA60" i="10"/>
  <c r="GZ60" i="10"/>
  <c r="GY60" i="10"/>
  <c r="GX60" i="10"/>
  <c r="GW60" i="10"/>
  <c r="GV60" i="10"/>
  <c r="GU60" i="10"/>
  <c r="GT60" i="10"/>
  <c r="GS60" i="10"/>
  <c r="GR60" i="10"/>
  <c r="GQ60" i="10"/>
  <c r="GP60" i="10"/>
  <c r="GO60" i="10"/>
  <c r="GN60" i="10"/>
  <c r="GM60" i="10"/>
  <c r="GL60" i="10"/>
  <c r="GK60" i="10"/>
  <c r="GJ60" i="10"/>
  <c r="GI60" i="10"/>
  <c r="GH60" i="10"/>
  <c r="GG60" i="10"/>
  <c r="GF60" i="10"/>
  <c r="GE60" i="10"/>
  <c r="GD60" i="10"/>
  <c r="GC60" i="10"/>
  <c r="GB60" i="10"/>
  <c r="GA60" i="10"/>
  <c r="FZ60" i="10"/>
  <c r="FY60" i="10"/>
  <c r="FX60" i="10"/>
  <c r="FW60" i="10"/>
  <c r="FV60" i="10"/>
  <c r="FU60" i="10"/>
  <c r="FT60" i="10"/>
  <c r="FS60" i="10"/>
  <c r="FR60" i="10"/>
  <c r="FQ60" i="10"/>
  <c r="FP60" i="10"/>
  <c r="FO60" i="10"/>
  <c r="FN60" i="10"/>
  <c r="FM60" i="10"/>
  <c r="FL60" i="10"/>
  <c r="FK60" i="10"/>
  <c r="FJ60" i="10"/>
  <c r="FI60" i="10"/>
  <c r="FH60" i="10"/>
  <c r="FG60" i="10"/>
  <c r="FF60" i="10"/>
  <c r="FE60" i="10"/>
  <c r="FD60" i="10"/>
  <c r="FC60" i="10"/>
  <c r="FB60" i="10"/>
  <c r="FA60" i="10"/>
  <c r="EZ60" i="10"/>
  <c r="EY60" i="10"/>
  <c r="EX60" i="10"/>
  <c r="EW60" i="10"/>
  <c r="EV60" i="10"/>
  <c r="EU60" i="10"/>
  <c r="ET60" i="10"/>
  <c r="ES60" i="10"/>
  <c r="ER60" i="10"/>
  <c r="EQ60" i="10"/>
  <c r="EP60" i="10"/>
  <c r="EO60" i="10"/>
  <c r="EN60" i="10"/>
  <c r="EM60" i="10"/>
  <c r="EL60" i="10"/>
  <c r="EK60" i="10"/>
  <c r="EJ60" i="10"/>
  <c r="EI60" i="10"/>
  <c r="EH60" i="10"/>
  <c r="EG60" i="10"/>
  <c r="EF60" i="10"/>
  <c r="JG59" i="10"/>
  <c r="JF59" i="10"/>
  <c r="JE59" i="10"/>
  <c r="JD59" i="10"/>
  <c r="JC59" i="10"/>
  <c r="JB59" i="10"/>
  <c r="JA59" i="10"/>
  <c r="IZ59" i="10"/>
  <c r="IY59" i="10"/>
  <c r="IX59" i="10"/>
  <c r="IW59" i="10"/>
  <c r="IV59" i="10"/>
  <c r="IU59" i="10"/>
  <c r="IT59" i="10"/>
  <c r="IS59" i="10"/>
  <c r="IR59" i="10"/>
  <c r="IQ59" i="10"/>
  <c r="IP59" i="10"/>
  <c r="IO59" i="10"/>
  <c r="IN59" i="10"/>
  <c r="IM59" i="10"/>
  <c r="IL59" i="10"/>
  <c r="IK59" i="10"/>
  <c r="IJ59" i="10"/>
  <c r="II59" i="10"/>
  <c r="IH59" i="10"/>
  <c r="IG59" i="10"/>
  <c r="IF59" i="10"/>
  <c r="IE59" i="10"/>
  <c r="ID59" i="10"/>
  <c r="IC59" i="10"/>
  <c r="IB59" i="10"/>
  <c r="IA59" i="10"/>
  <c r="HZ59" i="10"/>
  <c r="HY59" i="10"/>
  <c r="HX59" i="10"/>
  <c r="HW59" i="10"/>
  <c r="HV59" i="10"/>
  <c r="HU59" i="10"/>
  <c r="HT59" i="10"/>
  <c r="HS59" i="10"/>
  <c r="HR59" i="10"/>
  <c r="HQ59" i="10"/>
  <c r="HP59" i="10"/>
  <c r="HO59" i="10"/>
  <c r="HN59" i="10"/>
  <c r="HM59" i="10"/>
  <c r="HL59" i="10"/>
  <c r="HK59" i="10"/>
  <c r="HJ59" i="10"/>
  <c r="HI59" i="10"/>
  <c r="HH59" i="10"/>
  <c r="HG59" i="10"/>
  <c r="HF59" i="10"/>
  <c r="HE59" i="10"/>
  <c r="HD59" i="10"/>
  <c r="HC59" i="10"/>
  <c r="HB59" i="10"/>
  <c r="HA59" i="10"/>
  <c r="GZ59" i="10"/>
  <c r="GY59" i="10"/>
  <c r="GX59" i="10"/>
  <c r="GW59" i="10"/>
  <c r="GV59" i="10"/>
  <c r="GU59" i="10"/>
  <c r="GT59" i="10"/>
  <c r="GS59" i="10"/>
  <c r="GR59" i="10"/>
  <c r="GQ59" i="10"/>
  <c r="GP59" i="10"/>
  <c r="GO59" i="10"/>
  <c r="GN59" i="10"/>
  <c r="GM59" i="10"/>
  <c r="GL59" i="10"/>
  <c r="GK59" i="10"/>
  <c r="GJ59" i="10"/>
  <c r="GI59" i="10"/>
  <c r="GH59" i="10"/>
  <c r="GG59" i="10"/>
  <c r="GF59" i="10"/>
  <c r="GE59" i="10"/>
  <c r="GD59" i="10"/>
  <c r="GC59" i="10"/>
  <c r="GB59" i="10"/>
  <c r="GA59" i="10"/>
  <c r="FZ59" i="10"/>
  <c r="FY59" i="10"/>
  <c r="FX59" i="10"/>
  <c r="FW59" i="10"/>
  <c r="FV59" i="10"/>
  <c r="FU59" i="10"/>
  <c r="FT59" i="10"/>
  <c r="FS59" i="10"/>
  <c r="FR59" i="10"/>
  <c r="FQ59" i="10"/>
  <c r="FP59" i="10"/>
  <c r="FO59" i="10"/>
  <c r="FN59" i="10"/>
  <c r="FM59" i="10"/>
  <c r="FL59" i="10"/>
  <c r="FK59" i="10"/>
  <c r="FJ59" i="10"/>
  <c r="FI59" i="10"/>
  <c r="FH59" i="10"/>
  <c r="FG59" i="10"/>
  <c r="FF59" i="10"/>
  <c r="FE59" i="10"/>
  <c r="FD59" i="10"/>
  <c r="FC59" i="10"/>
  <c r="FB59" i="10"/>
  <c r="FA59" i="10"/>
  <c r="EZ59" i="10"/>
  <c r="EY59" i="10"/>
  <c r="EX59" i="10"/>
  <c r="EW59" i="10"/>
  <c r="EV59" i="10"/>
  <c r="EU59" i="10"/>
  <c r="ET59" i="10"/>
  <c r="ES59" i="10"/>
  <c r="ER59" i="10"/>
  <c r="EQ59" i="10"/>
  <c r="EP59" i="10"/>
  <c r="EO59" i="10"/>
  <c r="EN59" i="10"/>
  <c r="EM59" i="10"/>
  <c r="EL59" i="10"/>
  <c r="EK59" i="10"/>
  <c r="EJ59" i="10"/>
  <c r="EI59" i="10"/>
  <c r="EH59" i="10"/>
  <c r="EG59" i="10"/>
  <c r="EF59" i="10"/>
  <c r="JG58" i="10"/>
  <c r="JF58" i="10"/>
  <c r="JE58" i="10"/>
  <c r="JD58" i="10"/>
  <c r="JC58" i="10"/>
  <c r="JB58" i="10"/>
  <c r="JA58" i="10"/>
  <c r="IZ58" i="10"/>
  <c r="IY58" i="10"/>
  <c r="IX58" i="10"/>
  <c r="IW58" i="10"/>
  <c r="IV58" i="10"/>
  <c r="IU58" i="10"/>
  <c r="IT58" i="10"/>
  <c r="IS58" i="10"/>
  <c r="IR58" i="10"/>
  <c r="IQ58" i="10"/>
  <c r="IP58" i="10"/>
  <c r="IO58" i="10"/>
  <c r="IN58" i="10"/>
  <c r="IM58" i="10"/>
  <c r="IL58" i="10"/>
  <c r="IK58" i="10"/>
  <c r="IJ58" i="10"/>
  <c r="II58" i="10"/>
  <c r="IH58" i="10"/>
  <c r="IG58" i="10"/>
  <c r="IF58" i="10"/>
  <c r="IE58" i="10"/>
  <c r="ID58" i="10"/>
  <c r="IC58" i="10"/>
  <c r="IB58" i="10"/>
  <c r="IA58" i="10"/>
  <c r="HZ58" i="10"/>
  <c r="HY58" i="10"/>
  <c r="HX58" i="10"/>
  <c r="HW58" i="10"/>
  <c r="HV58" i="10"/>
  <c r="HU58" i="10"/>
  <c r="HT58" i="10"/>
  <c r="HS58" i="10"/>
  <c r="HR58" i="10"/>
  <c r="HQ58" i="10"/>
  <c r="HP58" i="10"/>
  <c r="HO58" i="10"/>
  <c r="HN58" i="10"/>
  <c r="HM58" i="10"/>
  <c r="HL58" i="10"/>
  <c r="HK58" i="10"/>
  <c r="HJ58" i="10"/>
  <c r="HI58" i="10"/>
  <c r="HH58" i="10"/>
  <c r="HG58" i="10"/>
  <c r="HF58" i="10"/>
  <c r="HE58" i="10"/>
  <c r="HD58" i="10"/>
  <c r="HC58" i="10"/>
  <c r="HB58" i="10"/>
  <c r="HA58" i="10"/>
  <c r="GZ58" i="10"/>
  <c r="GY58" i="10"/>
  <c r="GX58" i="10"/>
  <c r="GW58" i="10"/>
  <c r="GV58" i="10"/>
  <c r="GU58" i="10"/>
  <c r="GT58" i="10"/>
  <c r="GS58" i="10"/>
  <c r="GR58" i="10"/>
  <c r="GQ58" i="10"/>
  <c r="GP58" i="10"/>
  <c r="GO58" i="10"/>
  <c r="GN58" i="10"/>
  <c r="GM58" i="10"/>
  <c r="GL58" i="10"/>
  <c r="GK58" i="10"/>
  <c r="GJ58" i="10"/>
  <c r="GI58" i="10"/>
  <c r="GH58" i="10"/>
  <c r="GG58" i="10"/>
  <c r="GF58" i="10"/>
  <c r="GE58" i="10"/>
  <c r="GD58" i="10"/>
  <c r="GC58" i="10"/>
  <c r="GB58" i="10"/>
  <c r="GA58" i="10"/>
  <c r="FZ58" i="10"/>
  <c r="FY58" i="10"/>
  <c r="FX58" i="10"/>
  <c r="FW58" i="10"/>
  <c r="FV58" i="10"/>
  <c r="FU58" i="10"/>
  <c r="FT58" i="10"/>
  <c r="FS58" i="10"/>
  <c r="FR58" i="10"/>
  <c r="FQ58" i="10"/>
  <c r="FP58" i="10"/>
  <c r="FO58" i="10"/>
  <c r="FN58" i="10"/>
  <c r="FM58" i="10"/>
  <c r="FL58" i="10"/>
  <c r="FK58" i="10"/>
  <c r="FJ58" i="10"/>
  <c r="FI58" i="10"/>
  <c r="FH58" i="10"/>
  <c r="FG58" i="10"/>
  <c r="FF58" i="10"/>
  <c r="FE58" i="10"/>
  <c r="FD58" i="10"/>
  <c r="FC58" i="10"/>
  <c r="FB58" i="10"/>
  <c r="FA58" i="10"/>
  <c r="EZ58" i="10"/>
  <c r="EY58" i="10"/>
  <c r="EX58" i="10"/>
  <c r="EW58" i="10"/>
  <c r="EV58" i="10"/>
  <c r="EU58" i="10"/>
  <c r="ET58" i="10"/>
  <c r="ES58" i="10"/>
  <c r="ER58" i="10"/>
  <c r="EQ58" i="10"/>
  <c r="EP58" i="10"/>
  <c r="EO58" i="10"/>
  <c r="EN58" i="10"/>
  <c r="EM58" i="10"/>
  <c r="EL58" i="10"/>
  <c r="EK58" i="10"/>
  <c r="EJ58" i="10"/>
  <c r="EI58" i="10"/>
  <c r="EH58" i="10"/>
  <c r="EG58" i="10"/>
  <c r="EF58" i="10"/>
  <c r="JG57" i="10"/>
  <c r="JF57" i="10"/>
  <c r="JE57" i="10"/>
  <c r="JD57" i="10"/>
  <c r="JC57" i="10"/>
  <c r="JB57" i="10"/>
  <c r="JA57" i="10"/>
  <c r="IZ57" i="10"/>
  <c r="IY57" i="10"/>
  <c r="IX57" i="10"/>
  <c r="IW57" i="10"/>
  <c r="IV57" i="10"/>
  <c r="IU57" i="10"/>
  <c r="IT57" i="10"/>
  <c r="IS57" i="10"/>
  <c r="IR57" i="10"/>
  <c r="IQ57" i="10"/>
  <c r="IP57" i="10"/>
  <c r="IO57" i="10"/>
  <c r="IN57" i="10"/>
  <c r="IM57" i="10"/>
  <c r="IL57" i="10"/>
  <c r="IK57" i="10"/>
  <c r="IJ57" i="10"/>
  <c r="II57" i="10"/>
  <c r="IH57" i="10"/>
  <c r="IG57" i="10"/>
  <c r="IF57" i="10"/>
  <c r="IE57" i="10"/>
  <c r="ID57" i="10"/>
  <c r="IC57" i="10"/>
  <c r="IB57" i="10"/>
  <c r="IA57" i="10"/>
  <c r="HZ57" i="10"/>
  <c r="HY57" i="10"/>
  <c r="HX57" i="10"/>
  <c r="HW57" i="10"/>
  <c r="HV57" i="10"/>
  <c r="HU57" i="10"/>
  <c r="HT57" i="10"/>
  <c r="HS57" i="10"/>
  <c r="HR57" i="10"/>
  <c r="HQ57" i="10"/>
  <c r="HP57" i="10"/>
  <c r="HO57" i="10"/>
  <c r="HN57" i="10"/>
  <c r="HM57" i="10"/>
  <c r="HL57" i="10"/>
  <c r="HK57" i="10"/>
  <c r="HJ57" i="10"/>
  <c r="HI57" i="10"/>
  <c r="HH57" i="10"/>
  <c r="HG57" i="10"/>
  <c r="HF57" i="10"/>
  <c r="HE57" i="10"/>
  <c r="HD57" i="10"/>
  <c r="HC57" i="10"/>
  <c r="HB57" i="10"/>
  <c r="HA57" i="10"/>
  <c r="GZ57" i="10"/>
  <c r="GY57" i="10"/>
  <c r="GX57" i="10"/>
  <c r="GW57" i="10"/>
  <c r="GV57" i="10"/>
  <c r="GU57" i="10"/>
  <c r="GT57" i="10"/>
  <c r="GS57" i="10"/>
  <c r="GR57" i="10"/>
  <c r="GQ57" i="10"/>
  <c r="GP57" i="10"/>
  <c r="GO57" i="10"/>
  <c r="GN57" i="10"/>
  <c r="GM57" i="10"/>
  <c r="GL57" i="10"/>
  <c r="GK57" i="10"/>
  <c r="GJ57" i="10"/>
  <c r="GI57" i="10"/>
  <c r="GH57" i="10"/>
  <c r="GG57" i="10"/>
  <c r="GF57" i="10"/>
  <c r="GE57" i="10"/>
  <c r="GD57" i="10"/>
  <c r="GC57" i="10"/>
  <c r="GB57" i="10"/>
  <c r="GA57" i="10"/>
  <c r="FZ57" i="10"/>
  <c r="FY57" i="10"/>
  <c r="FX57" i="10"/>
  <c r="FW57" i="10"/>
  <c r="FV57" i="10"/>
  <c r="FU57" i="10"/>
  <c r="FT57" i="10"/>
  <c r="FS57" i="10"/>
  <c r="FR57" i="10"/>
  <c r="FQ57" i="10"/>
  <c r="FP57" i="10"/>
  <c r="FO57" i="10"/>
  <c r="FN57" i="10"/>
  <c r="FM57" i="10"/>
  <c r="FL57" i="10"/>
  <c r="FK57" i="10"/>
  <c r="FJ57" i="10"/>
  <c r="FI57" i="10"/>
  <c r="FH57" i="10"/>
  <c r="FG57" i="10"/>
  <c r="FF57" i="10"/>
  <c r="FE57" i="10"/>
  <c r="FD57" i="10"/>
  <c r="FC57" i="10"/>
  <c r="FB57" i="10"/>
  <c r="FA57" i="10"/>
  <c r="EZ57" i="10"/>
  <c r="EY57" i="10"/>
  <c r="EX57" i="10"/>
  <c r="EW57" i="10"/>
  <c r="EV57" i="10"/>
  <c r="EU57" i="10"/>
  <c r="ET57" i="10"/>
  <c r="ES57" i="10"/>
  <c r="ER57" i="10"/>
  <c r="EQ57" i="10"/>
  <c r="EP57" i="10"/>
  <c r="EO57" i="10"/>
  <c r="EN57" i="10"/>
  <c r="EM57" i="10"/>
  <c r="EL57" i="10"/>
  <c r="EK57" i="10"/>
  <c r="EJ57" i="10"/>
  <c r="EI57" i="10"/>
  <c r="EH57" i="10"/>
  <c r="EG57" i="10"/>
  <c r="EF57" i="10"/>
  <c r="JG56" i="10"/>
  <c r="JF56" i="10"/>
  <c r="JE56" i="10"/>
  <c r="JD56" i="10"/>
  <c r="JC56" i="10"/>
  <c r="JB56" i="10"/>
  <c r="JA56" i="10"/>
  <c r="IZ56" i="10"/>
  <c r="IY56" i="10"/>
  <c r="IX56" i="10"/>
  <c r="IW56" i="10"/>
  <c r="IV56" i="10"/>
  <c r="IU56" i="10"/>
  <c r="IT56" i="10"/>
  <c r="IS56" i="10"/>
  <c r="IR56" i="10"/>
  <c r="IQ56" i="10"/>
  <c r="IP56" i="10"/>
  <c r="IO56" i="10"/>
  <c r="IN56" i="10"/>
  <c r="IM56" i="10"/>
  <c r="IL56" i="10"/>
  <c r="IK56" i="10"/>
  <c r="IJ56" i="10"/>
  <c r="II56" i="10"/>
  <c r="IH56" i="10"/>
  <c r="IG56" i="10"/>
  <c r="IF56" i="10"/>
  <c r="IE56" i="10"/>
  <c r="ID56" i="10"/>
  <c r="IC56" i="10"/>
  <c r="IB56" i="10"/>
  <c r="IA56" i="10"/>
  <c r="HZ56" i="10"/>
  <c r="HY56" i="10"/>
  <c r="HX56" i="10"/>
  <c r="HW56" i="10"/>
  <c r="HV56" i="10"/>
  <c r="HU56" i="10"/>
  <c r="HT56" i="10"/>
  <c r="HS56" i="10"/>
  <c r="HR56" i="10"/>
  <c r="HQ56" i="10"/>
  <c r="HP56" i="10"/>
  <c r="HO56" i="10"/>
  <c r="HN56" i="10"/>
  <c r="HM56" i="10"/>
  <c r="HL56" i="10"/>
  <c r="HK56" i="10"/>
  <c r="HJ56" i="10"/>
  <c r="HI56" i="10"/>
  <c r="HH56" i="10"/>
  <c r="HG56" i="10"/>
  <c r="HF56" i="10"/>
  <c r="HE56" i="10"/>
  <c r="HD56" i="10"/>
  <c r="HC56" i="10"/>
  <c r="HB56" i="10"/>
  <c r="HA56" i="10"/>
  <c r="GZ56" i="10"/>
  <c r="GY56" i="10"/>
  <c r="GX56" i="10"/>
  <c r="GW56" i="10"/>
  <c r="GV56" i="10"/>
  <c r="GU56" i="10"/>
  <c r="GT56" i="10"/>
  <c r="GS56" i="10"/>
  <c r="GR56" i="10"/>
  <c r="GQ56" i="10"/>
  <c r="GP56" i="10"/>
  <c r="GO56" i="10"/>
  <c r="GN56" i="10"/>
  <c r="GM56" i="10"/>
  <c r="GL56" i="10"/>
  <c r="GK56" i="10"/>
  <c r="GJ56" i="10"/>
  <c r="GI56" i="10"/>
  <c r="GH56" i="10"/>
  <c r="GG56" i="10"/>
  <c r="GF56" i="10"/>
  <c r="GE56" i="10"/>
  <c r="GD56" i="10"/>
  <c r="GC56" i="10"/>
  <c r="GB56" i="10"/>
  <c r="GA56" i="10"/>
  <c r="FZ56" i="10"/>
  <c r="FY56" i="10"/>
  <c r="FX56" i="10"/>
  <c r="FW56" i="10"/>
  <c r="FV56" i="10"/>
  <c r="FU56" i="10"/>
  <c r="FT56" i="10"/>
  <c r="FS56" i="10"/>
  <c r="FR56" i="10"/>
  <c r="FQ56" i="10"/>
  <c r="FP56" i="10"/>
  <c r="FO56" i="10"/>
  <c r="FN56" i="10"/>
  <c r="FM56" i="10"/>
  <c r="FL56" i="10"/>
  <c r="FK56" i="10"/>
  <c r="FJ56" i="10"/>
  <c r="FI56" i="10"/>
  <c r="FH56" i="10"/>
  <c r="FG56" i="10"/>
  <c r="FF56" i="10"/>
  <c r="FE56" i="10"/>
  <c r="FD56" i="10"/>
  <c r="FC56" i="10"/>
  <c r="FB56" i="10"/>
  <c r="FA56" i="10"/>
  <c r="EZ56" i="10"/>
  <c r="EY56" i="10"/>
  <c r="EX56" i="10"/>
  <c r="EW56" i="10"/>
  <c r="EV56" i="10"/>
  <c r="EU56" i="10"/>
  <c r="ET56" i="10"/>
  <c r="ES56" i="10"/>
  <c r="ER56" i="10"/>
  <c r="EQ56" i="10"/>
  <c r="EP56" i="10"/>
  <c r="EO56" i="10"/>
  <c r="EN56" i="10"/>
  <c r="EM56" i="10"/>
  <c r="EL56" i="10"/>
  <c r="EK56" i="10"/>
  <c r="EJ56" i="10"/>
  <c r="EI56" i="10"/>
  <c r="EH56" i="10"/>
  <c r="EG56" i="10"/>
  <c r="EF56" i="10"/>
  <c r="JG55" i="10"/>
  <c r="JF55" i="10"/>
  <c r="JE55" i="10"/>
  <c r="JD55" i="10"/>
  <c r="JC55" i="10"/>
  <c r="JB55" i="10"/>
  <c r="JA55" i="10"/>
  <c r="IZ55" i="10"/>
  <c r="IY55" i="10"/>
  <c r="IX55" i="10"/>
  <c r="IW55" i="10"/>
  <c r="IV55" i="10"/>
  <c r="IU55" i="10"/>
  <c r="IT55" i="10"/>
  <c r="IS55" i="10"/>
  <c r="IR55" i="10"/>
  <c r="IQ55" i="10"/>
  <c r="IP55" i="10"/>
  <c r="IO55" i="10"/>
  <c r="IN55" i="10"/>
  <c r="IM55" i="10"/>
  <c r="IL55" i="10"/>
  <c r="IK55" i="10"/>
  <c r="IJ55" i="10"/>
  <c r="II55" i="10"/>
  <c r="IH55" i="10"/>
  <c r="IG55" i="10"/>
  <c r="IF55" i="10"/>
  <c r="IE55" i="10"/>
  <c r="ID55" i="10"/>
  <c r="IC55" i="10"/>
  <c r="IB55" i="10"/>
  <c r="IA55" i="10"/>
  <c r="HZ55" i="10"/>
  <c r="HY55" i="10"/>
  <c r="HX55" i="10"/>
  <c r="HW55" i="10"/>
  <c r="HV55" i="10"/>
  <c r="HU55" i="10"/>
  <c r="HT55" i="10"/>
  <c r="HS55" i="10"/>
  <c r="HR55" i="10"/>
  <c r="HQ55" i="10"/>
  <c r="HP55" i="10"/>
  <c r="HO55" i="10"/>
  <c r="HN55" i="10"/>
  <c r="HM55" i="10"/>
  <c r="HL55" i="10"/>
  <c r="HK55" i="10"/>
  <c r="HJ55" i="10"/>
  <c r="HI55" i="10"/>
  <c r="HH55" i="10"/>
  <c r="HG55" i="10"/>
  <c r="HF55" i="10"/>
  <c r="HE55" i="10"/>
  <c r="HD55" i="10"/>
  <c r="HC55" i="10"/>
  <c r="HB55" i="10"/>
  <c r="HA55" i="10"/>
  <c r="GZ55" i="10"/>
  <c r="GY55" i="10"/>
  <c r="GX55" i="10"/>
  <c r="GW55" i="10"/>
  <c r="GV55" i="10"/>
  <c r="GU55" i="10"/>
  <c r="GT55" i="10"/>
  <c r="GS55" i="10"/>
  <c r="GR55" i="10"/>
  <c r="GQ55" i="10"/>
  <c r="GP55" i="10"/>
  <c r="GO55" i="10"/>
  <c r="GN55" i="10"/>
  <c r="GM55" i="10"/>
  <c r="GL55" i="10"/>
  <c r="GK55" i="10"/>
  <c r="GJ55" i="10"/>
  <c r="GI55" i="10"/>
  <c r="GH55" i="10"/>
  <c r="GG55" i="10"/>
  <c r="GF55" i="10"/>
  <c r="GE55" i="10"/>
  <c r="GD55" i="10"/>
  <c r="GC55" i="10"/>
  <c r="GB55" i="10"/>
  <c r="GA55" i="10"/>
  <c r="FZ55" i="10"/>
  <c r="FY55" i="10"/>
  <c r="FX55" i="10"/>
  <c r="FW55" i="10"/>
  <c r="FV55" i="10"/>
  <c r="FU55" i="10"/>
  <c r="FT55" i="10"/>
  <c r="FS55" i="10"/>
  <c r="FR55" i="10"/>
  <c r="FQ55" i="10"/>
  <c r="FP55" i="10"/>
  <c r="FO55" i="10"/>
  <c r="FN55" i="10"/>
  <c r="FM55" i="10"/>
  <c r="FL55" i="10"/>
  <c r="FK55" i="10"/>
  <c r="FJ55" i="10"/>
  <c r="FI55" i="10"/>
  <c r="FH55" i="10"/>
  <c r="FG55" i="10"/>
  <c r="FF55" i="10"/>
  <c r="FE55" i="10"/>
  <c r="FD55" i="10"/>
  <c r="FC55" i="10"/>
  <c r="FB55" i="10"/>
  <c r="FA55" i="10"/>
  <c r="EZ55" i="10"/>
  <c r="EY55" i="10"/>
  <c r="EX55" i="10"/>
  <c r="EW55" i="10"/>
  <c r="EV55" i="10"/>
  <c r="EU55" i="10"/>
  <c r="ET55" i="10"/>
  <c r="ES55" i="10"/>
  <c r="ER55" i="10"/>
  <c r="EQ55" i="10"/>
  <c r="EP55" i="10"/>
  <c r="EO55" i="10"/>
  <c r="EN55" i="10"/>
  <c r="EM55" i="10"/>
  <c r="EL55" i="10"/>
  <c r="EK55" i="10"/>
  <c r="EJ55" i="10"/>
  <c r="EI55" i="10"/>
  <c r="EH55" i="10"/>
  <c r="EG55" i="10"/>
  <c r="EF55" i="10"/>
  <c r="JG54" i="10"/>
  <c r="JF54" i="10"/>
  <c r="JE54" i="10"/>
  <c r="JD54" i="10"/>
  <c r="JC54" i="10"/>
  <c r="JB54" i="10"/>
  <c r="JA54" i="10"/>
  <c r="IZ54" i="10"/>
  <c r="IY54" i="10"/>
  <c r="IX54" i="10"/>
  <c r="IW54" i="10"/>
  <c r="IV54" i="10"/>
  <c r="IU54" i="10"/>
  <c r="IT54" i="10"/>
  <c r="IS54" i="10"/>
  <c r="IR54" i="10"/>
  <c r="IQ54" i="10"/>
  <c r="IP54" i="10"/>
  <c r="IO54" i="10"/>
  <c r="IN54" i="10"/>
  <c r="IM54" i="10"/>
  <c r="IL54" i="10"/>
  <c r="IK54" i="10"/>
  <c r="IJ54" i="10"/>
  <c r="II54" i="10"/>
  <c r="IH54" i="10"/>
  <c r="IG54" i="10"/>
  <c r="IF54" i="10"/>
  <c r="IE54" i="10"/>
  <c r="ID54" i="10"/>
  <c r="IC54" i="10"/>
  <c r="IB54" i="10"/>
  <c r="IA54" i="10"/>
  <c r="HZ54" i="10"/>
  <c r="HY54" i="10"/>
  <c r="HX54" i="10"/>
  <c r="HW54" i="10"/>
  <c r="HV54" i="10"/>
  <c r="HU54" i="10"/>
  <c r="HT54" i="10"/>
  <c r="HS54" i="10"/>
  <c r="HR54" i="10"/>
  <c r="HQ54" i="10"/>
  <c r="HP54" i="10"/>
  <c r="HO54" i="10"/>
  <c r="HN54" i="10"/>
  <c r="HM54" i="10"/>
  <c r="HL54" i="10"/>
  <c r="HK54" i="10"/>
  <c r="HJ54" i="10"/>
  <c r="HI54" i="10"/>
  <c r="HH54" i="10"/>
  <c r="HG54" i="10"/>
  <c r="HF54" i="10"/>
  <c r="HE54" i="10"/>
  <c r="HD54" i="10"/>
  <c r="HC54" i="10"/>
  <c r="HB54" i="10"/>
  <c r="HA54" i="10"/>
  <c r="GZ54" i="10"/>
  <c r="GY54" i="10"/>
  <c r="GX54" i="10"/>
  <c r="GW54" i="10"/>
  <c r="GV54" i="10"/>
  <c r="GU54" i="10"/>
  <c r="GT54" i="10"/>
  <c r="GS54" i="10"/>
  <c r="GR54" i="10"/>
  <c r="GQ54" i="10"/>
  <c r="GP54" i="10"/>
  <c r="GO54" i="10"/>
  <c r="GN54" i="10"/>
  <c r="GM54" i="10"/>
  <c r="GL54" i="10"/>
  <c r="GK54" i="10"/>
  <c r="GJ54" i="10"/>
  <c r="GI54" i="10"/>
  <c r="GH54" i="10"/>
  <c r="GG54" i="10"/>
  <c r="GF54" i="10"/>
  <c r="GE54" i="10"/>
  <c r="GD54" i="10"/>
  <c r="GC54" i="10"/>
  <c r="GB54" i="10"/>
  <c r="GA54" i="10"/>
  <c r="FZ54" i="10"/>
  <c r="FY54" i="10"/>
  <c r="FX54" i="10"/>
  <c r="FW54" i="10"/>
  <c r="FV54" i="10"/>
  <c r="FU54" i="10"/>
  <c r="FT54" i="10"/>
  <c r="FS54" i="10"/>
  <c r="FR54" i="10"/>
  <c r="FQ54" i="10"/>
  <c r="FP54" i="10"/>
  <c r="FO54" i="10"/>
  <c r="FN54" i="10"/>
  <c r="FM54" i="10"/>
  <c r="FL54" i="10"/>
  <c r="FK54" i="10"/>
  <c r="FJ54" i="10"/>
  <c r="FI54" i="10"/>
  <c r="FH54" i="10"/>
  <c r="FG54" i="10"/>
  <c r="FF54" i="10"/>
  <c r="FE54" i="10"/>
  <c r="FD54" i="10"/>
  <c r="FC54" i="10"/>
  <c r="FB54" i="10"/>
  <c r="FA54" i="10"/>
  <c r="EZ54" i="10"/>
  <c r="EY54" i="10"/>
  <c r="EX54" i="10"/>
  <c r="EW54" i="10"/>
  <c r="EV54" i="10"/>
  <c r="EU54" i="10"/>
  <c r="ET54" i="10"/>
  <c r="ES54" i="10"/>
  <c r="ER54" i="10"/>
  <c r="EQ54" i="10"/>
  <c r="EP54" i="10"/>
  <c r="EO54" i="10"/>
  <c r="EN54" i="10"/>
  <c r="EM54" i="10"/>
  <c r="EL54" i="10"/>
  <c r="EK54" i="10"/>
  <c r="EJ54" i="10"/>
  <c r="EI54" i="10"/>
  <c r="EH54" i="10"/>
  <c r="EG54" i="10"/>
  <c r="EF54" i="10"/>
  <c r="JG53" i="10"/>
  <c r="JF53" i="10"/>
  <c r="JE53" i="10"/>
  <c r="JD53" i="10"/>
  <c r="JC53" i="10"/>
  <c r="JB53" i="10"/>
  <c r="JA53" i="10"/>
  <c r="IZ53" i="10"/>
  <c r="IY53" i="10"/>
  <c r="IX53" i="10"/>
  <c r="IW53" i="10"/>
  <c r="IV53" i="10"/>
  <c r="IU53" i="10"/>
  <c r="IT53" i="10"/>
  <c r="IS53" i="10"/>
  <c r="IR53" i="10"/>
  <c r="IQ53" i="10"/>
  <c r="IP53" i="10"/>
  <c r="IO53" i="10"/>
  <c r="IN53" i="10"/>
  <c r="IM53" i="10"/>
  <c r="IL53" i="10"/>
  <c r="IK53" i="10"/>
  <c r="IJ53" i="10"/>
  <c r="II53" i="10"/>
  <c r="IH53" i="10"/>
  <c r="IG53" i="10"/>
  <c r="IF53" i="10"/>
  <c r="IE53" i="10"/>
  <c r="ID53" i="10"/>
  <c r="IC53" i="10"/>
  <c r="IB53" i="10"/>
  <c r="IA53" i="10"/>
  <c r="HZ53" i="10"/>
  <c r="HY53" i="10"/>
  <c r="HX53" i="10"/>
  <c r="HW53" i="10"/>
  <c r="HV53" i="10"/>
  <c r="HU53" i="10"/>
  <c r="HT53" i="10"/>
  <c r="HS53" i="10"/>
  <c r="HR53" i="10"/>
  <c r="HQ53" i="10"/>
  <c r="HP53" i="10"/>
  <c r="HO53" i="10"/>
  <c r="HN53" i="10"/>
  <c r="HM53" i="10"/>
  <c r="HL53" i="10"/>
  <c r="HK53" i="10"/>
  <c r="HJ53" i="10"/>
  <c r="HI53" i="10"/>
  <c r="HH53" i="10"/>
  <c r="HG53" i="10"/>
  <c r="HF53" i="10"/>
  <c r="HE53" i="10"/>
  <c r="HD53" i="10"/>
  <c r="HC53" i="10"/>
  <c r="HB53" i="10"/>
  <c r="HA53" i="10"/>
  <c r="GZ53" i="10"/>
  <c r="GY53" i="10"/>
  <c r="GX53" i="10"/>
  <c r="GW53" i="10"/>
  <c r="GV53" i="10"/>
  <c r="GU53" i="10"/>
  <c r="GT53" i="10"/>
  <c r="GS53" i="10"/>
  <c r="GR53" i="10"/>
  <c r="GQ53" i="10"/>
  <c r="GP53" i="10"/>
  <c r="GO53" i="10"/>
  <c r="GN53" i="10"/>
  <c r="GM53" i="10"/>
  <c r="GL53" i="10"/>
  <c r="GK53" i="10"/>
  <c r="GJ53" i="10"/>
  <c r="GI53" i="10"/>
  <c r="GH53" i="10"/>
  <c r="GG53" i="10"/>
  <c r="GF53" i="10"/>
  <c r="GE53" i="10"/>
  <c r="GD53" i="10"/>
  <c r="GC53" i="10"/>
  <c r="GB53" i="10"/>
  <c r="GA53" i="10"/>
  <c r="FZ53" i="10"/>
  <c r="FY53" i="10"/>
  <c r="FX53" i="10"/>
  <c r="FW53" i="10"/>
  <c r="FV53" i="10"/>
  <c r="FU53" i="10"/>
  <c r="FT53" i="10"/>
  <c r="FS53" i="10"/>
  <c r="FR53" i="10"/>
  <c r="FQ53" i="10"/>
  <c r="FP53" i="10"/>
  <c r="FO53" i="10"/>
  <c r="FN53" i="10"/>
  <c r="FM53" i="10"/>
  <c r="FL53" i="10"/>
  <c r="FK53" i="10"/>
  <c r="FJ53" i="10"/>
  <c r="FI53" i="10"/>
  <c r="FH53" i="10"/>
  <c r="FG53" i="10"/>
  <c r="FF53" i="10"/>
  <c r="FE53" i="10"/>
  <c r="FD53" i="10"/>
  <c r="FC53" i="10"/>
  <c r="FB53" i="10"/>
  <c r="FA53" i="10"/>
  <c r="EZ53" i="10"/>
  <c r="EY53" i="10"/>
  <c r="EX53" i="10"/>
  <c r="EW53" i="10"/>
  <c r="EV53" i="10"/>
  <c r="EU53" i="10"/>
  <c r="ET53" i="10"/>
  <c r="ES53" i="10"/>
  <c r="ER53" i="10"/>
  <c r="EQ53" i="10"/>
  <c r="EP53" i="10"/>
  <c r="EO53" i="10"/>
  <c r="EN53" i="10"/>
  <c r="EM53" i="10"/>
  <c r="EL53" i="10"/>
  <c r="EK53" i="10"/>
  <c r="EJ53" i="10"/>
  <c r="EI53" i="10"/>
  <c r="EH53" i="10"/>
  <c r="EG53" i="10"/>
  <c r="EF53" i="10"/>
  <c r="JG52" i="10"/>
  <c r="JF52" i="10"/>
  <c r="JE52" i="10"/>
  <c r="JD52" i="10"/>
  <c r="JC52" i="10"/>
  <c r="JB52" i="10"/>
  <c r="JA52" i="10"/>
  <c r="IZ52" i="10"/>
  <c r="IY52" i="10"/>
  <c r="IX52" i="10"/>
  <c r="IW52" i="10"/>
  <c r="IV52" i="10"/>
  <c r="IU52" i="10"/>
  <c r="IT52" i="10"/>
  <c r="IS52" i="10"/>
  <c r="IR52" i="10"/>
  <c r="IQ52" i="10"/>
  <c r="IP52" i="10"/>
  <c r="IO52" i="10"/>
  <c r="IN52" i="10"/>
  <c r="IM52" i="10"/>
  <c r="IL52" i="10"/>
  <c r="IK52" i="10"/>
  <c r="IJ52" i="10"/>
  <c r="II52" i="10"/>
  <c r="IH52" i="10"/>
  <c r="IG52" i="10"/>
  <c r="IF52" i="10"/>
  <c r="IE52" i="10"/>
  <c r="ID52" i="10"/>
  <c r="IC52" i="10"/>
  <c r="IB52" i="10"/>
  <c r="IA52" i="10"/>
  <c r="HZ52" i="10"/>
  <c r="HY52" i="10"/>
  <c r="HX52" i="10"/>
  <c r="HW52" i="10"/>
  <c r="HV52" i="10"/>
  <c r="HU52" i="10"/>
  <c r="HT52" i="10"/>
  <c r="HS52" i="10"/>
  <c r="HR52" i="10"/>
  <c r="HQ52" i="10"/>
  <c r="HP52" i="10"/>
  <c r="HO52" i="10"/>
  <c r="HN52" i="10"/>
  <c r="HM52" i="10"/>
  <c r="HL52" i="10"/>
  <c r="HK52" i="10"/>
  <c r="HJ52" i="10"/>
  <c r="HI52" i="10"/>
  <c r="HH52" i="10"/>
  <c r="HG52" i="10"/>
  <c r="HF52" i="10"/>
  <c r="HE52" i="10"/>
  <c r="HD52" i="10"/>
  <c r="HC52" i="10"/>
  <c r="HB52" i="10"/>
  <c r="HA52" i="10"/>
  <c r="GZ52" i="10"/>
  <c r="GY52" i="10"/>
  <c r="GX52" i="10"/>
  <c r="GW52" i="10"/>
  <c r="GV52" i="10"/>
  <c r="GU52" i="10"/>
  <c r="GT52" i="10"/>
  <c r="GS52" i="10"/>
  <c r="GR52" i="10"/>
  <c r="GQ52" i="10"/>
  <c r="GP52" i="10"/>
  <c r="GO52" i="10"/>
  <c r="GN52" i="10"/>
  <c r="GM52" i="10"/>
  <c r="GL52" i="10"/>
  <c r="GK52" i="10"/>
  <c r="GJ52" i="10"/>
  <c r="GI52" i="10"/>
  <c r="GH52" i="10"/>
  <c r="GG52" i="10"/>
  <c r="GF52" i="10"/>
  <c r="GE52" i="10"/>
  <c r="GD52" i="10"/>
  <c r="GC52" i="10"/>
  <c r="GB52" i="10"/>
  <c r="GA52" i="10"/>
  <c r="FZ52" i="10"/>
  <c r="FY52" i="10"/>
  <c r="FX52" i="10"/>
  <c r="FW52" i="10"/>
  <c r="FV52" i="10"/>
  <c r="FU52" i="10"/>
  <c r="FT52" i="10"/>
  <c r="FS52" i="10"/>
  <c r="FR52" i="10"/>
  <c r="FQ52" i="10"/>
  <c r="FP52" i="10"/>
  <c r="FO52" i="10"/>
  <c r="FN52" i="10"/>
  <c r="FM52" i="10"/>
  <c r="FL52" i="10"/>
  <c r="FK52" i="10"/>
  <c r="FJ52" i="10"/>
  <c r="FI52" i="10"/>
  <c r="FH52" i="10"/>
  <c r="FG52" i="10"/>
  <c r="FF52" i="10"/>
  <c r="FE52" i="10"/>
  <c r="FD52" i="10"/>
  <c r="FC52" i="10"/>
  <c r="FB52" i="10"/>
  <c r="FA52" i="10"/>
  <c r="EZ52" i="10"/>
  <c r="EY52" i="10"/>
  <c r="EX52" i="10"/>
  <c r="EW52" i="10"/>
  <c r="EV52" i="10"/>
  <c r="EU52" i="10"/>
  <c r="ET52" i="10"/>
  <c r="ES52" i="10"/>
  <c r="ER52" i="10"/>
  <c r="EQ52" i="10"/>
  <c r="EP52" i="10"/>
  <c r="EO52" i="10"/>
  <c r="EN52" i="10"/>
  <c r="EM52" i="10"/>
  <c r="EL52" i="10"/>
  <c r="EK52" i="10"/>
  <c r="EJ52" i="10"/>
  <c r="EI52" i="10"/>
  <c r="EH52" i="10"/>
  <c r="EG52" i="10"/>
  <c r="EF52" i="10"/>
  <c r="JG51" i="10"/>
  <c r="JF51" i="10"/>
  <c r="JE51" i="10"/>
  <c r="JD51" i="10"/>
  <c r="JC51" i="10"/>
  <c r="JB51" i="10"/>
  <c r="JA51" i="10"/>
  <c r="IZ51" i="10"/>
  <c r="IY51" i="10"/>
  <c r="IX51" i="10"/>
  <c r="IW51" i="10"/>
  <c r="IV51" i="10"/>
  <c r="IU51" i="10"/>
  <c r="IT51" i="10"/>
  <c r="IS51" i="10"/>
  <c r="IR51" i="10"/>
  <c r="IQ51" i="10"/>
  <c r="IP51" i="10"/>
  <c r="IO51" i="10"/>
  <c r="IN51" i="10"/>
  <c r="IM51" i="10"/>
  <c r="IL51" i="10"/>
  <c r="IK51" i="10"/>
  <c r="IJ51" i="10"/>
  <c r="II51" i="10"/>
  <c r="IH51" i="10"/>
  <c r="IG51" i="10"/>
  <c r="IF51" i="10"/>
  <c r="IE51" i="10"/>
  <c r="ID51" i="10"/>
  <c r="IC51" i="10"/>
  <c r="IB51" i="10"/>
  <c r="IA51" i="10"/>
  <c r="HZ51" i="10"/>
  <c r="HY51" i="10"/>
  <c r="HX51" i="10"/>
  <c r="HW51" i="10"/>
  <c r="HV51" i="10"/>
  <c r="HU51" i="10"/>
  <c r="HT51" i="10"/>
  <c r="HS51" i="10"/>
  <c r="HR51" i="10"/>
  <c r="HQ51" i="10"/>
  <c r="HP51" i="10"/>
  <c r="HO51" i="10"/>
  <c r="HN51" i="10"/>
  <c r="HM51" i="10"/>
  <c r="HL51" i="10"/>
  <c r="HK51" i="10"/>
  <c r="HJ51" i="10"/>
  <c r="HI51" i="10"/>
  <c r="HH51" i="10"/>
  <c r="HG51" i="10"/>
  <c r="HF51" i="10"/>
  <c r="HE51" i="10"/>
  <c r="HD51" i="10"/>
  <c r="HC51" i="10"/>
  <c r="HB51" i="10"/>
  <c r="HA51" i="10"/>
  <c r="GZ51" i="10"/>
  <c r="GY51" i="10"/>
  <c r="GX51" i="10"/>
  <c r="GW51" i="10"/>
  <c r="GV51" i="10"/>
  <c r="GU51" i="10"/>
  <c r="GT51" i="10"/>
  <c r="GS51" i="10"/>
  <c r="GR51" i="10"/>
  <c r="GQ51" i="10"/>
  <c r="GP51" i="10"/>
  <c r="GO51" i="10"/>
  <c r="GN51" i="10"/>
  <c r="GM51" i="10"/>
  <c r="GL51" i="10"/>
  <c r="GK51" i="10"/>
  <c r="GJ51" i="10"/>
  <c r="GI51" i="10"/>
  <c r="GH51" i="10"/>
  <c r="GG51" i="10"/>
  <c r="GF51" i="10"/>
  <c r="GE51" i="10"/>
  <c r="GD51" i="10"/>
  <c r="GC51" i="10"/>
  <c r="GB51" i="10"/>
  <c r="GA51" i="10"/>
  <c r="FZ51" i="10"/>
  <c r="FY51" i="10"/>
  <c r="FX51" i="10"/>
  <c r="FW51" i="10"/>
  <c r="FV51" i="10"/>
  <c r="FU51" i="10"/>
  <c r="FT51" i="10"/>
  <c r="FS51" i="10"/>
  <c r="FR51" i="10"/>
  <c r="FQ51" i="10"/>
  <c r="FP51" i="10"/>
  <c r="FO51" i="10"/>
  <c r="FN51" i="10"/>
  <c r="FM51" i="10"/>
  <c r="FL51" i="10"/>
  <c r="FK51" i="10"/>
  <c r="FJ51" i="10"/>
  <c r="FI51" i="10"/>
  <c r="FH51" i="10"/>
  <c r="FG51" i="10"/>
  <c r="FF51" i="10"/>
  <c r="FE51" i="10"/>
  <c r="FD51" i="10"/>
  <c r="FC51" i="10"/>
  <c r="FB51" i="10"/>
  <c r="FA51" i="10"/>
  <c r="EZ51" i="10"/>
  <c r="EY51" i="10"/>
  <c r="EX51" i="10"/>
  <c r="EW51" i="10"/>
  <c r="EV51" i="10"/>
  <c r="EU51" i="10"/>
  <c r="ET51" i="10"/>
  <c r="ES51" i="10"/>
  <c r="ER51" i="10"/>
  <c r="EQ51" i="10"/>
  <c r="EP51" i="10"/>
  <c r="EO51" i="10"/>
  <c r="EN51" i="10"/>
  <c r="EM51" i="10"/>
  <c r="EL51" i="10"/>
  <c r="EK51" i="10"/>
  <c r="EJ51" i="10"/>
  <c r="EI51" i="10"/>
  <c r="EH51" i="10"/>
  <c r="EG51" i="10"/>
  <c r="EF51" i="10"/>
  <c r="JG50" i="10"/>
  <c r="JF50" i="10"/>
  <c r="JE50" i="10"/>
  <c r="JD50" i="10"/>
  <c r="JC50" i="10"/>
  <c r="JB50" i="10"/>
  <c r="JA50" i="10"/>
  <c r="IZ50" i="10"/>
  <c r="IY50" i="10"/>
  <c r="IX50" i="10"/>
  <c r="IW50" i="10"/>
  <c r="IV50" i="10"/>
  <c r="IU50" i="10"/>
  <c r="IT50" i="10"/>
  <c r="IS50" i="10"/>
  <c r="IR50" i="10"/>
  <c r="IQ50" i="10"/>
  <c r="IP50" i="10"/>
  <c r="IO50" i="10"/>
  <c r="IN50" i="10"/>
  <c r="IM50" i="10"/>
  <c r="IL50" i="10"/>
  <c r="IK50" i="10"/>
  <c r="IJ50" i="10"/>
  <c r="II50" i="10"/>
  <c r="IH50" i="10"/>
  <c r="IG50" i="10"/>
  <c r="IF50" i="10"/>
  <c r="IE50" i="10"/>
  <c r="ID50" i="10"/>
  <c r="IC50" i="10"/>
  <c r="IB50" i="10"/>
  <c r="IA50" i="10"/>
  <c r="HZ50" i="10"/>
  <c r="HY50" i="10"/>
  <c r="HX50" i="10"/>
  <c r="HW50" i="10"/>
  <c r="HV50" i="10"/>
  <c r="HU50" i="10"/>
  <c r="HT50" i="10"/>
  <c r="HS50" i="10"/>
  <c r="HR50" i="10"/>
  <c r="HQ50" i="10"/>
  <c r="HP50" i="10"/>
  <c r="HO50" i="10"/>
  <c r="HN50" i="10"/>
  <c r="HM50" i="10"/>
  <c r="HL50" i="10"/>
  <c r="HK50" i="10"/>
  <c r="HJ50" i="10"/>
  <c r="HI50" i="10"/>
  <c r="HH50" i="10"/>
  <c r="HG50" i="10"/>
  <c r="HF50" i="10"/>
  <c r="HE50" i="10"/>
  <c r="HD50" i="10"/>
  <c r="HC50" i="10"/>
  <c r="HB50" i="10"/>
  <c r="HA50" i="10"/>
  <c r="GZ50" i="10"/>
  <c r="GY50" i="10"/>
  <c r="GX50" i="10"/>
  <c r="GW50" i="10"/>
  <c r="GV50" i="10"/>
  <c r="GU50" i="10"/>
  <c r="GT50" i="10"/>
  <c r="GS50" i="10"/>
  <c r="GR50" i="10"/>
  <c r="GQ50" i="10"/>
  <c r="GP50" i="10"/>
  <c r="GO50" i="10"/>
  <c r="GN50" i="10"/>
  <c r="GM50" i="10"/>
  <c r="GL50" i="10"/>
  <c r="GK50" i="10"/>
  <c r="GJ50" i="10"/>
  <c r="GI50" i="10"/>
  <c r="GH50" i="10"/>
  <c r="GG50" i="10"/>
  <c r="GF50" i="10"/>
  <c r="GE50" i="10"/>
  <c r="GD50" i="10"/>
  <c r="GC50" i="10"/>
  <c r="GB50" i="10"/>
  <c r="GA50" i="10"/>
  <c r="FZ50" i="10"/>
  <c r="FY50" i="10"/>
  <c r="FX50" i="10"/>
  <c r="FW50" i="10"/>
  <c r="FV50" i="10"/>
  <c r="FU50" i="10"/>
  <c r="FT50" i="10"/>
  <c r="FS50" i="10"/>
  <c r="FR50" i="10"/>
  <c r="FQ50" i="10"/>
  <c r="FP50" i="10"/>
  <c r="FO50" i="10"/>
  <c r="FN50" i="10"/>
  <c r="FM50" i="10"/>
  <c r="FL50" i="10"/>
  <c r="FK50" i="10"/>
  <c r="FJ50" i="10"/>
  <c r="FI50" i="10"/>
  <c r="FH50" i="10"/>
  <c r="FG50" i="10"/>
  <c r="FF50" i="10"/>
  <c r="FE50" i="10"/>
  <c r="FD50" i="10"/>
  <c r="FC50" i="10"/>
  <c r="FB50" i="10"/>
  <c r="FA50" i="10"/>
  <c r="EZ50" i="10"/>
  <c r="EY50" i="10"/>
  <c r="EX50" i="10"/>
  <c r="EW50" i="10"/>
  <c r="EV50" i="10"/>
  <c r="EU50" i="10"/>
  <c r="ET50" i="10"/>
  <c r="ES50" i="10"/>
  <c r="ER50" i="10"/>
  <c r="EQ50" i="10"/>
  <c r="EP50" i="10"/>
  <c r="EO50" i="10"/>
  <c r="EN50" i="10"/>
  <c r="EM50" i="10"/>
  <c r="EL50" i="10"/>
  <c r="EK50" i="10"/>
  <c r="EJ50" i="10"/>
  <c r="EI50" i="10"/>
  <c r="EH50" i="10"/>
  <c r="EG50" i="10"/>
  <c r="EF50" i="10"/>
  <c r="JG49" i="10"/>
  <c r="JF49" i="10"/>
  <c r="JE49" i="10"/>
  <c r="JD49" i="10"/>
  <c r="JC49" i="10"/>
  <c r="JB49" i="10"/>
  <c r="JA49" i="10"/>
  <c r="IZ49" i="10"/>
  <c r="IY49" i="10"/>
  <c r="IX49" i="10"/>
  <c r="IW49" i="10"/>
  <c r="IV49" i="10"/>
  <c r="IU49" i="10"/>
  <c r="IT49" i="10"/>
  <c r="IS49" i="10"/>
  <c r="IR49" i="10"/>
  <c r="IQ49" i="10"/>
  <c r="IP49" i="10"/>
  <c r="IO49" i="10"/>
  <c r="IN49" i="10"/>
  <c r="IM49" i="10"/>
  <c r="IL49" i="10"/>
  <c r="IK49" i="10"/>
  <c r="IJ49" i="10"/>
  <c r="II49" i="10"/>
  <c r="IH49" i="10"/>
  <c r="IG49" i="10"/>
  <c r="IF49" i="10"/>
  <c r="IE49" i="10"/>
  <c r="ID49" i="10"/>
  <c r="IC49" i="10"/>
  <c r="IB49" i="10"/>
  <c r="IA49" i="10"/>
  <c r="HZ49" i="10"/>
  <c r="HY49" i="10"/>
  <c r="HX49" i="10"/>
  <c r="HW49" i="10"/>
  <c r="HV49" i="10"/>
  <c r="HU49" i="10"/>
  <c r="HT49" i="10"/>
  <c r="HS49" i="10"/>
  <c r="HR49" i="10"/>
  <c r="HQ49" i="10"/>
  <c r="HP49" i="10"/>
  <c r="HO49" i="10"/>
  <c r="HN49" i="10"/>
  <c r="HM49" i="10"/>
  <c r="HL49" i="10"/>
  <c r="HK49" i="10"/>
  <c r="HJ49" i="10"/>
  <c r="HI49" i="10"/>
  <c r="HH49" i="10"/>
  <c r="HG49" i="10"/>
  <c r="HF49" i="10"/>
  <c r="HE49" i="10"/>
  <c r="HD49" i="10"/>
  <c r="HC49" i="10"/>
  <c r="HB49" i="10"/>
  <c r="HA49" i="10"/>
  <c r="GZ49" i="10"/>
  <c r="GY49" i="10"/>
  <c r="GX49" i="10"/>
  <c r="GW49" i="10"/>
  <c r="GV49" i="10"/>
  <c r="GU49" i="10"/>
  <c r="GT49" i="10"/>
  <c r="GS49" i="10"/>
  <c r="GR49" i="10"/>
  <c r="GQ49" i="10"/>
  <c r="GP49" i="10"/>
  <c r="GO49" i="10"/>
  <c r="GN49" i="10"/>
  <c r="GM49" i="10"/>
  <c r="GL49" i="10"/>
  <c r="GK49" i="10"/>
  <c r="GJ49" i="10"/>
  <c r="GI49" i="10"/>
  <c r="GH49" i="10"/>
  <c r="GG49" i="10"/>
  <c r="GF49" i="10"/>
  <c r="GE49" i="10"/>
  <c r="GD49" i="10"/>
  <c r="GC49" i="10"/>
  <c r="GB49" i="10"/>
  <c r="GA49" i="10"/>
  <c r="FZ49" i="10"/>
  <c r="FY49" i="10"/>
  <c r="FX49" i="10"/>
  <c r="FW49" i="10"/>
  <c r="FV49" i="10"/>
  <c r="FU49" i="10"/>
  <c r="FT49" i="10"/>
  <c r="FS49" i="10"/>
  <c r="FR49" i="10"/>
  <c r="FQ49" i="10"/>
  <c r="FP49" i="10"/>
  <c r="FO49" i="10"/>
  <c r="FN49" i="10"/>
  <c r="FM49" i="10"/>
  <c r="FL49" i="10"/>
  <c r="FK49" i="10"/>
  <c r="FJ49" i="10"/>
  <c r="FI49" i="10"/>
  <c r="FH49" i="10"/>
  <c r="FG49" i="10"/>
  <c r="FF49" i="10"/>
  <c r="FE49" i="10"/>
  <c r="FD49" i="10"/>
  <c r="FC49" i="10"/>
  <c r="FB49" i="10"/>
  <c r="FA49" i="10"/>
  <c r="EZ49" i="10"/>
  <c r="EY49" i="10"/>
  <c r="EX49" i="10"/>
  <c r="EW49" i="10"/>
  <c r="EV49" i="10"/>
  <c r="EU49" i="10"/>
  <c r="ET49" i="10"/>
  <c r="ES49" i="10"/>
  <c r="ER49" i="10"/>
  <c r="EQ49" i="10"/>
  <c r="EP49" i="10"/>
  <c r="EO49" i="10"/>
  <c r="EN49" i="10"/>
  <c r="EM49" i="10"/>
  <c r="EL49" i="10"/>
  <c r="EK49" i="10"/>
  <c r="EJ49" i="10"/>
  <c r="EI49" i="10"/>
  <c r="EH49" i="10"/>
  <c r="EG49" i="10"/>
  <c r="EF49" i="10"/>
  <c r="JG48" i="10"/>
  <c r="JF48" i="10"/>
  <c r="JE48" i="10"/>
  <c r="JD48" i="10"/>
  <c r="JC48" i="10"/>
  <c r="JB48" i="10"/>
  <c r="JA48" i="10"/>
  <c r="IZ48" i="10"/>
  <c r="IY48" i="10"/>
  <c r="IX48" i="10"/>
  <c r="IW48" i="10"/>
  <c r="IV48" i="10"/>
  <c r="IU48" i="10"/>
  <c r="IT48" i="10"/>
  <c r="IS48" i="10"/>
  <c r="IR48" i="10"/>
  <c r="IQ48" i="10"/>
  <c r="IP48" i="10"/>
  <c r="IO48" i="10"/>
  <c r="IN48" i="10"/>
  <c r="IM48" i="10"/>
  <c r="IL48" i="10"/>
  <c r="IK48" i="10"/>
  <c r="IJ48" i="10"/>
  <c r="II48" i="10"/>
  <c r="IH48" i="10"/>
  <c r="IG48" i="10"/>
  <c r="IF48" i="10"/>
  <c r="IE48" i="10"/>
  <c r="ID48" i="10"/>
  <c r="IC48" i="10"/>
  <c r="IB48" i="10"/>
  <c r="IA48" i="10"/>
  <c r="HZ48" i="10"/>
  <c r="HY48" i="10"/>
  <c r="HX48" i="10"/>
  <c r="HW48" i="10"/>
  <c r="HV48" i="10"/>
  <c r="HU48" i="10"/>
  <c r="HT48" i="10"/>
  <c r="HS48" i="10"/>
  <c r="HR48" i="10"/>
  <c r="HQ48" i="10"/>
  <c r="HP48" i="10"/>
  <c r="HO48" i="10"/>
  <c r="HN48" i="10"/>
  <c r="HM48" i="10"/>
  <c r="HL48" i="10"/>
  <c r="HK48" i="10"/>
  <c r="HJ48" i="10"/>
  <c r="HI48" i="10"/>
  <c r="HH48" i="10"/>
  <c r="HG48" i="10"/>
  <c r="HF48" i="10"/>
  <c r="HE48" i="10"/>
  <c r="HD48" i="10"/>
  <c r="HC48" i="10"/>
  <c r="HB48" i="10"/>
  <c r="HA48" i="10"/>
  <c r="GZ48" i="10"/>
  <c r="GY48" i="10"/>
  <c r="GX48" i="10"/>
  <c r="GW48" i="10"/>
  <c r="GV48" i="10"/>
  <c r="GU48" i="10"/>
  <c r="GT48" i="10"/>
  <c r="GS48" i="10"/>
  <c r="GR48" i="10"/>
  <c r="GQ48" i="10"/>
  <c r="GP48" i="10"/>
  <c r="GO48" i="10"/>
  <c r="GN48" i="10"/>
  <c r="GM48" i="10"/>
  <c r="GL48" i="10"/>
  <c r="GK48" i="10"/>
  <c r="GJ48" i="10"/>
  <c r="GI48" i="10"/>
  <c r="GH48" i="10"/>
  <c r="GG48" i="10"/>
  <c r="GF48" i="10"/>
  <c r="GE48" i="10"/>
  <c r="GD48" i="10"/>
  <c r="GC48" i="10"/>
  <c r="GB48" i="10"/>
  <c r="GA48" i="10"/>
  <c r="FZ48" i="10"/>
  <c r="FY48" i="10"/>
  <c r="FX48" i="10"/>
  <c r="FW48" i="10"/>
  <c r="FV48" i="10"/>
  <c r="FU48" i="10"/>
  <c r="FT48" i="10"/>
  <c r="FS48" i="10"/>
  <c r="FR48" i="10"/>
  <c r="FQ48" i="10"/>
  <c r="FP48" i="10"/>
  <c r="FO48" i="10"/>
  <c r="FN48" i="10"/>
  <c r="FM48" i="10"/>
  <c r="FL48" i="10"/>
  <c r="FK48" i="10"/>
  <c r="FJ48" i="10"/>
  <c r="FI48" i="10"/>
  <c r="FH48" i="10"/>
  <c r="FG48" i="10"/>
  <c r="FF48" i="10"/>
  <c r="FE48" i="10"/>
  <c r="FD48" i="10"/>
  <c r="FC48" i="10"/>
  <c r="FB48" i="10"/>
  <c r="FA48" i="10"/>
  <c r="EZ48" i="10"/>
  <c r="EY48" i="10"/>
  <c r="EX48" i="10"/>
  <c r="EW48" i="10"/>
  <c r="EV48" i="10"/>
  <c r="EU48" i="10"/>
  <c r="ET48" i="10"/>
  <c r="ES48" i="10"/>
  <c r="ER48" i="10"/>
  <c r="EQ48" i="10"/>
  <c r="EP48" i="10"/>
  <c r="EO48" i="10"/>
  <c r="EN48" i="10"/>
  <c r="EM48" i="10"/>
  <c r="EL48" i="10"/>
  <c r="EK48" i="10"/>
  <c r="EJ48" i="10"/>
  <c r="EI48" i="10"/>
  <c r="EH48" i="10"/>
  <c r="EG48" i="10"/>
  <c r="EF48" i="10"/>
  <c r="JG47" i="10"/>
  <c r="JF47" i="10"/>
  <c r="JE47" i="10"/>
  <c r="JD47" i="10"/>
  <c r="JC47" i="10"/>
  <c r="JB47" i="10"/>
  <c r="JA47" i="10"/>
  <c r="IZ47" i="10"/>
  <c r="IY47" i="10"/>
  <c r="IX47" i="10"/>
  <c r="IW47" i="10"/>
  <c r="IV47" i="10"/>
  <c r="IU47" i="10"/>
  <c r="IT47" i="10"/>
  <c r="IS47" i="10"/>
  <c r="IR47" i="10"/>
  <c r="IQ47" i="10"/>
  <c r="IP47" i="10"/>
  <c r="IO47" i="10"/>
  <c r="IN47" i="10"/>
  <c r="IM47" i="10"/>
  <c r="IL47" i="10"/>
  <c r="IK47" i="10"/>
  <c r="IJ47" i="10"/>
  <c r="II47" i="10"/>
  <c r="IH47" i="10"/>
  <c r="IG47" i="10"/>
  <c r="IF47" i="10"/>
  <c r="IE47" i="10"/>
  <c r="ID47" i="10"/>
  <c r="IC47" i="10"/>
  <c r="IB47" i="10"/>
  <c r="IA47" i="10"/>
  <c r="HZ47" i="10"/>
  <c r="HY47" i="10"/>
  <c r="HX47" i="10"/>
  <c r="HW47" i="10"/>
  <c r="HV47" i="10"/>
  <c r="HU47" i="10"/>
  <c r="HT47" i="10"/>
  <c r="HS47" i="10"/>
  <c r="HR47" i="10"/>
  <c r="HQ47" i="10"/>
  <c r="HP47" i="10"/>
  <c r="HO47" i="10"/>
  <c r="HN47" i="10"/>
  <c r="HM47" i="10"/>
  <c r="HL47" i="10"/>
  <c r="HK47" i="10"/>
  <c r="HJ47" i="10"/>
  <c r="HI47" i="10"/>
  <c r="HH47" i="10"/>
  <c r="HG47" i="10"/>
  <c r="HF47" i="10"/>
  <c r="HE47" i="10"/>
  <c r="HD47" i="10"/>
  <c r="HC47" i="10"/>
  <c r="HB47" i="10"/>
  <c r="HA47" i="10"/>
  <c r="GZ47" i="10"/>
  <c r="GY47" i="10"/>
  <c r="GX47" i="10"/>
  <c r="GW47" i="10"/>
  <c r="GV47" i="10"/>
  <c r="GU47" i="10"/>
  <c r="GT47" i="10"/>
  <c r="GS47" i="10"/>
  <c r="GR47" i="10"/>
  <c r="GQ47" i="10"/>
  <c r="GP47" i="10"/>
  <c r="GO47" i="10"/>
  <c r="GN47" i="10"/>
  <c r="GM47" i="10"/>
  <c r="GL47" i="10"/>
  <c r="GK47" i="10"/>
  <c r="GJ47" i="10"/>
  <c r="GI47" i="10"/>
  <c r="GH47" i="10"/>
  <c r="GG47" i="10"/>
  <c r="GF47" i="10"/>
  <c r="GE47" i="10"/>
  <c r="GD47" i="10"/>
  <c r="GC47" i="10"/>
  <c r="GB47" i="10"/>
  <c r="GA47" i="10"/>
  <c r="FZ47" i="10"/>
  <c r="FY47" i="10"/>
  <c r="FX47" i="10"/>
  <c r="FW47" i="10"/>
  <c r="FV47" i="10"/>
  <c r="FU47" i="10"/>
  <c r="FT47" i="10"/>
  <c r="FS47" i="10"/>
  <c r="FR47" i="10"/>
  <c r="FQ47" i="10"/>
  <c r="FP47" i="10"/>
  <c r="FO47" i="10"/>
  <c r="FN47" i="10"/>
  <c r="FM47" i="10"/>
  <c r="FL47" i="10"/>
  <c r="FK47" i="10"/>
  <c r="FJ47" i="10"/>
  <c r="FI47" i="10"/>
  <c r="FH47" i="10"/>
  <c r="FG47" i="10"/>
  <c r="FF47" i="10"/>
  <c r="FE47" i="10"/>
  <c r="FD47" i="10"/>
  <c r="FC47" i="10"/>
  <c r="FB47" i="10"/>
  <c r="FA47" i="10"/>
  <c r="EZ47" i="10"/>
  <c r="EY47" i="10"/>
  <c r="EX47" i="10"/>
  <c r="EW47" i="10"/>
  <c r="EV47" i="10"/>
  <c r="EU47" i="10"/>
  <c r="ET47" i="10"/>
  <c r="ES47" i="10"/>
  <c r="ER47" i="10"/>
  <c r="EQ47" i="10"/>
  <c r="EP47" i="10"/>
  <c r="EO47" i="10"/>
  <c r="EN47" i="10"/>
  <c r="EM47" i="10"/>
  <c r="EL47" i="10"/>
  <c r="EK47" i="10"/>
  <c r="EJ47" i="10"/>
  <c r="EI47" i="10"/>
  <c r="EH47" i="10"/>
  <c r="EG47" i="10"/>
  <c r="EF47" i="10"/>
  <c r="JG46" i="10"/>
  <c r="JF46" i="10"/>
  <c r="JE46" i="10"/>
  <c r="JD46" i="10"/>
  <c r="JC46" i="10"/>
  <c r="JB46" i="10"/>
  <c r="JA46" i="10"/>
  <c r="IZ46" i="10"/>
  <c r="IY46" i="10"/>
  <c r="IX46" i="10"/>
  <c r="IW46" i="10"/>
  <c r="IV46" i="10"/>
  <c r="IU46" i="10"/>
  <c r="IT46" i="10"/>
  <c r="IS46" i="10"/>
  <c r="IR46" i="10"/>
  <c r="IQ46" i="10"/>
  <c r="IP46" i="10"/>
  <c r="IO46" i="10"/>
  <c r="IN46" i="10"/>
  <c r="IM46" i="10"/>
  <c r="IL46" i="10"/>
  <c r="IK46" i="10"/>
  <c r="IJ46" i="10"/>
  <c r="II46" i="10"/>
  <c r="IH46" i="10"/>
  <c r="IG46" i="10"/>
  <c r="IF46" i="10"/>
  <c r="IE46" i="10"/>
  <c r="ID46" i="10"/>
  <c r="IC46" i="10"/>
  <c r="IB46" i="10"/>
  <c r="IA46" i="10"/>
  <c r="HZ46" i="10"/>
  <c r="HY46" i="10"/>
  <c r="HX46" i="10"/>
  <c r="HW46" i="10"/>
  <c r="HV46" i="10"/>
  <c r="HU46" i="10"/>
  <c r="HT46" i="10"/>
  <c r="HS46" i="10"/>
  <c r="HR46" i="10"/>
  <c r="HQ46" i="10"/>
  <c r="HP46" i="10"/>
  <c r="HO46" i="10"/>
  <c r="HN46" i="10"/>
  <c r="HM46" i="10"/>
  <c r="HL46" i="10"/>
  <c r="HK46" i="10"/>
  <c r="HJ46" i="10"/>
  <c r="HI46" i="10"/>
  <c r="HH46" i="10"/>
  <c r="HG46" i="10"/>
  <c r="HF46" i="10"/>
  <c r="HE46" i="10"/>
  <c r="HD46" i="10"/>
  <c r="HC46" i="10"/>
  <c r="HB46" i="10"/>
  <c r="HA46" i="10"/>
  <c r="GZ46" i="10"/>
  <c r="GY46" i="10"/>
  <c r="GX46" i="10"/>
  <c r="GW46" i="10"/>
  <c r="GV46" i="10"/>
  <c r="GU46" i="10"/>
  <c r="GT46" i="10"/>
  <c r="GS46" i="10"/>
  <c r="GR46" i="10"/>
  <c r="GQ46" i="10"/>
  <c r="GP46" i="10"/>
  <c r="GO46" i="10"/>
  <c r="GN46" i="10"/>
  <c r="GM46" i="10"/>
  <c r="GL46" i="10"/>
  <c r="GK46" i="10"/>
  <c r="GJ46" i="10"/>
  <c r="GI46" i="10"/>
  <c r="GH46" i="10"/>
  <c r="GG46" i="10"/>
  <c r="GF46" i="10"/>
  <c r="GE46" i="10"/>
  <c r="GD46" i="10"/>
  <c r="GC46" i="10"/>
  <c r="GB46" i="10"/>
  <c r="GA46" i="10"/>
  <c r="FZ46" i="10"/>
  <c r="FY46" i="10"/>
  <c r="FX46" i="10"/>
  <c r="FW46" i="10"/>
  <c r="FV46" i="10"/>
  <c r="FU46" i="10"/>
  <c r="FT46" i="10"/>
  <c r="FS46" i="10"/>
  <c r="FR46" i="10"/>
  <c r="FQ46" i="10"/>
  <c r="FP46" i="10"/>
  <c r="FO46" i="10"/>
  <c r="FN46" i="10"/>
  <c r="FM46" i="10"/>
  <c r="FL46" i="10"/>
  <c r="FK46" i="10"/>
  <c r="FJ46" i="10"/>
  <c r="FI46" i="10"/>
  <c r="FH46" i="10"/>
  <c r="FG46" i="10"/>
  <c r="FF46" i="10"/>
  <c r="FE46" i="10"/>
  <c r="FD46" i="10"/>
  <c r="FC46" i="10"/>
  <c r="FB46" i="10"/>
  <c r="FA46" i="10"/>
  <c r="EZ46" i="10"/>
  <c r="EY46" i="10"/>
  <c r="EX46" i="10"/>
  <c r="EW46" i="10"/>
  <c r="EV46" i="10"/>
  <c r="EU46" i="10"/>
  <c r="ET46" i="10"/>
  <c r="ES46" i="10"/>
  <c r="ER46" i="10"/>
  <c r="EQ46" i="10"/>
  <c r="EP46" i="10"/>
  <c r="EO46" i="10"/>
  <c r="EN46" i="10"/>
  <c r="EM46" i="10"/>
  <c r="EL46" i="10"/>
  <c r="EK46" i="10"/>
  <c r="EJ46" i="10"/>
  <c r="EI46" i="10"/>
  <c r="EH46" i="10"/>
  <c r="EG46" i="10"/>
  <c r="EF46" i="10"/>
  <c r="JG45" i="10"/>
  <c r="JF45" i="10"/>
  <c r="JE45" i="10"/>
  <c r="JD45" i="10"/>
  <c r="JC45" i="10"/>
  <c r="JB45" i="10"/>
  <c r="JA45" i="10"/>
  <c r="IZ45" i="10"/>
  <c r="IY45" i="10"/>
  <c r="IX45" i="10"/>
  <c r="IW45" i="10"/>
  <c r="IV45" i="10"/>
  <c r="IU45" i="10"/>
  <c r="IT45" i="10"/>
  <c r="IS45" i="10"/>
  <c r="IR45" i="10"/>
  <c r="IQ45" i="10"/>
  <c r="IP45" i="10"/>
  <c r="IO45" i="10"/>
  <c r="IN45" i="10"/>
  <c r="IM45" i="10"/>
  <c r="IL45" i="10"/>
  <c r="IK45" i="10"/>
  <c r="IJ45" i="10"/>
  <c r="II45" i="10"/>
  <c r="IH45" i="10"/>
  <c r="IG45" i="10"/>
  <c r="IF45" i="10"/>
  <c r="IE45" i="10"/>
  <c r="ID45" i="10"/>
  <c r="IC45" i="10"/>
  <c r="IB45" i="10"/>
  <c r="IA45" i="10"/>
  <c r="HZ45" i="10"/>
  <c r="HY45" i="10"/>
  <c r="HX45" i="10"/>
  <c r="HW45" i="10"/>
  <c r="HV45" i="10"/>
  <c r="HU45" i="10"/>
  <c r="HT45" i="10"/>
  <c r="HS45" i="10"/>
  <c r="HR45" i="10"/>
  <c r="HQ45" i="10"/>
  <c r="HP45" i="10"/>
  <c r="HO45" i="10"/>
  <c r="HN45" i="10"/>
  <c r="HM45" i="10"/>
  <c r="HL45" i="10"/>
  <c r="HK45" i="10"/>
  <c r="HJ45" i="10"/>
  <c r="HI45" i="10"/>
  <c r="HH45" i="10"/>
  <c r="HG45" i="10"/>
  <c r="HF45" i="10"/>
  <c r="HE45" i="10"/>
  <c r="HD45" i="10"/>
  <c r="HC45" i="10"/>
  <c r="HB45" i="10"/>
  <c r="HA45" i="10"/>
  <c r="GZ45" i="10"/>
  <c r="GY45" i="10"/>
  <c r="GX45" i="10"/>
  <c r="GW45" i="10"/>
  <c r="GV45" i="10"/>
  <c r="GU45" i="10"/>
  <c r="GT45" i="10"/>
  <c r="GS45" i="10"/>
  <c r="GR45" i="10"/>
  <c r="GQ45" i="10"/>
  <c r="GP45" i="10"/>
  <c r="GO45" i="10"/>
  <c r="GN45" i="10"/>
  <c r="GM45" i="10"/>
  <c r="GL45" i="10"/>
  <c r="GK45" i="10"/>
  <c r="GJ45" i="10"/>
  <c r="GI45" i="10"/>
  <c r="GH45" i="10"/>
  <c r="GG45" i="10"/>
  <c r="GF45" i="10"/>
  <c r="GE45" i="10"/>
  <c r="GD45" i="10"/>
  <c r="GC45" i="10"/>
  <c r="GB45" i="10"/>
  <c r="GA45" i="10"/>
  <c r="FZ45" i="10"/>
  <c r="FY45" i="10"/>
  <c r="FX45" i="10"/>
  <c r="FW45" i="10"/>
  <c r="FV45" i="10"/>
  <c r="FU45" i="10"/>
  <c r="FT45" i="10"/>
  <c r="FS45" i="10"/>
  <c r="FR45" i="10"/>
  <c r="FQ45" i="10"/>
  <c r="FP45" i="10"/>
  <c r="FO45" i="10"/>
  <c r="FN45" i="10"/>
  <c r="FM45" i="10"/>
  <c r="FL45" i="10"/>
  <c r="FK45" i="10"/>
  <c r="FJ45" i="10"/>
  <c r="FI45" i="10"/>
  <c r="FH45" i="10"/>
  <c r="FG45" i="10"/>
  <c r="FF45" i="10"/>
  <c r="FE45" i="10"/>
  <c r="FD45" i="10"/>
  <c r="FC45" i="10"/>
  <c r="FB45" i="10"/>
  <c r="FA45" i="10"/>
  <c r="EZ45" i="10"/>
  <c r="EY45" i="10"/>
  <c r="EX45" i="10"/>
  <c r="EW45" i="10"/>
  <c r="EV45" i="10"/>
  <c r="EU45" i="10"/>
  <c r="ET45" i="10"/>
  <c r="ES45" i="10"/>
  <c r="ER45" i="10"/>
  <c r="EQ45" i="10"/>
  <c r="EP45" i="10"/>
  <c r="EO45" i="10"/>
  <c r="EN45" i="10"/>
  <c r="EM45" i="10"/>
  <c r="EL45" i="10"/>
  <c r="EK45" i="10"/>
  <c r="EJ45" i="10"/>
  <c r="EI45" i="10"/>
  <c r="EH45" i="10"/>
  <c r="EG45" i="10"/>
  <c r="EF45" i="10"/>
  <c r="JG44" i="10"/>
  <c r="JF44" i="10"/>
  <c r="JE44" i="10"/>
  <c r="JD44" i="10"/>
  <c r="JC44" i="10"/>
  <c r="JB44" i="10"/>
  <c r="JA44" i="10"/>
  <c r="IZ44" i="10"/>
  <c r="IY44" i="10"/>
  <c r="IX44" i="10"/>
  <c r="IW44" i="10"/>
  <c r="IV44" i="10"/>
  <c r="IU44" i="10"/>
  <c r="IT44" i="10"/>
  <c r="IS44" i="10"/>
  <c r="IR44" i="10"/>
  <c r="IQ44" i="10"/>
  <c r="IP44" i="10"/>
  <c r="IO44" i="10"/>
  <c r="IN44" i="10"/>
  <c r="IM44" i="10"/>
  <c r="IL44" i="10"/>
  <c r="IK44" i="10"/>
  <c r="IJ44" i="10"/>
  <c r="II44" i="10"/>
  <c r="IH44" i="10"/>
  <c r="IG44" i="10"/>
  <c r="IF44" i="10"/>
  <c r="IE44" i="10"/>
  <c r="ID44" i="10"/>
  <c r="IC44" i="10"/>
  <c r="IB44" i="10"/>
  <c r="IA44" i="10"/>
  <c r="HZ44" i="10"/>
  <c r="HY44" i="10"/>
  <c r="HX44" i="10"/>
  <c r="HW44" i="10"/>
  <c r="HV44" i="10"/>
  <c r="HU44" i="10"/>
  <c r="HT44" i="10"/>
  <c r="HS44" i="10"/>
  <c r="HR44" i="10"/>
  <c r="HQ44" i="10"/>
  <c r="HP44" i="10"/>
  <c r="HO44" i="10"/>
  <c r="HN44" i="10"/>
  <c r="HM44" i="10"/>
  <c r="HL44" i="10"/>
  <c r="HK44" i="10"/>
  <c r="HJ44" i="10"/>
  <c r="HI44" i="10"/>
  <c r="HH44" i="10"/>
  <c r="HG44" i="10"/>
  <c r="HF44" i="10"/>
  <c r="HE44" i="10"/>
  <c r="HD44" i="10"/>
  <c r="HC44" i="10"/>
  <c r="HB44" i="10"/>
  <c r="HA44" i="10"/>
  <c r="GZ44" i="10"/>
  <c r="GY44" i="10"/>
  <c r="GX44" i="10"/>
  <c r="GW44" i="10"/>
  <c r="GV44" i="10"/>
  <c r="GU44" i="10"/>
  <c r="GT44" i="10"/>
  <c r="GS44" i="10"/>
  <c r="GR44" i="10"/>
  <c r="GQ44" i="10"/>
  <c r="GP44" i="10"/>
  <c r="GO44" i="10"/>
  <c r="GN44" i="10"/>
  <c r="GM44" i="10"/>
  <c r="GL44" i="10"/>
  <c r="GK44" i="10"/>
  <c r="GJ44" i="10"/>
  <c r="GI44" i="10"/>
  <c r="GH44" i="10"/>
  <c r="GG44" i="10"/>
  <c r="GF44" i="10"/>
  <c r="GE44" i="10"/>
  <c r="GD44" i="10"/>
  <c r="GC44" i="10"/>
  <c r="GB44" i="10"/>
  <c r="GA44" i="10"/>
  <c r="FZ44" i="10"/>
  <c r="FY44" i="10"/>
  <c r="FX44" i="10"/>
  <c r="FW44" i="10"/>
  <c r="FV44" i="10"/>
  <c r="FU44" i="10"/>
  <c r="FT44" i="10"/>
  <c r="FS44" i="10"/>
  <c r="FR44" i="10"/>
  <c r="FQ44" i="10"/>
  <c r="FP44" i="10"/>
  <c r="FO44" i="10"/>
  <c r="FN44" i="10"/>
  <c r="FM44" i="10"/>
  <c r="FL44" i="10"/>
  <c r="FK44" i="10"/>
  <c r="FJ44" i="10"/>
  <c r="FI44" i="10"/>
  <c r="FH44" i="10"/>
  <c r="FG44" i="10"/>
  <c r="FF44" i="10"/>
  <c r="FE44" i="10"/>
  <c r="FD44" i="10"/>
  <c r="FC44" i="10"/>
  <c r="FB44" i="10"/>
  <c r="FA44" i="10"/>
  <c r="EZ44" i="10"/>
  <c r="EY44" i="10"/>
  <c r="EX44" i="10"/>
  <c r="EW44" i="10"/>
  <c r="EV44" i="10"/>
  <c r="EU44" i="10"/>
  <c r="ET44" i="10"/>
  <c r="ES44" i="10"/>
  <c r="ER44" i="10"/>
  <c r="EQ44" i="10"/>
  <c r="EP44" i="10"/>
  <c r="EO44" i="10"/>
  <c r="EN44" i="10"/>
  <c r="EM44" i="10"/>
  <c r="EL44" i="10"/>
  <c r="EK44" i="10"/>
  <c r="EJ44" i="10"/>
  <c r="EI44" i="10"/>
  <c r="EH44" i="10"/>
  <c r="EG44" i="10"/>
  <c r="EF44" i="10"/>
  <c r="JG43" i="10"/>
  <c r="JF43" i="10"/>
  <c r="JE43" i="10"/>
  <c r="JD43" i="10"/>
  <c r="JC43" i="10"/>
  <c r="JB43" i="10"/>
  <c r="JA43" i="10"/>
  <c r="IZ43" i="10"/>
  <c r="IY43" i="10"/>
  <c r="IX43" i="10"/>
  <c r="IW43" i="10"/>
  <c r="IV43" i="10"/>
  <c r="IU43" i="10"/>
  <c r="IT43" i="10"/>
  <c r="IS43" i="10"/>
  <c r="IR43" i="10"/>
  <c r="IQ43" i="10"/>
  <c r="IP43" i="10"/>
  <c r="IO43" i="10"/>
  <c r="IN43" i="10"/>
  <c r="IM43" i="10"/>
  <c r="IL43" i="10"/>
  <c r="IK43" i="10"/>
  <c r="IJ43" i="10"/>
  <c r="II43" i="10"/>
  <c r="IH43" i="10"/>
  <c r="IG43" i="10"/>
  <c r="IF43" i="10"/>
  <c r="IE43" i="10"/>
  <c r="ID43" i="10"/>
  <c r="IC43" i="10"/>
  <c r="IB43" i="10"/>
  <c r="IA43" i="10"/>
  <c r="HZ43" i="10"/>
  <c r="HY43" i="10"/>
  <c r="HX43" i="10"/>
  <c r="HW43" i="10"/>
  <c r="HV43" i="10"/>
  <c r="HU43" i="10"/>
  <c r="HT43" i="10"/>
  <c r="HS43" i="10"/>
  <c r="HR43" i="10"/>
  <c r="HQ43" i="10"/>
  <c r="HP43" i="10"/>
  <c r="HO43" i="10"/>
  <c r="HN43" i="10"/>
  <c r="HM43" i="10"/>
  <c r="HL43" i="10"/>
  <c r="HK43" i="10"/>
  <c r="HJ43" i="10"/>
  <c r="HI43" i="10"/>
  <c r="HH43" i="10"/>
  <c r="HG43" i="10"/>
  <c r="HF43" i="10"/>
  <c r="HE43" i="10"/>
  <c r="HD43" i="10"/>
  <c r="HC43" i="10"/>
  <c r="HB43" i="10"/>
  <c r="HA43" i="10"/>
  <c r="GZ43" i="10"/>
  <c r="GY43" i="10"/>
  <c r="GX43" i="10"/>
  <c r="GW43" i="10"/>
  <c r="GV43" i="10"/>
  <c r="GU43" i="10"/>
  <c r="GT43" i="10"/>
  <c r="GS43" i="10"/>
  <c r="GR43" i="10"/>
  <c r="GQ43" i="10"/>
  <c r="GP43" i="10"/>
  <c r="GO43" i="10"/>
  <c r="GN43" i="10"/>
  <c r="GM43" i="10"/>
  <c r="GL43" i="10"/>
  <c r="GK43" i="10"/>
  <c r="GJ43" i="10"/>
  <c r="GI43" i="10"/>
  <c r="GH43" i="10"/>
  <c r="GG43" i="10"/>
  <c r="GF43" i="10"/>
  <c r="GE43" i="10"/>
  <c r="GD43" i="10"/>
  <c r="GC43" i="10"/>
  <c r="GB43" i="10"/>
  <c r="GA43" i="10"/>
  <c r="FZ43" i="10"/>
  <c r="FY43" i="10"/>
  <c r="FX43" i="10"/>
  <c r="FW43" i="10"/>
  <c r="FV43" i="10"/>
  <c r="FU43" i="10"/>
  <c r="FT43" i="10"/>
  <c r="FS43" i="10"/>
  <c r="FR43" i="10"/>
  <c r="FQ43" i="10"/>
  <c r="FP43" i="10"/>
  <c r="FO43" i="10"/>
  <c r="FN43" i="10"/>
  <c r="FM43" i="10"/>
  <c r="FL43" i="10"/>
  <c r="FK43" i="10"/>
  <c r="FJ43" i="10"/>
  <c r="FI43" i="10"/>
  <c r="FH43" i="10"/>
  <c r="FG43" i="10"/>
  <c r="FF43" i="10"/>
  <c r="FE43" i="10"/>
  <c r="FD43" i="10"/>
  <c r="FC43" i="10"/>
  <c r="FB43" i="10"/>
  <c r="FA43" i="10"/>
  <c r="EZ43" i="10"/>
  <c r="EY43" i="10"/>
  <c r="EX43" i="10"/>
  <c r="EW43" i="10"/>
  <c r="EV43" i="10"/>
  <c r="EU43" i="10"/>
  <c r="ET43" i="10"/>
  <c r="ES43" i="10"/>
  <c r="ER43" i="10"/>
  <c r="EQ43" i="10"/>
  <c r="EP43" i="10"/>
  <c r="EO43" i="10"/>
  <c r="EN43" i="10"/>
  <c r="EM43" i="10"/>
  <c r="EL43" i="10"/>
  <c r="EK43" i="10"/>
  <c r="EJ43" i="10"/>
  <c r="EI43" i="10"/>
  <c r="EH43" i="10"/>
  <c r="EG43" i="10"/>
  <c r="EF43" i="10"/>
  <c r="JG42" i="10"/>
  <c r="JF42" i="10"/>
  <c r="JE42" i="10"/>
  <c r="JD42" i="10"/>
  <c r="JC42" i="10"/>
  <c r="JB42" i="10"/>
  <c r="JA42" i="10"/>
  <c r="IZ42" i="10"/>
  <c r="IY42" i="10"/>
  <c r="IX42" i="10"/>
  <c r="IW42" i="10"/>
  <c r="IV42" i="10"/>
  <c r="IU42" i="10"/>
  <c r="IT42" i="10"/>
  <c r="IS42" i="10"/>
  <c r="IR42" i="10"/>
  <c r="IQ42" i="10"/>
  <c r="IP42" i="10"/>
  <c r="IO42" i="10"/>
  <c r="IN42" i="10"/>
  <c r="IM42" i="10"/>
  <c r="IL42" i="10"/>
  <c r="IK42" i="10"/>
  <c r="IJ42" i="10"/>
  <c r="II42" i="10"/>
  <c r="IH42" i="10"/>
  <c r="IG42" i="10"/>
  <c r="IF42" i="10"/>
  <c r="IE42" i="10"/>
  <c r="ID42" i="10"/>
  <c r="IC42" i="10"/>
  <c r="IB42" i="10"/>
  <c r="IA42" i="10"/>
  <c r="HZ42" i="10"/>
  <c r="HY42" i="10"/>
  <c r="HX42" i="10"/>
  <c r="HW42" i="10"/>
  <c r="HV42" i="10"/>
  <c r="HU42" i="10"/>
  <c r="HT42" i="10"/>
  <c r="HS42" i="10"/>
  <c r="HR42" i="10"/>
  <c r="HQ42" i="10"/>
  <c r="HP42" i="10"/>
  <c r="HO42" i="10"/>
  <c r="HN42" i="10"/>
  <c r="HM42" i="10"/>
  <c r="HL42" i="10"/>
  <c r="HK42" i="10"/>
  <c r="HJ42" i="10"/>
  <c r="HI42" i="10"/>
  <c r="HH42" i="10"/>
  <c r="HG42" i="10"/>
  <c r="HF42" i="10"/>
  <c r="HE42" i="10"/>
  <c r="HD42" i="10"/>
  <c r="HC42" i="10"/>
  <c r="HB42" i="10"/>
  <c r="HA42" i="10"/>
  <c r="GZ42" i="10"/>
  <c r="GY42" i="10"/>
  <c r="GX42" i="10"/>
  <c r="GW42" i="10"/>
  <c r="GV42" i="10"/>
  <c r="GU42" i="10"/>
  <c r="GT42" i="10"/>
  <c r="GS42" i="10"/>
  <c r="GR42" i="10"/>
  <c r="GQ42" i="10"/>
  <c r="GP42" i="10"/>
  <c r="GO42" i="10"/>
  <c r="GN42" i="10"/>
  <c r="GM42" i="10"/>
  <c r="GL42" i="10"/>
  <c r="GK42" i="10"/>
  <c r="GJ42" i="10"/>
  <c r="GI42" i="10"/>
  <c r="GH42" i="10"/>
  <c r="GG42" i="10"/>
  <c r="GF42" i="10"/>
  <c r="GE42" i="10"/>
  <c r="GD42" i="10"/>
  <c r="GC42" i="10"/>
  <c r="GB42" i="10"/>
  <c r="GA42" i="10"/>
  <c r="FZ42" i="10"/>
  <c r="FY42" i="10"/>
  <c r="FX42" i="10"/>
  <c r="FW42" i="10"/>
  <c r="FV42" i="10"/>
  <c r="FU42" i="10"/>
  <c r="FT42" i="10"/>
  <c r="FS42" i="10"/>
  <c r="FR42" i="10"/>
  <c r="FQ42" i="10"/>
  <c r="FP42" i="10"/>
  <c r="FO42" i="10"/>
  <c r="FN42" i="10"/>
  <c r="FM42" i="10"/>
  <c r="FL42" i="10"/>
  <c r="FK42" i="10"/>
  <c r="FJ42" i="10"/>
  <c r="FI42" i="10"/>
  <c r="FH42" i="10"/>
  <c r="FG42" i="10"/>
  <c r="FF42" i="10"/>
  <c r="FE42" i="10"/>
  <c r="FD42" i="10"/>
  <c r="FC42" i="10"/>
  <c r="FB42" i="10"/>
  <c r="FA42" i="10"/>
  <c r="EZ42" i="10"/>
  <c r="EY42" i="10"/>
  <c r="EX42" i="10"/>
  <c r="EW42" i="10"/>
  <c r="EV42" i="10"/>
  <c r="EU42" i="10"/>
  <c r="ET42" i="10"/>
  <c r="ES42" i="10"/>
  <c r="ER42" i="10"/>
  <c r="EQ42" i="10"/>
  <c r="EP42" i="10"/>
  <c r="EO42" i="10"/>
  <c r="EN42" i="10"/>
  <c r="EM42" i="10"/>
  <c r="EL42" i="10"/>
  <c r="EK42" i="10"/>
  <c r="EJ42" i="10"/>
  <c r="EI42" i="10"/>
  <c r="EH42" i="10"/>
  <c r="EG42" i="10"/>
  <c r="EF42" i="10"/>
  <c r="JG41" i="10"/>
  <c r="JF41" i="10"/>
  <c r="JE41" i="10"/>
  <c r="JD41" i="10"/>
  <c r="JC41" i="10"/>
  <c r="JB41" i="10"/>
  <c r="JA41" i="10"/>
  <c r="IZ41" i="10"/>
  <c r="IY41" i="10"/>
  <c r="IX41" i="10"/>
  <c r="IW41" i="10"/>
  <c r="IV41" i="10"/>
  <c r="IU41" i="10"/>
  <c r="IT41" i="10"/>
  <c r="IS41" i="10"/>
  <c r="IR41" i="10"/>
  <c r="IQ41" i="10"/>
  <c r="IP41" i="10"/>
  <c r="IO41" i="10"/>
  <c r="IN41" i="10"/>
  <c r="IM41" i="10"/>
  <c r="IL41" i="10"/>
  <c r="IK41" i="10"/>
  <c r="IJ41" i="10"/>
  <c r="II41" i="10"/>
  <c r="IH41" i="10"/>
  <c r="IG41" i="10"/>
  <c r="IF41" i="10"/>
  <c r="IE41" i="10"/>
  <c r="ID41" i="10"/>
  <c r="IC41" i="10"/>
  <c r="IB41" i="10"/>
  <c r="IA41" i="10"/>
  <c r="HZ41" i="10"/>
  <c r="HY41" i="10"/>
  <c r="HX41" i="10"/>
  <c r="HW41" i="10"/>
  <c r="HV41" i="10"/>
  <c r="HU41" i="10"/>
  <c r="HT41" i="10"/>
  <c r="HS41" i="10"/>
  <c r="HR41" i="10"/>
  <c r="HQ41" i="10"/>
  <c r="HP41" i="10"/>
  <c r="HO41" i="10"/>
  <c r="HN41" i="10"/>
  <c r="HM41" i="10"/>
  <c r="HL41" i="10"/>
  <c r="HK41" i="10"/>
  <c r="HJ41" i="10"/>
  <c r="HI41" i="10"/>
  <c r="HH41" i="10"/>
  <c r="HG41" i="10"/>
  <c r="HF41" i="10"/>
  <c r="HE41" i="10"/>
  <c r="HD41" i="10"/>
  <c r="HC41" i="10"/>
  <c r="HB41" i="10"/>
  <c r="HA41" i="10"/>
  <c r="GZ41" i="10"/>
  <c r="GY41" i="10"/>
  <c r="GX41" i="10"/>
  <c r="GW41" i="10"/>
  <c r="GV41" i="10"/>
  <c r="GU41" i="10"/>
  <c r="GT41" i="10"/>
  <c r="GS41" i="10"/>
  <c r="GR41" i="10"/>
  <c r="GQ41" i="10"/>
  <c r="GP41" i="10"/>
  <c r="GO41" i="10"/>
  <c r="GN41" i="10"/>
  <c r="GM41" i="10"/>
  <c r="GL41" i="10"/>
  <c r="GK41" i="10"/>
  <c r="GJ41" i="10"/>
  <c r="GI41" i="10"/>
  <c r="GH41" i="10"/>
  <c r="GG41" i="10"/>
  <c r="GF41" i="10"/>
  <c r="GE41" i="10"/>
  <c r="GD41" i="10"/>
  <c r="GC41" i="10"/>
  <c r="GB41" i="10"/>
  <c r="GA41" i="10"/>
  <c r="FZ41" i="10"/>
  <c r="FY41" i="10"/>
  <c r="FX41" i="10"/>
  <c r="FW41" i="10"/>
  <c r="FV41" i="10"/>
  <c r="FU41" i="10"/>
  <c r="FT41" i="10"/>
  <c r="FS41" i="10"/>
  <c r="FR41" i="10"/>
  <c r="FQ41" i="10"/>
  <c r="FP41" i="10"/>
  <c r="FO41" i="10"/>
  <c r="FN41" i="10"/>
  <c r="FM41" i="10"/>
  <c r="FL41" i="10"/>
  <c r="FK41" i="10"/>
  <c r="FJ41" i="10"/>
  <c r="FI41" i="10"/>
  <c r="FH41" i="10"/>
  <c r="FG41" i="10"/>
  <c r="FF41" i="10"/>
  <c r="FE41" i="10"/>
  <c r="FD41" i="10"/>
  <c r="FC41" i="10"/>
  <c r="FB41" i="10"/>
  <c r="FA41" i="10"/>
  <c r="EZ41" i="10"/>
  <c r="EY41" i="10"/>
  <c r="EX41" i="10"/>
  <c r="EW41" i="10"/>
  <c r="EV41" i="10"/>
  <c r="EU41" i="10"/>
  <c r="ET41" i="10"/>
  <c r="ES41" i="10"/>
  <c r="ER41" i="10"/>
  <c r="EQ41" i="10"/>
  <c r="EP41" i="10"/>
  <c r="EO41" i="10"/>
  <c r="EN41" i="10"/>
  <c r="EM41" i="10"/>
  <c r="EL41" i="10"/>
  <c r="EK41" i="10"/>
  <c r="EJ41" i="10"/>
  <c r="EI41" i="10"/>
  <c r="EH41" i="10"/>
  <c r="EG41" i="10"/>
  <c r="EF41" i="10"/>
  <c r="JG40" i="10"/>
  <c r="JF40" i="10"/>
  <c r="JE40" i="10"/>
  <c r="JD40" i="10"/>
  <c r="JC40" i="10"/>
  <c r="JB40" i="10"/>
  <c r="JA40" i="10"/>
  <c r="IZ40" i="10"/>
  <c r="IY40" i="10"/>
  <c r="IX40" i="10"/>
  <c r="IW40" i="10"/>
  <c r="IV40" i="10"/>
  <c r="IU40" i="10"/>
  <c r="IT40" i="10"/>
  <c r="IS40" i="10"/>
  <c r="IR40" i="10"/>
  <c r="IQ40" i="10"/>
  <c r="IP40" i="10"/>
  <c r="IO40" i="10"/>
  <c r="IN40" i="10"/>
  <c r="IM40" i="10"/>
  <c r="IL40" i="10"/>
  <c r="IK40" i="10"/>
  <c r="IJ40" i="10"/>
  <c r="II40" i="10"/>
  <c r="IH40" i="10"/>
  <c r="IG40" i="10"/>
  <c r="IF40" i="10"/>
  <c r="IE40" i="10"/>
  <c r="ID40" i="10"/>
  <c r="IC40" i="10"/>
  <c r="IB40" i="10"/>
  <c r="IA40" i="10"/>
  <c r="HZ40" i="10"/>
  <c r="HY40" i="10"/>
  <c r="HX40" i="10"/>
  <c r="HW40" i="10"/>
  <c r="HV40" i="10"/>
  <c r="HU40" i="10"/>
  <c r="HT40" i="10"/>
  <c r="HS40" i="10"/>
  <c r="HR40" i="10"/>
  <c r="HQ40" i="10"/>
  <c r="HP40" i="10"/>
  <c r="HO40" i="10"/>
  <c r="HN40" i="10"/>
  <c r="HM40" i="10"/>
  <c r="HL40" i="10"/>
  <c r="HK40" i="10"/>
  <c r="HJ40" i="10"/>
  <c r="HI40" i="10"/>
  <c r="HH40" i="10"/>
  <c r="HG40" i="10"/>
  <c r="HF40" i="10"/>
  <c r="HE40" i="10"/>
  <c r="HD40" i="10"/>
  <c r="HC40" i="10"/>
  <c r="HB40" i="10"/>
  <c r="HA40" i="10"/>
  <c r="GZ40" i="10"/>
  <c r="GY40" i="10"/>
  <c r="GX40" i="10"/>
  <c r="GW40" i="10"/>
  <c r="GV40" i="10"/>
  <c r="GU40" i="10"/>
  <c r="GT40" i="10"/>
  <c r="GS40" i="10"/>
  <c r="GR40" i="10"/>
  <c r="GQ40" i="10"/>
  <c r="GP40" i="10"/>
  <c r="GO40" i="10"/>
  <c r="GN40" i="10"/>
  <c r="GM40" i="10"/>
  <c r="GL40" i="10"/>
  <c r="GK40" i="10"/>
  <c r="GJ40" i="10"/>
  <c r="GI40" i="10"/>
  <c r="GH40" i="10"/>
  <c r="GG40" i="10"/>
  <c r="GF40" i="10"/>
  <c r="GE40" i="10"/>
  <c r="GD40" i="10"/>
  <c r="GC40" i="10"/>
  <c r="GB40" i="10"/>
  <c r="GA40" i="10"/>
  <c r="FZ40" i="10"/>
  <c r="FY40" i="10"/>
  <c r="FX40" i="10"/>
  <c r="FW40" i="10"/>
  <c r="FV40" i="10"/>
  <c r="FU40" i="10"/>
  <c r="FT40" i="10"/>
  <c r="FS40" i="10"/>
  <c r="FR40" i="10"/>
  <c r="FQ40" i="10"/>
  <c r="FP40" i="10"/>
  <c r="FO40" i="10"/>
  <c r="FN40" i="10"/>
  <c r="FM40" i="10"/>
  <c r="FL40" i="10"/>
  <c r="FK40" i="10"/>
  <c r="FJ40" i="10"/>
  <c r="FI40" i="10"/>
  <c r="FH40" i="10"/>
  <c r="FG40" i="10"/>
  <c r="FF40" i="10"/>
  <c r="FE40" i="10"/>
  <c r="FD40" i="10"/>
  <c r="FC40" i="10"/>
  <c r="FB40" i="10"/>
  <c r="FA40" i="10"/>
  <c r="EZ40" i="10"/>
  <c r="EY40" i="10"/>
  <c r="EX40" i="10"/>
  <c r="EW40" i="10"/>
  <c r="EV40" i="10"/>
  <c r="EU40" i="10"/>
  <c r="ET40" i="10"/>
  <c r="ES40" i="10"/>
  <c r="ER40" i="10"/>
  <c r="EQ40" i="10"/>
  <c r="EP40" i="10"/>
  <c r="EO40" i="10"/>
  <c r="EN40" i="10"/>
  <c r="EM40" i="10"/>
  <c r="EL40" i="10"/>
  <c r="EK40" i="10"/>
  <c r="EJ40" i="10"/>
  <c r="EI40" i="10"/>
  <c r="EH40" i="10"/>
  <c r="EG40" i="10"/>
  <c r="EF40" i="10"/>
  <c r="JG39" i="10"/>
  <c r="JF39" i="10"/>
  <c r="JE39" i="10"/>
  <c r="JD39" i="10"/>
  <c r="JC39" i="10"/>
  <c r="JB39" i="10"/>
  <c r="JA39" i="10"/>
  <c r="IZ39" i="10"/>
  <c r="IY39" i="10"/>
  <c r="IX39" i="10"/>
  <c r="IW39" i="10"/>
  <c r="IV39" i="10"/>
  <c r="IU39" i="10"/>
  <c r="IT39" i="10"/>
  <c r="IS39" i="10"/>
  <c r="IR39" i="10"/>
  <c r="IQ39" i="10"/>
  <c r="IP39" i="10"/>
  <c r="IO39" i="10"/>
  <c r="IN39" i="10"/>
  <c r="IM39" i="10"/>
  <c r="IL39" i="10"/>
  <c r="IK39" i="10"/>
  <c r="IJ39" i="10"/>
  <c r="II39" i="10"/>
  <c r="IH39" i="10"/>
  <c r="IG39" i="10"/>
  <c r="IF39" i="10"/>
  <c r="IE39" i="10"/>
  <c r="ID39" i="10"/>
  <c r="IC39" i="10"/>
  <c r="IB39" i="10"/>
  <c r="IA39" i="10"/>
  <c r="HZ39" i="10"/>
  <c r="HY39" i="10"/>
  <c r="HX39" i="10"/>
  <c r="HW39" i="10"/>
  <c r="HV39" i="10"/>
  <c r="HU39" i="10"/>
  <c r="HT39" i="10"/>
  <c r="HS39" i="10"/>
  <c r="HR39" i="10"/>
  <c r="HQ39" i="10"/>
  <c r="HP39" i="10"/>
  <c r="HO39" i="10"/>
  <c r="HN39" i="10"/>
  <c r="HM39" i="10"/>
  <c r="HL39" i="10"/>
  <c r="HK39" i="10"/>
  <c r="HJ39" i="10"/>
  <c r="HI39" i="10"/>
  <c r="HH39" i="10"/>
  <c r="HG39" i="10"/>
  <c r="HF39" i="10"/>
  <c r="HE39" i="10"/>
  <c r="HD39" i="10"/>
  <c r="HC39" i="10"/>
  <c r="HB39" i="10"/>
  <c r="HA39" i="10"/>
  <c r="GZ39" i="10"/>
  <c r="GY39" i="10"/>
  <c r="GX39" i="10"/>
  <c r="GW39" i="10"/>
  <c r="GV39" i="10"/>
  <c r="GU39" i="10"/>
  <c r="GT39" i="10"/>
  <c r="GS39" i="10"/>
  <c r="GR39" i="10"/>
  <c r="GQ39" i="10"/>
  <c r="GP39" i="10"/>
  <c r="GO39" i="10"/>
  <c r="GN39" i="10"/>
  <c r="GM39" i="10"/>
  <c r="GL39" i="10"/>
  <c r="GK39" i="10"/>
  <c r="GJ39" i="10"/>
  <c r="GI39" i="10"/>
  <c r="GH39" i="10"/>
  <c r="GG39" i="10"/>
  <c r="GF39" i="10"/>
  <c r="GE39" i="10"/>
  <c r="GD39" i="10"/>
  <c r="GC39" i="10"/>
  <c r="GB39" i="10"/>
  <c r="GA39" i="10"/>
  <c r="FZ39" i="10"/>
  <c r="FY39" i="10"/>
  <c r="FX39" i="10"/>
  <c r="FW39" i="10"/>
  <c r="FV39" i="10"/>
  <c r="FU39" i="10"/>
  <c r="FT39" i="10"/>
  <c r="FS39" i="10"/>
  <c r="FR39" i="10"/>
  <c r="FQ39" i="10"/>
  <c r="FP39" i="10"/>
  <c r="FO39" i="10"/>
  <c r="FN39" i="10"/>
  <c r="FM39" i="10"/>
  <c r="FL39" i="10"/>
  <c r="FK39" i="10"/>
  <c r="FJ39" i="10"/>
  <c r="FI39" i="10"/>
  <c r="FH39" i="10"/>
  <c r="FG39" i="10"/>
  <c r="FF39" i="10"/>
  <c r="FE39" i="10"/>
  <c r="FD39" i="10"/>
  <c r="FC39" i="10"/>
  <c r="FB39" i="10"/>
  <c r="FA39" i="10"/>
  <c r="EZ39" i="10"/>
  <c r="EY39" i="10"/>
  <c r="EX39" i="10"/>
  <c r="EW39" i="10"/>
  <c r="EV39" i="10"/>
  <c r="EU39" i="10"/>
  <c r="ET39" i="10"/>
  <c r="ES39" i="10"/>
  <c r="ER39" i="10"/>
  <c r="EQ39" i="10"/>
  <c r="EP39" i="10"/>
  <c r="EO39" i="10"/>
  <c r="EN39" i="10"/>
  <c r="EM39" i="10"/>
  <c r="EL39" i="10"/>
  <c r="EK39" i="10"/>
  <c r="EJ39" i="10"/>
  <c r="EI39" i="10"/>
  <c r="EH39" i="10"/>
  <c r="EG39" i="10"/>
  <c r="EF39" i="10"/>
  <c r="JG38" i="10"/>
  <c r="JF38" i="10"/>
  <c r="JE38" i="10"/>
  <c r="JD38" i="10"/>
  <c r="JC38" i="10"/>
  <c r="JB38" i="10"/>
  <c r="JA38" i="10"/>
  <c r="IZ38" i="10"/>
  <c r="IY38" i="10"/>
  <c r="IX38" i="10"/>
  <c r="IW38" i="10"/>
  <c r="IV38" i="10"/>
  <c r="IU38" i="10"/>
  <c r="IT38" i="10"/>
  <c r="IS38" i="10"/>
  <c r="IR38" i="10"/>
  <c r="IQ38" i="10"/>
  <c r="IP38" i="10"/>
  <c r="IO38" i="10"/>
  <c r="IN38" i="10"/>
  <c r="IM38" i="10"/>
  <c r="IL38" i="10"/>
  <c r="IK38" i="10"/>
  <c r="IJ38" i="10"/>
  <c r="II38" i="10"/>
  <c r="IH38" i="10"/>
  <c r="IG38" i="10"/>
  <c r="IF38" i="10"/>
  <c r="IE38" i="10"/>
  <c r="ID38" i="10"/>
  <c r="IC38" i="10"/>
  <c r="IB38" i="10"/>
  <c r="IA38" i="10"/>
  <c r="HZ38" i="10"/>
  <c r="HY38" i="10"/>
  <c r="HX38" i="10"/>
  <c r="HW38" i="10"/>
  <c r="HV38" i="10"/>
  <c r="HU38" i="10"/>
  <c r="HT38" i="10"/>
  <c r="HS38" i="10"/>
  <c r="HR38" i="10"/>
  <c r="HQ38" i="10"/>
  <c r="HP38" i="10"/>
  <c r="HO38" i="10"/>
  <c r="HN38" i="10"/>
  <c r="HM38" i="10"/>
  <c r="HL38" i="10"/>
  <c r="HK38" i="10"/>
  <c r="HJ38" i="10"/>
  <c r="HI38" i="10"/>
  <c r="HH38" i="10"/>
  <c r="HG38" i="10"/>
  <c r="HF38" i="10"/>
  <c r="HE38" i="10"/>
  <c r="HD38" i="10"/>
  <c r="HC38" i="10"/>
  <c r="HB38" i="10"/>
  <c r="HA38" i="10"/>
  <c r="GZ38" i="10"/>
  <c r="GY38" i="10"/>
  <c r="GX38" i="10"/>
  <c r="GW38" i="10"/>
  <c r="GV38" i="10"/>
  <c r="GU38" i="10"/>
  <c r="GT38" i="10"/>
  <c r="GS38" i="10"/>
  <c r="GR38" i="10"/>
  <c r="GQ38" i="10"/>
  <c r="GP38" i="10"/>
  <c r="GO38" i="10"/>
  <c r="GN38" i="10"/>
  <c r="GM38" i="10"/>
  <c r="GL38" i="10"/>
  <c r="GK38" i="10"/>
  <c r="GJ38" i="10"/>
  <c r="GI38" i="10"/>
  <c r="GH38" i="10"/>
  <c r="GG38" i="10"/>
  <c r="GF38" i="10"/>
  <c r="GE38" i="10"/>
  <c r="GD38" i="10"/>
  <c r="GC38" i="10"/>
  <c r="GB38" i="10"/>
  <c r="GA38" i="10"/>
  <c r="FZ38" i="10"/>
  <c r="FY38" i="10"/>
  <c r="FX38" i="10"/>
  <c r="FW38" i="10"/>
  <c r="FV38" i="10"/>
  <c r="FU38" i="10"/>
  <c r="FT38" i="10"/>
  <c r="FS38" i="10"/>
  <c r="FR38" i="10"/>
  <c r="FQ38" i="10"/>
  <c r="FP38" i="10"/>
  <c r="FO38" i="10"/>
  <c r="FN38" i="10"/>
  <c r="FM38" i="10"/>
  <c r="FL38" i="10"/>
  <c r="FK38" i="10"/>
  <c r="FJ38" i="10"/>
  <c r="FI38" i="10"/>
  <c r="FH38" i="10"/>
  <c r="FG38" i="10"/>
  <c r="FF38" i="10"/>
  <c r="FE38" i="10"/>
  <c r="FD38" i="10"/>
  <c r="FC38" i="10"/>
  <c r="FB38" i="10"/>
  <c r="FA38" i="10"/>
  <c r="EZ38" i="10"/>
  <c r="EY38" i="10"/>
  <c r="EX38" i="10"/>
  <c r="EW38" i="10"/>
  <c r="EV38" i="10"/>
  <c r="EU38" i="10"/>
  <c r="ET38" i="10"/>
  <c r="ES38" i="10"/>
  <c r="ER38" i="10"/>
  <c r="EQ38" i="10"/>
  <c r="EP38" i="10"/>
  <c r="EO38" i="10"/>
  <c r="EN38" i="10"/>
  <c r="EM38" i="10"/>
  <c r="EL38" i="10"/>
  <c r="EK38" i="10"/>
  <c r="EJ38" i="10"/>
  <c r="EI38" i="10"/>
  <c r="EH38" i="10"/>
  <c r="EG38" i="10"/>
  <c r="EF38" i="10"/>
  <c r="JG37" i="10"/>
  <c r="JF37" i="10"/>
  <c r="JE37" i="10"/>
  <c r="JD37" i="10"/>
  <c r="JC37" i="10"/>
  <c r="JB37" i="10"/>
  <c r="JA37" i="10"/>
  <c r="IZ37" i="10"/>
  <c r="IY37" i="10"/>
  <c r="IX37" i="10"/>
  <c r="IW37" i="10"/>
  <c r="IV37" i="10"/>
  <c r="IU37" i="10"/>
  <c r="IT37" i="10"/>
  <c r="IS37" i="10"/>
  <c r="IR37" i="10"/>
  <c r="IQ37" i="10"/>
  <c r="IP37" i="10"/>
  <c r="IO37" i="10"/>
  <c r="IN37" i="10"/>
  <c r="IM37" i="10"/>
  <c r="IL37" i="10"/>
  <c r="IK37" i="10"/>
  <c r="IJ37" i="10"/>
  <c r="II37" i="10"/>
  <c r="IH37" i="10"/>
  <c r="IG37" i="10"/>
  <c r="IF37" i="10"/>
  <c r="IE37" i="10"/>
  <c r="ID37" i="10"/>
  <c r="IC37" i="10"/>
  <c r="IB37" i="10"/>
  <c r="IA37" i="10"/>
  <c r="HZ37" i="10"/>
  <c r="HY37" i="10"/>
  <c r="HX37" i="10"/>
  <c r="HW37" i="10"/>
  <c r="HV37" i="10"/>
  <c r="HU37" i="10"/>
  <c r="HT37" i="10"/>
  <c r="HS37" i="10"/>
  <c r="HR37" i="10"/>
  <c r="HQ37" i="10"/>
  <c r="HP37" i="10"/>
  <c r="HO37" i="10"/>
  <c r="HN37" i="10"/>
  <c r="HM37" i="10"/>
  <c r="HL37" i="10"/>
  <c r="HK37" i="10"/>
  <c r="HJ37" i="10"/>
  <c r="HI37" i="10"/>
  <c r="HH37" i="10"/>
  <c r="HG37" i="10"/>
  <c r="HF37" i="10"/>
  <c r="HE37" i="10"/>
  <c r="HD37" i="10"/>
  <c r="HC37" i="10"/>
  <c r="HB37" i="10"/>
  <c r="HA37" i="10"/>
  <c r="GZ37" i="10"/>
  <c r="GY37" i="10"/>
  <c r="GX37" i="10"/>
  <c r="GW37" i="10"/>
  <c r="GV37" i="10"/>
  <c r="GU37" i="10"/>
  <c r="GT37" i="10"/>
  <c r="GS37" i="10"/>
  <c r="GR37" i="10"/>
  <c r="GQ37" i="10"/>
  <c r="GP37" i="10"/>
  <c r="GO37" i="10"/>
  <c r="GN37" i="10"/>
  <c r="GM37" i="10"/>
  <c r="GL37" i="10"/>
  <c r="GK37" i="10"/>
  <c r="GJ37" i="10"/>
  <c r="GI37" i="10"/>
  <c r="GH37" i="10"/>
  <c r="GG37" i="10"/>
  <c r="GF37" i="10"/>
  <c r="GE37" i="10"/>
  <c r="GD37" i="10"/>
  <c r="GC37" i="10"/>
  <c r="GB37" i="10"/>
  <c r="GA37" i="10"/>
  <c r="FZ37" i="10"/>
  <c r="FY37" i="10"/>
  <c r="FX37" i="10"/>
  <c r="FW37" i="10"/>
  <c r="FV37" i="10"/>
  <c r="FU37" i="10"/>
  <c r="FT37" i="10"/>
  <c r="FS37" i="10"/>
  <c r="FR37" i="10"/>
  <c r="FQ37" i="10"/>
  <c r="FP37" i="10"/>
  <c r="FO37" i="10"/>
  <c r="FN37" i="10"/>
  <c r="FM37" i="10"/>
  <c r="FL37" i="10"/>
  <c r="FK37" i="10"/>
  <c r="FJ37" i="10"/>
  <c r="FI37" i="10"/>
  <c r="FH37" i="10"/>
  <c r="FG37" i="10"/>
  <c r="FF37" i="10"/>
  <c r="FE37" i="10"/>
  <c r="FD37" i="10"/>
  <c r="FC37" i="10"/>
  <c r="FB37" i="10"/>
  <c r="FA37" i="10"/>
  <c r="EZ37" i="10"/>
  <c r="EY37" i="10"/>
  <c r="EX37" i="10"/>
  <c r="EW37" i="10"/>
  <c r="EV37" i="10"/>
  <c r="EU37" i="10"/>
  <c r="ET37" i="10"/>
  <c r="ES37" i="10"/>
  <c r="ER37" i="10"/>
  <c r="EQ37" i="10"/>
  <c r="EP37" i="10"/>
  <c r="EO37" i="10"/>
  <c r="EN37" i="10"/>
  <c r="EM37" i="10"/>
  <c r="EL37" i="10"/>
  <c r="EK37" i="10"/>
  <c r="EJ37" i="10"/>
  <c r="EI37" i="10"/>
  <c r="EH37" i="10"/>
  <c r="EG37" i="10"/>
  <c r="EF37" i="10"/>
  <c r="JG36" i="10"/>
  <c r="JF36" i="10"/>
  <c r="JE36" i="10"/>
  <c r="JD36" i="10"/>
  <c r="JC36" i="10"/>
  <c r="JB36" i="10"/>
  <c r="JA36" i="10"/>
  <c r="IZ36" i="10"/>
  <c r="IY36" i="10"/>
  <c r="IX36" i="10"/>
  <c r="IW36" i="10"/>
  <c r="IV36" i="10"/>
  <c r="IU36" i="10"/>
  <c r="IT36" i="10"/>
  <c r="IS36" i="10"/>
  <c r="IR36" i="10"/>
  <c r="IQ36" i="10"/>
  <c r="IP36" i="10"/>
  <c r="IO36" i="10"/>
  <c r="IN36" i="10"/>
  <c r="IM36" i="10"/>
  <c r="IL36" i="10"/>
  <c r="IK36" i="10"/>
  <c r="IJ36" i="10"/>
  <c r="II36" i="10"/>
  <c r="IH36" i="10"/>
  <c r="IG36" i="10"/>
  <c r="IF36" i="10"/>
  <c r="IE36" i="10"/>
  <c r="ID36" i="10"/>
  <c r="IC36" i="10"/>
  <c r="IB36" i="10"/>
  <c r="IA36" i="10"/>
  <c r="HZ36" i="10"/>
  <c r="HY36" i="10"/>
  <c r="HX36" i="10"/>
  <c r="HW36" i="10"/>
  <c r="HV36" i="10"/>
  <c r="HU36" i="10"/>
  <c r="HT36" i="10"/>
  <c r="HS36" i="10"/>
  <c r="HR36" i="10"/>
  <c r="HQ36" i="10"/>
  <c r="HP36" i="10"/>
  <c r="HO36" i="10"/>
  <c r="HN36" i="10"/>
  <c r="HM36" i="10"/>
  <c r="HL36" i="10"/>
  <c r="HK36" i="10"/>
  <c r="HJ36" i="10"/>
  <c r="HI36" i="10"/>
  <c r="HH36" i="10"/>
  <c r="HG36" i="10"/>
  <c r="HF36" i="10"/>
  <c r="HE36" i="10"/>
  <c r="HD36" i="10"/>
  <c r="HC36" i="10"/>
  <c r="HB36" i="10"/>
  <c r="HA36" i="10"/>
  <c r="GZ36" i="10"/>
  <c r="GY36" i="10"/>
  <c r="GX36" i="10"/>
  <c r="GW36" i="10"/>
  <c r="GV36" i="10"/>
  <c r="GU36" i="10"/>
  <c r="GT36" i="10"/>
  <c r="GS36" i="10"/>
  <c r="GR36" i="10"/>
  <c r="GQ36" i="10"/>
  <c r="GP36" i="10"/>
  <c r="GO36" i="10"/>
  <c r="GN36" i="10"/>
  <c r="GM36" i="10"/>
  <c r="GL36" i="10"/>
  <c r="GK36" i="10"/>
  <c r="GJ36" i="10"/>
  <c r="GI36" i="10"/>
  <c r="GH36" i="10"/>
  <c r="GG36" i="10"/>
  <c r="GF36" i="10"/>
  <c r="GE36" i="10"/>
  <c r="GD36" i="10"/>
  <c r="GC36" i="10"/>
  <c r="GB36" i="10"/>
  <c r="GA36" i="10"/>
  <c r="FZ36" i="10"/>
  <c r="FY36" i="10"/>
  <c r="FX36" i="10"/>
  <c r="FW36" i="10"/>
  <c r="FV36" i="10"/>
  <c r="FU36" i="10"/>
  <c r="FT36" i="10"/>
  <c r="FS36" i="10"/>
  <c r="FR36" i="10"/>
  <c r="FQ36" i="10"/>
  <c r="FP36" i="10"/>
  <c r="FO36" i="10"/>
  <c r="FN36" i="10"/>
  <c r="FM36" i="10"/>
  <c r="FL36" i="10"/>
  <c r="FK36" i="10"/>
  <c r="FJ36" i="10"/>
  <c r="FI36" i="10"/>
  <c r="FH36" i="10"/>
  <c r="FG36" i="10"/>
  <c r="FF36" i="10"/>
  <c r="FE36" i="10"/>
  <c r="FD36" i="10"/>
  <c r="FC36" i="10"/>
  <c r="FB36" i="10"/>
  <c r="FA36" i="10"/>
  <c r="EZ36" i="10"/>
  <c r="EY36" i="10"/>
  <c r="EX36" i="10"/>
  <c r="EW36" i="10"/>
  <c r="EV36" i="10"/>
  <c r="EU36" i="10"/>
  <c r="ET36" i="10"/>
  <c r="ES36" i="10"/>
  <c r="ER36" i="10"/>
  <c r="EQ36" i="10"/>
  <c r="EP36" i="10"/>
  <c r="EO36" i="10"/>
  <c r="EN36" i="10"/>
  <c r="EM36" i="10"/>
  <c r="EL36" i="10"/>
  <c r="EK36" i="10"/>
  <c r="EJ36" i="10"/>
  <c r="EI36" i="10"/>
  <c r="EH36" i="10"/>
  <c r="EG36" i="10"/>
  <c r="EF36" i="10"/>
  <c r="JG35" i="10"/>
  <c r="JF35" i="10"/>
  <c r="JE35" i="10"/>
  <c r="JD35" i="10"/>
  <c r="JC35" i="10"/>
  <c r="JB35" i="10"/>
  <c r="JA35" i="10"/>
  <c r="IZ35" i="10"/>
  <c r="IY35" i="10"/>
  <c r="IX35" i="10"/>
  <c r="IW35" i="10"/>
  <c r="IV35" i="10"/>
  <c r="IU35" i="10"/>
  <c r="IT35" i="10"/>
  <c r="IS35" i="10"/>
  <c r="IR35" i="10"/>
  <c r="IQ35" i="10"/>
  <c r="IP35" i="10"/>
  <c r="IO35" i="10"/>
  <c r="IN35" i="10"/>
  <c r="IM35" i="10"/>
  <c r="IL35" i="10"/>
  <c r="IK35" i="10"/>
  <c r="IJ35" i="10"/>
  <c r="II35" i="10"/>
  <c r="IH35" i="10"/>
  <c r="IG35" i="10"/>
  <c r="IF35" i="10"/>
  <c r="IE35" i="10"/>
  <c r="ID35" i="10"/>
  <c r="IC35" i="10"/>
  <c r="IB35" i="10"/>
  <c r="IA35" i="10"/>
  <c r="HZ35" i="10"/>
  <c r="HY35" i="10"/>
  <c r="HX35" i="10"/>
  <c r="HW35" i="10"/>
  <c r="HV35" i="10"/>
  <c r="HU35" i="10"/>
  <c r="HT35" i="10"/>
  <c r="HS35" i="10"/>
  <c r="HR35" i="10"/>
  <c r="HQ35" i="10"/>
  <c r="HP35" i="10"/>
  <c r="HO35" i="10"/>
  <c r="HN35" i="10"/>
  <c r="HM35" i="10"/>
  <c r="HL35" i="10"/>
  <c r="HK35" i="10"/>
  <c r="HJ35" i="10"/>
  <c r="HI35" i="10"/>
  <c r="HH35" i="10"/>
  <c r="HG35" i="10"/>
  <c r="HF35" i="10"/>
  <c r="HE35" i="10"/>
  <c r="HD35" i="10"/>
  <c r="HC35" i="10"/>
  <c r="HB35" i="10"/>
  <c r="HA35" i="10"/>
  <c r="GZ35" i="10"/>
  <c r="GY35" i="10"/>
  <c r="GX35" i="10"/>
  <c r="GW35" i="10"/>
  <c r="GV35" i="10"/>
  <c r="GU35" i="10"/>
  <c r="GT35" i="10"/>
  <c r="GS35" i="10"/>
  <c r="GR35" i="10"/>
  <c r="GQ35" i="10"/>
  <c r="GP35" i="10"/>
  <c r="GO35" i="10"/>
  <c r="GN35" i="10"/>
  <c r="GM35" i="10"/>
  <c r="GL35" i="10"/>
  <c r="GK35" i="10"/>
  <c r="GJ35" i="10"/>
  <c r="GI35" i="10"/>
  <c r="GH35" i="10"/>
  <c r="GG35" i="10"/>
  <c r="GF35" i="10"/>
  <c r="GE35" i="10"/>
  <c r="GD35" i="10"/>
  <c r="GC35" i="10"/>
  <c r="GB35" i="10"/>
  <c r="GA35" i="10"/>
  <c r="FZ35" i="10"/>
  <c r="FY35" i="10"/>
  <c r="FX35" i="10"/>
  <c r="FW35" i="10"/>
  <c r="FV35" i="10"/>
  <c r="FU35" i="10"/>
  <c r="FT35" i="10"/>
  <c r="FS35" i="10"/>
  <c r="FR35" i="10"/>
  <c r="FQ35" i="10"/>
  <c r="FP35" i="10"/>
  <c r="FO35" i="10"/>
  <c r="FN35" i="10"/>
  <c r="FM35" i="10"/>
  <c r="FL35" i="10"/>
  <c r="FK35" i="10"/>
  <c r="FJ35" i="10"/>
  <c r="FI35" i="10"/>
  <c r="FH35" i="10"/>
  <c r="FG35" i="10"/>
  <c r="FF35" i="10"/>
  <c r="FE35" i="10"/>
  <c r="FD35" i="10"/>
  <c r="FC35" i="10"/>
  <c r="FB35" i="10"/>
  <c r="FA35" i="10"/>
  <c r="EZ35" i="10"/>
  <c r="EY35" i="10"/>
  <c r="EX35" i="10"/>
  <c r="EW35" i="10"/>
  <c r="EV35" i="10"/>
  <c r="EU35" i="10"/>
  <c r="ET35" i="10"/>
  <c r="ES35" i="10"/>
  <c r="ER35" i="10"/>
  <c r="EQ35" i="10"/>
  <c r="EP35" i="10"/>
  <c r="EO35" i="10"/>
  <c r="EN35" i="10"/>
  <c r="EM35" i="10"/>
  <c r="EL35" i="10"/>
  <c r="EK35" i="10"/>
  <c r="EJ35" i="10"/>
  <c r="EI35" i="10"/>
  <c r="EH35" i="10"/>
  <c r="EG35" i="10"/>
  <c r="EF35" i="10"/>
  <c r="JG34" i="10"/>
  <c r="JF34" i="10"/>
  <c r="JE34" i="10"/>
  <c r="JD34" i="10"/>
  <c r="JC34" i="10"/>
  <c r="JB34" i="10"/>
  <c r="JA34" i="10"/>
  <c r="IZ34" i="10"/>
  <c r="IY34" i="10"/>
  <c r="IX34" i="10"/>
  <c r="IW34" i="10"/>
  <c r="IV34" i="10"/>
  <c r="IU34" i="10"/>
  <c r="IT34" i="10"/>
  <c r="IS34" i="10"/>
  <c r="IR34" i="10"/>
  <c r="IQ34" i="10"/>
  <c r="IP34" i="10"/>
  <c r="IO34" i="10"/>
  <c r="IN34" i="10"/>
  <c r="IM34" i="10"/>
  <c r="IL34" i="10"/>
  <c r="IK34" i="10"/>
  <c r="IJ34" i="10"/>
  <c r="II34" i="10"/>
  <c r="IH34" i="10"/>
  <c r="IG34" i="10"/>
  <c r="IF34" i="10"/>
  <c r="IE34" i="10"/>
  <c r="ID34" i="10"/>
  <c r="IC34" i="10"/>
  <c r="IB34" i="10"/>
  <c r="IA34" i="10"/>
  <c r="HZ34" i="10"/>
  <c r="HY34" i="10"/>
  <c r="HX34" i="10"/>
  <c r="HW34" i="10"/>
  <c r="HV34" i="10"/>
  <c r="HU34" i="10"/>
  <c r="HT34" i="10"/>
  <c r="HS34" i="10"/>
  <c r="HR34" i="10"/>
  <c r="HQ34" i="10"/>
  <c r="HP34" i="10"/>
  <c r="HO34" i="10"/>
  <c r="HN34" i="10"/>
  <c r="HM34" i="10"/>
  <c r="HL34" i="10"/>
  <c r="HK34" i="10"/>
  <c r="HJ34" i="10"/>
  <c r="HI34" i="10"/>
  <c r="HH34" i="10"/>
  <c r="HG34" i="10"/>
  <c r="HF34" i="10"/>
  <c r="HE34" i="10"/>
  <c r="HD34" i="10"/>
  <c r="HC34" i="10"/>
  <c r="HB34" i="10"/>
  <c r="HA34" i="10"/>
  <c r="GZ34" i="10"/>
  <c r="GY34" i="10"/>
  <c r="GX34" i="10"/>
  <c r="GW34" i="10"/>
  <c r="GV34" i="10"/>
  <c r="GU34" i="10"/>
  <c r="GT34" i="10"/>
  <c r="GS34" i="10"/>
  <c r="GR34" i="10"/>
  <c r="GQ34" i="10"/>
  <c r="GP34" i="10"/>
  <c r="GO34" i="10"/>
  <c r="GN34" i="10"/>
  <c r="GM34" i="10"/>
  <c r="GL34" i="10"/>
  <c r="GK34" i="10"/>
  <c r="GJ34" i="10"/>
  <c r="GI34" i="10"/>
  <c r="GH34" i="10"/>
  <c r="GG34" i="10"/>
  <c r="GF34" i="10"/>
  <c r="GE34" i="10"/>
  <c r="GD34" i="10"/>
  <c r="GC34" i="10"/>
  <c r="GB34" i="10"/>
  <c r="GA34" i="10"/>
  <c r="FZ34" i="10"/>
  <c r="FY34" i="10"/>
  <c r="FX34" i="10"/>
  <c r="FW34" i="10"/>
  <c r="FV34" i="10"/>
  <c r="FU34" i="10"/>
  <c r="FT34" i="10"/>
  <c r="FS34" i="10"/>
  <c r="FR34" i="10"/>
  <c r="FQ34" i="10"/>
  <c r="FP34" i="10"/>
  <c r="FO34" i="10"/>
  <c r="FN34" i="10"/>
  <c r="FM34" i="10"/>
  <c r="FL34" i="10"/>
  <c r="FK34" i="10"/>
  <c r="FJ34" i="10"/>
  <c r="FI34" i="10"/>
  <c r="FH34" i="10"/>
  <c r="FG34" i="10"/>
  <c r="FF34" i="10"/>
  <c r="FE34" i="10"/>
  <c r="FD34" i="10"/>
  <c r="FC34" i="10"/>
  <c r="FB34" i="10"/>
  <c r="FA34" i="10"/>
  <c r="EZ34" i="10"/>
  <c r="EY34" i="10"/>
  <c r="EX34" i="10"/>
  <c r="EW34" i="10"/>
  <c r="EV34" i="10"/>
  <c r="EU34" i="10"/>
  <c r="ET34" i="10"/>
  <c r="ES34" i="10"/>
  <c r="ER34" i="10"/>
  <c r="EQ34" i="10"/>
  <c r="EP34" i="10"/>
  <c r="EO34" i="10"/>
  <c r="EN34" i="10"/>
  <c r="EM34" i="10"/>
  <c r="EL34" i="10"/>
  <c r="EK34" i="10"/>
  <c r="EJ34" i="10"/>
  <c r="EI34" i="10"/>
  <c r="EH34" i="10"/>
  <c r="EG34" i="10"/>
  <c r="EF34" i="10"/>
  <c r="JG33" i="10"/>
  <c r="JF33" i="10"/>
  <c r="JE33" i="10"/>
  <c r="JD33" i="10"/>
  <c r="JC33" i="10"/>
  <c r="JB33" i="10"/>
  <c r="JA33" i="10"/>
  <c r="IZ33" i="10"/>
  <c r="IY33" i="10"/>
  <c r="IX33" i="10"/>
  <c r="IW33" i="10"/>
  <c r="IV33" i="10"/>
  <c r="IU33" i="10"/>
  <c r="IT33" i="10"/>
  <c r="IS33" i="10"/>
  <c r="IR33" i="10"/>
  <c r="IQ33" i="10"/>
  <c r="IP33" i="10"/>
  <c r="IO33" i="10"/>
  <c r="IN33" i="10"/>
  <c r="IM33" i="10"/>
  <c r="IL33" i="10"/>
  <c r="IK33" i="10"/>
  <c r="IJ33" i="10"/>
  <c r="II33" i="10"/>
  <c r="IH33" i="10"/>
  <c r="IG33" i="10"/>
  <c r="IF33" i="10"/>
  <c r="IE33" i="10"/>
  <c r="ID33" i="10"/>
  <c r="IC33" i="10"/>
  <c r="IB33" i="10"/>
  <c r="IA33" i="10"/>
  <c r="HZ33" i="10"/>
  <c r="HY33" i="10"/>
  <c r="HX33" i="10"/>
  <c r="HW33" i="10"/>
  <c r="HV33" i="10"/>
  <c r="HU33" i="10"/>
  <c r="HT33" i="10"/>
  <c r="HS33" i="10"/>
  <c r="HR33" i="10"/>
  <c r="HQ33" i="10"/>
  <c r="HP33" i="10"/>
  <c r="HO33" i="10"/>
  <c r="HN33" i="10"/>
  <c r="HM33" i="10"/>
  <c r="HL33" i="10"/>
  <c r="HK33" i="10"/>
  <c r="HJ33" i="10"/>
  <c r="HI33" i="10"/>
  <c r="HH33" i="10"/>
  <c r="HG33" i="10"/>
  <c r="HF33" i="10"/>
  <c r="HE33" i="10"/>
  <c r="HD33" i="10"/>
  <c r="HC33" i="10"/>
  <c r="HB33" i="10"/>
  <c r="HA33" i="10"/>
  <c r="GZ33" i="10"/>
  <c r="GY33" i="10"/>
  <c r="GX33" i="10"/>
  <c r="GW33" i="10"/>
  <c r="GV33" i="10"/>
  <c r="GU33" i="10"/>
  <c r="GT33" i="10"/>
  <c r="GS33" i="10"/>
  <c r="GR33" i="10"/>
  <c r="GQ33" i="10"/>
  <c r="GP33" i="10"/>
  <c r="GO33" i="10"/>
  <c r="GN33" i="10"/>
  <c r="GM33" i="10"/>
  <c r="GL33" i="10"/>
  <c r="GK33" i="10"/>
  <c r="GJ33" i="10"/>
  <c r="GI33" i="10"/>
  <c r="GH33" i="10"/>
  <c r="GG33" i="10"/>
  <c r="GF33" i="10"/>
  <c r="GE33" i="10"/>
  <c r="GD33" i="10"/>
  <c r="GC33" i="10"/>
  <c r="GB33" i="10"/>
  <c r="GA33" i="10"/>
  <c r="FZ33" i="10"/>
  <c r="FY33" i="10"/>
  <c r="FX33" i="10"/>
  <c r="FW33" i="10"/>
  <c r="FV33" i="10"/>
  <c r="FU33" i="10"/>
  <c r="FT33" i="10"/>
  <c r="FS33" i="10"/>
  <c r="FR33" i="10"/>
  <c r="FQ33" i="10"/>
  <c r="FP33" i="10"/>
  <c r="FO33" i="10"/>
  <c r="FN33" i="10"/>
  <c r="FM33" i="10"/>
  <c r="FL33" i="10"/>
  <c r="FK33" i="10"/>
  <c r="FJ33" i="10"/>
  <c r="FI33" i="10"/>
  <c r="FH33" i="10"/>
  <c r="FG33" i="10"/>
  <c r="FF33" i="10"/>
  <c r="FE33" i="10"/>
  <c r="FD33" i="10"/>
  <c r="FC33" i="10"/>
  <c r="FB33" i="10"/>
  <c r="FA33" i="10"/>
  <c r="EZ33" i="10"/>
  <c r="EY33" i="10"/>
  <c r="EX33" i="10"/>
  <c r="EW33" i="10"/>
  <c r="EV33" i="10"/>
  <c r="EU33" i="10"/>
  <c r="ET33" i="10"/>
  <c r="ES33" i="10"/>
  <c r="ER33" i="10"/>
  <c r="EQ33" i="10"/>
  <c r="EP33" i="10"/>
  <c r="EO33" i="10"/>
  <c r="EN33" i="10"/>
  <c r="EM33" i="10"/>
  <c r="EL33" i="10"/>
  <c r="EK33" i="10"/>
  <c r="EJ33" i="10"/>
  <c r="EI33" i="10"/>
  <c r="EH33" i="10"/>
  <c r="EG33" i="10"/>
  <c r="EF33" i="10"/>
  <c r="JG32" i="10"/>
  <c r="JF32" i="10"/>
  <c r="JE32" i="10"/>
  <c r="JD32" i="10"/>
  <c r="JC32" i="10"/>
  <c r="JB32" i="10"/>
  <c r="JA32" i="10"/>
  <c r="IZ32" i="10"/>
  <c r="IY32" i="10"/>
  <c r="IX32" i="10"/>
  <c r="IW32" i="10"/>
  <c r="IV32" i="10"/>
  <c r="IU32" i="10"/>
  <c r="IT32" i="10"/>
  <c r="IS32" i="10"/>
  <c r="IR32" i="10"/>
  <c r="IQ32" i="10"/>
  <c r="IP32" i="10"/>
  <c r="IO32" i="10"/>
  <c r="IN32" i="10"/>
  <c r="IM32" i="10"/>
  <c r="IL32" i="10"/>
  <c r="IK32" i="10"/>
  <c r="IJ32" i="10"/>
  <c r="II32" i="10"/>
  <c r="IH32" i="10"/>
  <c r="IG32" i="10"/>
  <c r="IF32" i="10"/>
  <c r="IE32" i="10"/>
  <c r="ID32" i="10"/>
  <c r="IC32" i="10"/>
  <c r="IB32" i="10"/>
  <c r="IA32" i="10"/>
  <c r="HZ32" i="10"/>
  <c r="HY32" i="10"/>
  <c r="HX32" i="10"/>
  <c r="HW32" i="10"/>
  <c r="HV32" i="10"/>
  <c r="HU32" i="10"/>
  <c r="HT32" i="10"/>
  <c r="HS32" i="10"/>
  <c r="HR32" i="10"/>
  <c r="HQ32" i="10"/>
  <c r="HP32" i="10"/>
  <c r="HO32" i="10"/>
  <c r="HN32" i="10"/>
  <c r="HM32" i="10"/>
  <c r="HL32" i="10"/>
  <c r="HK32" i="10"/>
  <c r="HJ32" i="10"/>
  <c r="HI32" i="10"/>
  <c r="HH32" i="10"/>
  <c r="HG32" i="10"/>
  <c r="HF32" i="10"/>
  <c r="HE32" i="10"/>
  <c r="HD32" i="10"/>
  <c r="HC32" i="10"/>
  <c r="HB32" i="10"/>
  <c r="HA32" i="10"/>
  <c r="GZ32" i="10"/>
  <c r="GY32" i="10"/>
  <c r="GX32" i="10"/>
  <c r="GW32" i="10"/>
  <c r="GV32" i="10"/>
  <c r="GU32" i="10"/>
  <c r="GT32" i="10"/>
  <c r="GS32" i="10"/>
  <c r="GR32" i="10"/>
  <c r="GQ32" i="10"/>
  <c r="GP32" i="10"/>
  <c r="GO32" i="10"/>
  <c r="GN32" i="10"/>
  <c r="GM32" i="10"/>
  <c r="GL32" i="10"/>
  <c r="GK32" i="10"/>
  <c r="GJ32" i="10"/>
  <c r="GI32" i="10"/>
  <c r="GH32" i="10"/>
  <c r="GG32" i="10"/>
  <c r="GF32" i="10"/>
  <c r="GE32" i="10"/>
  <c r="GD32" i="10"/>
  <c r="GC32" i="10"/>
  <c r="GB32" i="10"/>
  <c r="GA32" i="10"/>
  <c r="FZ32" i="10"/>
  <c r="FY32" i="10"/>
  <c r="FX32" i="10"/>
  <c r="FW32" i="10"/>
  <c r="FV32" i="10"/>
  <c r="FU32" i="10"/>
  <c r="FT32" i="10"/>
  <c r="FS32" i="10"/>
  <c r="FR32" i="10"/>
  <c r="FQ32" i="10"/>
  <c r="FP32" i="10"/>
  <c r="FO32" i="10"/>
  <c r="FN32" i="10"/>
  <c r="FM32" i="10"/>
  <c r="FL32" i="10"/>
  <c r="FK32" i="10"/>
  <c r="FJ32" i="10"/>
  <c r="FI32" i="10"/>
  <c r="FH32" i="10"/>
  <c r="FG32" i="10"/>
  <c r="FF32" i="10"/>
  <c r="FE32" i="10"/>
  <c r="FD32" i="10"/>
  <c r="FC32" i="10"/>
  <c r="FB32" i="10"/>
  <c r="FA32" i="10"/>
  <c r="EZ32" i="10"/>
  <c r="EY32" i="10"/>
  <c r="EX32" i="10"/>
  <c r="EW32" i="10"/>
  <c r="EV32" i="10"/>
  <c r="EU32" i="10"/>
  <c r="ET32" i="10"/>
  <c r="ES32" i="10"/>
  <c r="ER32" i="10"/>
  <c r="EQ32" i="10"/>
  <c r="EP32" i="10"/>
  <c r="EO32" i="10"/>
  <c r="EN32" i="10"/>
  <c r="EM32" i="10"/>
  <c r="EL32" i="10"/>
  <c r="EK32" i="10"/>
  <c r="EJ32" i="10"/>
  <c r="EI32" i="10"/>
  <c r="EH32" i="10"/>
  <c r="EG32" i="10"/>
  <c r="EF32" i="10"/>
  <c r="JG31" i="10"/>
  <c r="JF31" i="10"/>
  <c r="JE31" i="10"/>
  <c r="JD31" i="10"/>
  <c r="JC31" i="10"/>
  <c r="JB31" i="10"/>
  <c r="JA31" i="10"/>
  <c r="IZ31" i="10"/>
  <c r="IY31" i="10"/>
  <c r="IX31" i="10"/>
  <c r="IW31" i="10"/>
  <c r="IV31" i="10"/>
  <c r="IU31" i="10"/>
  <c r="IT31" i="10"/>
  <c r="IS31" i="10"/>
  <c r="IR31" i="10"/>
  <c r="IQ31" i="10"/>
  <c r="IP31" i="10"/>
  <c r="IO31" i="10"/>
  <c r="IN31" i="10"/>
  <c r="IM31" i="10"/>
  <c r="IL31" i="10"/>
  <c r="IK31" i="10"/>
  <c r="IJ31" i="10"/>
  <c r="II31" i="10"/>
  <c r="IH31" i="10"/>
  <c r="IG31" i="10"/>
  <c r="IF31" i="10"/>
  <c r="IE31" i="10"/>
  <c r="ID31" i="10"/>
  <c r="IC31" i="10"/>
  <c r="IB31" i="10"/>
  <c r="IA31" i="10"/>
  <c r="HZ31" i="10"/>
  <c r="HY31" i="10"/>
  <c r="HX31" i="10"/>
  <c r="HW31" i="10"/>
  <c r="HV31" i="10"/>
  <c r="HU31" i="10"/>
  <c r="HT31" i="10"/>
  <c r="HS31" i="10"/>
  <c r="HR31" i="10"/>
  <c r="HQ31" i="10"/>
  <c r="HP31" i="10"/>
  <c r="HO31" i="10"/>
  <c r="HN31" i="10"/>
  <c r="HM31" i="10"/>
  <c r="HL31" i="10"/>
  <c r="HK31" i="10"/>
  <c r="HJ31" i="10"/>
  <c r="HI31" i="10"/>
  <c r="HH31" i="10"/>
  <c r="HG31" i="10"/>
  <c r="HF31" i="10"/>
  <c r="HE31" i="10"/>
  <c r="HD31" i="10"/>
  <c r="HC31" i="10"/>
  <c r="HB31" i="10"/>
  <c r="HA31" i="10"/>
  <c r="GZ31" i="10"/>
  <c r="GY31" i="10"/>
  <c r="GX31" i="10"/>
  <c r="GW31" i="10"/>
  <c r="GV31" i="10"/>
  <c r="GU31" i="10"/>
  <c r="GT31" i="10"/>
  <c r="GS31" i="10"/>
  <c r="GR31" i="10"/>
  <c r="GQ31" i="10"/>
  <c r="GP31" i="10"/>
  <c r="GO31" i="10"/>
  <c r="GN31" i="10"/>
  <c r="GM31" i="10"/>
  <c r="GL31" i="10"/>
  <c r="GK31" i="10"/>
  <c r="GJ31" i="10"/>
  <c r="GI31" i="10"/>
  <c r="GH31" i="10"/>
  <c r="GG31" i="10"/>
  <c r="GF31" i="10"/>
  <c r="GE31" i="10"/>
  <c r="GD31" i="10"/>
  <c r="GC31" i="10"/>
  <c r="GB31" i="10"/>
  <c r="GA31" i="10"/>
  <c r="FZ31" i="10"/>
  <c r="FY31" i="10"/>
  <c r="FX31" i="10"/>
  <c r="FW31" i="10"/>
  <c r="FV31" i="10"/>
  <c r="FU31" i="10"/>
  <c r="FT31" i="10"/>
  <c r="FS31" i="10"/>
  <c r="FR31" i="10"/>
  <c r="FQ31" i="10"/>
  <c r="FP31" i="10"/>
  <c r="FO31" i="10"/>
  <c r="FN31" i="10"/>
  <c r="FM31" i="10"/>
  <c r="FL31" i="10"/>
  <c r="FK31" i="10"/>
  <c r="FJ31" i="10"/>
  <c r="FI31" i="10"/>
  <c r="FH31" i="10"/>
  <c r="FG31" i="10"/>
  <c r="FF31" i="10"/>
  <c r="FE31" i="10"/>
  <c r="FD31" i="10"/>
  <c r="FC31" i="10"/>
  <c r="FB31" i="10"/>
  <c r="FA31" i="10"/>
  <c r="EZ31" i="10"/>
  <c r="EY31" i="10"/>
  <c r="EX31" i="10"/>
  <c r="EW31" i="10"/>
  <c r="EV31" i="10"/>
  <c r="EU31" i="10"/>
  <c r="ET31" i="10"/>
  <c r="ES31" i="10"/>
  <c r="ER31" i="10"/>
  <c r="EQ31" i="10"/>
  <c r="EP31" i="10"/>
  <c r="EO31" i="10"/>
  <c r="EN31" i="10"/>
  <c r="EM31" i="10"/>
  <c r="EL31" i="10"/>
  <c r="EK31" i="10"/>
  <c r="EJ31" i="10"/>
  <c r="EI31" i="10"/>
  <c r="EH31" i="10"/>
  <c r="EG31" i="10"/>
  <c r="EF31" i="10"/>
  <c r="JG30" i="10"/>
  <c r="JF30" i="10"/>
  <c r="JE30" i="10"/>
  <c r="JD30" i="10"/>
  <c r="JC30" i="10"/>
  <c r="JB30" i="10"/>
  <c r="JA30" i="10"/>
  <c r="IZ30" i="10"/>
  <c r="IY30" i="10"/>
  <c r="IX30" i="10"/>
  <c r="IW30" i="10"/>
  <c r="IV30" i="10"/>
  <c r="IU30" i="10"/>
  <c r="IT30" i="10"/>
  <c r="IS30" i="10"/>
  <c r="IR30" i="10"/>
  <c r="IQ30" i="10"/>
  <c r="IP30" i="10"/>
  <c r="IO30" i="10"/>
  <c r="IN30" i="10"/>
  <c r="IM30" i="10"/>
  <c r="IL30" i="10"/>
  <c r="IK30" i="10"/>
  <c r="IJ30" i="10"/>
  <c r="II30" i="10"/>
  <c r="IH30" i="10"/>
  <c r="IG30" i="10"/>
  <c r="IF30" i="10"/>
  <c r="IE30" i="10"/>
  <c r="ID30" i="10"/>
  <c r="IC30" i="10"/>
  <c r="IB30" i="10"/>
  <c r="IA30" i="10"/>
  <c r="HZ30" i="10"/>
  <c r="HY30" i="10"/>
  <c r="HX30" i="10"/>
  <c r="HW30" i="10"/>
  <c r="HV30" i="10"/>
  <c r="HU30" i="10"/>
  <c r="HT30" i="10"/>
  <c r="HS30" i="10"/>
  <c r="HR30" i="10"/>
  <c r="HQ30" i="10"/>
  <c r="HP30" i="10"/>
  <c r="HO30" i="10"/>
  <c r="HN30" i="10"/>
  <c r="HM30" i="10"/>
  <c r="HL30" i="10"/>
  <c r="HK30" i="10"/>
  <c r="HJ30" i="10"/>
  <c r="HI30" i="10"/>
  <c r="HH30" i="10"/>
  <c r="HG30" i="10"/>
  <c r="HF30" i="10"/>
  <c r="HE30" i="10"/>
  <c r="HD30" i="10"/>
  <c r="HC30" i="10"/>
  <c r="HB30" i="10"/>
  <c r="HA30" i="10"/>
  <c r="GZ30" i="10"/>
  <c r="GY30" i="10"/>
  <c r="GX30" i="10"/>
  <c r="GW30" i="10"/>
  <c r="GV30" i="10"/>
  <c r="GU30" i="10"/>
  <c r="GT30" i="10"/>
  <c r="GS30" i="10"/>
  <c r="GR30" i="10"/>
  <c r="GQ30" i="10"/>
  <c r="GP30" i="10"/>
  <c r="GO30" i="10"/>
  <c r="GN30" i="10"/>
  <c r="GM30" i="10"/>
  <c r="GL30" i="10"/>
  <c r="GK30" i="10"/>
  <c r="GJ30" i="10"/>
  <c r="GI30" i="10"/>
  <c r="GH30" i="10"/>
  <c r="GG30" i="10"/>
  <c r="GF30" i="10"/>
  <c r="GE30" i="10"/>
  <c r="GD30" i="10"/>
  <c r="GC30" i="10"/>
  <c r="GB30" i="10"/>
  <c r="GA30" i="10"/>
  <c r="FZ30" i="10"/>
  <c r="FY30" i="10"/>
  <c r="FX30" i="10"/>
  <c r="FW30" i="10"/>
  <c r="FV30" i="10"/>
  <c r="FU30" i="10"/>
  <c r="FT30" i="10"/>
  <c r="FS30" i="10"/>
  <c r="FR30" i="10"/>
  <c r="FQ30" i="10"/>
  <c r="FP30" i="10"/>
  <c r="FO30" i="10"/>
  <c r="FN30" i="10"/>
  <c r="FM30" i="10"/>
  <c r="FL30" i="10"/>
  <c r="FK30" i="10"/>
  <c r="FJ30" i="10"/>
  <c r="FI30" i="10"/>
  <c r="FH30" i="10"/>
  <c r="FG30" i="10"/>
  <c r="FF30" i="10"/>
  <c r="FE30" i="10"/>
  <c r="FD30" i="10"/>
  <c r="FC30" i="10"/>
  <c r="FB30" i="10"/>
  <c r="FA30" i="10"/>
  <c r="EZ30" i="10"/>
  <c r="EY30" i="10"/>
  <c r="EX30" i="10"/>
  <c r="EW30" i="10"/>
  <c r="EV30" i="10"/>
  <c r="EU30" i="10"/>
  <c r="ET30" i="10"/>
  <c r="ES30" i="10"/>
  <c r="ER30" i="10"/>
  <c r="EQ30" i="10"/>
  <c r="EP30" i="10"/>
  <c r="EO30" i="10"/>
  <c r="EN30" i="10"/>
  <c r="EM30" i="10"/>
  <c r="EL30" i="10"/>
  <c r="EK30" i="10"/>
  <c r="EJ30" i="10"/>
  <c r="EI30" i="10"/>
  <c r="EH30" i="10"/>
  <c r="EG30" i="10"/>
  <c r="EF30" i="10"/>
  <c r="JG29" i="10"/>
  <c r="JF29" i="10"/>
  <c r="JE29" i="10"/>
  <c r="JD29" i="10"/>
  <c r="JC29" i="10"/>
  <c r="JB29" i="10"/>
  <c r="JA29" i="10"/>
  <c r="IZ29" i="10"/>
  <c r="IY29" i="10"/>
  <c r="IX29" i="10"/>
  <c r="IW29" i="10"/>
  <c r="IV29" i="10"/>
  <c r="IU29" i="10"/>
  <c r="IT29" i="10"/>
  <c r="IS29" i="10"/>
  <c r="IR29" i="10"/>
  <c r="IQ29" i="10"/>
  <c r="IP29" i="10"/>
  <c r="IO29" i="10"/>
  <c r="IN29" i="10"/>
  <c r="IM29" i="10"/>
  <c r="IL29" i="10"/>
  <c r="IK29" i="10"/>
  <c r="IJ29" i="10"/>
  <c r="II29" i="10"/>
  <c r="IH29" i="10"/>
  <c r="IG29" i="10"/>
  <c r="IF29" i="10"/>
  <c r="IE29" i="10"/>
  <c r="ID29" i="10"/>
  <c r="IC29" i="10"/>
  <c r="IB29" i="10"/>
  <c r="IA29" i="10"/>
  <c r="HZ29" i="10"/>
  <c r="HY29" i="10"/>
  <c r="HX29" i="10"/>
  <c r="HW29" i="10"/>
  <c r="HV29" i="10"/>
  <c r="HU29" i="10"/>
  <c r="HT29" i="10"/>
  <c r="HS29" i="10"/>
  <c r="HR29" i="10"/>
  <c r="HQ29" i="10"/>
  <c r="HP29" i="10"/>
  <c r="HO29" i="10"/>
  <c r="HN29" i="10"/>
  <c r="HM29" i="10"/>
  <c r="HL29" i="10"/>
  <c r="HK29" i="10"/>
  <c r="HJ29" i="10"/>
  <c r="HI29" i="10"/>
  <c r="HH29" i="10"/>
  <c r="HG29" i="10"/>
  <c r="HF29" i="10"/>
  <c r="HE29" i="10"/>
  <c r="HD29" i="10"/>
  <c r="HC29" i="10"/>
  <c r="HB29" i="10"/>
  <c r="HA29" i="10"/>
  <c r="GZ29" i="10"/>
  <c r="GY29" i="10"/>
  <c r="GX29" i="10"/>
  <c r="GW29" i="10"/>
  <c r="GV29" i="10"/>
  <c r="GU29" i="10"/>
  <c r="GT29" i="10"/>
  <c r="GS29" i="10"/>
  <c r="GR29" i="10"/>
  <c r="GQ29" i="10"/>
  <c r="GP29" i="10"/>
  <c r="GO29" i="10"/>
  <c r="GN29" i="10"/>
  <c r="GM29" i="10"/>
  <c r="GL29" i="10"/>
  <c r="GK29" i="10"/>
  <c r="GJ29" i="10"/>
  <c r="GI29" i="10"/>
  <c r="GH29" i="10"/>
  <c r="GG29" i="10"/>
  <c r="GF29" i="10"/>
  <c r="GE29" i="10"/>
  <c r="GD29" i="10"/>
  <c r="GC29" i="10"/>
  <c r="GB29" i="10"/>
  <c r="GA29" i="10"/>
  <c r="FZ29" i="10"/>
  <c r="FY29" i="10"/>
  <c r="FX29" i="10"/>
  <c r="FW29" i="10"/>
  <c r="FV29" i="10"/>
  <c r="FU29" i="10"/>
  <c r="FT29" i="10"/>
  <c r="FS29" i="10"/>
  <c r="FR29" i="10"/>
  <c r="FQ29" i="10"/>
  <c r="FP29" i="10"/>
  <c r="FO29" i="10"/>
  <c r="FN29" i="10"/>
  <c r="FM29" i="10"/>
  <c r="FL29" i="10"/>
  <c r="FK29" i="10"/>
  <c r="FJ29" i="10"/>
  <c r="FI29" i="10"/>
  <c r="FH29" i="10"/>
  <c r="FG29" i="10"/>
  <c r="FF29" i="10"/>
  <c r="FE29" i="10"/>
  <c r="FD29" i="10"/>
  <c r="FC29" i="10"/>
  <c r="FB29" i="10"/>
  <c r="FA29" i="10"/>
  <c r="EZ29" i="10"/>
  <c r="EY29" i="10"/>
  <c r="EX29" i="10"/>
  <c r="EW29" i="10"/>
  <c r="EV29" i="10"/>
  <c r="EU29" i="10"/>
  <c r="ET29" i="10"/>
  <c r="ES29" i="10"/>
  <c r="ER29" i="10"/>
  <c r="EQ29" i="10"/>
  <c r="EP29" i="10"/>
  <c r="EO29" i="10"/>
  <c r="EN29" i="10"/>
  <c r="EM29" i="10"/>
  <c r="EL29" i="10"/>
  <c r="EK29" i="10"/>
  <c r="EJ29" i="10"/>
  <c r="EI29" i="10"/>
  <c r="EH29" i="10"/>
  <c r="EG29" i="10"/>
  <c r="EF29" i="10"/>
  <c r="JG28" i="10"/>
  <c r="JF28" i="10"/>
  <c r="JE28" i="10"/>
  <c r="JD28" i="10"/>
  <c r="JC28" i="10"/>
  <c r="JB28" i="10"/>
  <c r="JA28" i="10"/>
  <c r="IZ28" i="10"/>
  <c r="IY28" i="10"/>
  <c r="IX28" i="10"/>
  <c r="IW28" i="10"/>
  <c r="IV28" i="10"/>
  <c r="IU28" i="10"/>
  <c r="IT28" i="10"/>
  <c r="IS28" i="10"/>
  <c r="IR28" i="10"/>
  <c r="IQ28" i="10"/>
  <c r="IP28" i="10"/>
  <c r="IO28" i="10"/>
  <c r="IN28" i="10"/>
  <c r="IM28" i="10"/>
  <c r="IL28" i="10"/>
  <c r="IK28" i="10"/>
  <c r="IJ28" i="10"/>
  <c r="II28" i="10"/>
  <c r="IH28" i="10"/>
  <c r="IG28" i="10"/>
  <c r="IF28" i="10"/>
  <c r="IE28" i="10"/>
  <c r="ID28" i="10"/>
  <c r="IC28" i="10"/>
  <c r="IB28" i="10"/>
  <c r="IA28" i="10"/>
  <c r="HZ28" i="10"/>
  <c r="HY28" i="10"/>
  <c r="HX28" i="10"/>
  <c r="HW28" i="10"/>
  <c r="HV28" i="10"/>
  <c r="HU28" i="10"/>
  <c r="HT28" i="10"/>
  <c r="HS28" i="10"/>
  <c r="HR28" i="10"/>
  <c r="HQ28" i="10"/>
  <c r="HP28" i="10"/>
  <c r="HO28" i="10"/>
  <c r="HN28" i="10"/>
  <c r="HM28" i="10"/>
  <c r="HL28" i="10"/>
  <c r="HK28" i="10"/>
  <c r="HJ28" i="10"/>
  <c r="HI28" i="10"/>
  <c r="HH28" i="10"/>
  <c r="HG28" i="10"/>
  <c r="HF28" i="10"/>
  <c r="HE28" i="10"/>
  <c r="HD28" i="10"/>
  <c r="HC28" i="10"/>
  <c r="HB28" i="10"/>
  <c r="HA28" i="10"/>
  <c r="GZ28" i="10"/>
  <c r="GY28" i="10"/>
  <c r="GX28" i="10"/>
  <c r="GW28" i="10"/>
  <c r="GV28" i="10"/>
  <c r="GU28" i="10"/>
  <c r="GT28" i="10"/>
  <c r="GS28" i="10"/>
  <c r="GR28" i="10"/>
  <c r="GQ28" i="10"/>
  <c r="GP28" i="10"/>
  <c r="GO28" i="10"/>
  <c r="GN28" i="10"/>
  <c r="GM28" i="10"/>
  <c r="GL28" i="10"/>
  <c r="GK28" i="10"/>
  <c r="GJ28" i="10"/>
  <c r="GI28" i="10"/>
  <c r="GH28" i="10"/>
  <c r="GG28" i="10"/>
  <c r="GF28" i="10"/>
  <c r="GE28" i="10"/>
  <c r="GD28" i="10"/>
  <c r="GC28" i="10"/>
  <c r="GB28" i="10"/>
  <c r="GA28" i="10"/>
  <c r="FZ28" i="10"/>
  <c r="FY28" i="10"/>
  <c r="FX28" i="10"/>
  <c r="FW28" i="10"/>
  <c r="FV28" i="10"/>
  <c r="FU28" i="10"/>
  <c r="FT28" i="10"/>
  <c r="FS28" i="10"/>
  <c r="FR28" i="10"/>
  <c r="FQ28" i="10"/>
  <c r="FP28" i="10"/>
  <c r="FO28" i="10"/>
  <c r="FN28" i="10"/>
  <c r="FM28" i="10"/>
  <c r="FL28" i="10"/>
  <c r="FK28" i="10"/>
  <c r="FJ28" i="10"/>
  <c r="FI28" i="10"/>
  <c r="FH28" i="10"/>
  <c r="FG28" i="10"/>
  <c r="FF28" i="10"/>
  <c r="FE28" i="10"/>
  <c r="FD28" i="10"/>
  <c r="FC28" i="10"/>
  <c r="FB28" i="10"/>
  <c r="FA28" i="10"/>
  <c r="EZ28" i="10"/>
  <c r="EY28" i="10"/>
  <c r="EX28" i="10"/>
  <c r="EW28" i="10"/>
  <c r="EV28" i="10"/>
  <c r="EU28" i="10"/>
  <c r="ET28" i="10"/>
  <c r="ES28" i="10"/>
  <c r="ER28" i="10"/>
  <c r="EQ28" i="10"/>
  <c r="EP28" i="10"/>
  <c r="EO28" i="10"/>
  <c r="EN28" i="10"/>
  <c r="EM28" i="10"/>
  <c r="EL28" i="10"/>
  <c r="EK28" i="10"/>
  <c r="EJ28" i="10"/>
  <c r="EI28" i="10"/>
  <c r="EH28" i="10"/>
  <c r="EG28" i="10"/>
  <c r="EF28" i="10"/>
  <c r="JG27" i="10"/>
  <c r="JF27" i="10"/>
  <c r="JE27" i="10"/>
  <c r="JD27" i="10"/>
  <c r="JC27" i="10"/>
  <c r="JB27" i="10"/>
  <c r="JA27" i="10"/>
  <c r="IZ27" i="10"/>
  <c r="IY27" i="10"/>
  <c r="IX27" i="10"/>
  <c r="IW27" i="10"/>
  <c r="IV27" i="10"/>
  <c r="IU27" i="10"/>
  <c r="IT27" i="10"/>
  <c r="IS27" i="10"/>
  <c r="IR27" i="10"/>
  <c r="IQ27" i="10"/>
  <c r="IP27" i="10"/>
  <c r="IO27" i="10"/>
  <c r="IN27" i="10"/>
  <c r="IM27" i="10"/>
  <c r="IL27" i="10"/>
  <c r="IK27" i="10"/>
  <c r="IJ27" i="10"/>
  <c r="II27" i="10"/>
  <c r="IH27" i="10"/>
  <c r="IG27" i="10"/>
  <c r="IF27" i="10"/>
  <c r="IE27" i="10"/>
  <c r="ID27" i="10"/>
  <c r="IC27" i="10"/>
  <c r="IB27" i="10"/>
  <c r="IA27" i="10"/>
  <c r="HZ27" i="10"/>
  <c r="HY27" i="10"/>
  <c r="HX27" i="10"/>
  <c r="HW27" i="10"/>
  <c r="HV27" i="10"/>
  <c r="HU27" i="10"/>
  <c r="HT27" i="10"/>
  <c r="HS27" i="10"/>
  <c r="HR27" i="10"/>
  <c r="HQ27" i="10"/>
  <c r="HP27" i="10"/>
  <c r="HO27" i="10"/>
  <c r="HN27" i="10"/>
  <c r="HM27" i="10"/>
  <c r="HL27" i="10"/>
  <c r="HK27" i="10"/>
  <c r="HJ27" i="10"/>
  <c r="HI27" i="10"/>
  <c r="HH27" i="10"/>
  <c r="HG27" i="10"/>
  <c r="HF27" i="10"/>
  <c r="HE27" i="10"/>
  <c r="HD27" i="10"/>
  <c r="HC27" i="10"/>
  <c r="HB27" i="10"/>
  <c r="HA27" i="10"/>
  <c r="GZ27" i="10"/>
  <c r="GY27" i="10"/>
  <c r="GX27" i="10"/>
  <c r="GW27" i="10"/>
  <c r="GV27" i="10"/>
  <c r="GU27" i="10"/>
  <c r="GT27" i="10"/>
  <c r="GS27" i="10"/>
  <c r="GR27" i="10"/>
  <c r="GQ27" i="10"/>
  <c r="GP27" i="10"/>
  <c r="GO27" i="10"/>
  <c r="GN27" i="10"/>
  <c r="GM27" i="10"/>
  <c r="GL27" i="10"/>
  <c r="GK27" i="10"/>
  <c r="GJ27" i="10"/>
  <c r="GI27" i="10"/>
  <c r="GH27" i="10"/>
  <c r="GG27" i="10"/>
  <c r="GF27" i="10"/>
  <c r="GE27" i="10"/>
  <c r="GD27" i="10"/>
  <c r="GC27" i="10"/>
  <c r="GB27" i="10"/>
  <c r="GA27" i="10"/>
  <c r="FZ27" i="10"/>
  <c r="FY27" i="10"/>
  <c r="FX27" i="10"/>
  <c r="FW27" i="10"/>
  <c r="FV27" i="10"/>
  <c r="FU27" i="10"/>
  <c r="FT27" i="10"/>
  <c r="FS27" i="10"/>
  <c r="FR27" i="10"/>
  <c r="FQ27" i="10"/>
  <c r="FP27" i="10"/>
  <c r="FO27" i="10"/>
  <c r="FN27" i="10"/>
  <c r="FM27" i="10"/>
  <c r="FL27" i="10"/>
  <c r="FK27" i="10"/>
  <c r="FJ27" i="10"/>
  <c r="FI27" i="10"/>
  <c r="FH27" i="10"/>
  <c r="FG27" i="10"/>
  <c r="FF27" i="10"/>
  <c r="FE27" i="10"/>
  <c r="FD27" i="10"/>
  <c r="FC27" i="10"/>
  <c r="FB27" i="10"/>
  <c r="FA27" i="10"/>
  <c r="EZ27" i="10"/>
  <c r="EY27" i="10"/>
  <c r="EX27" i="10"/>
  <c r="EW27" i="10"/>
  <c r="EV27" i="10"/>
  <c r="EU27" i="10"/>
  <c r="ET27" i="10"/>
  <c r="ES27" i="10"/>
  <c r="ER27" i="10"/>
  <c r="EQ27" i="10"/>
  <c r="EP27" i="10"/>
  <c r="EO27" i="10"/>
  <c r="EN27" i="10"/>
  <c r="EM27" i="10"/>
  <c r="EL27" i="10"/>
  <c r="EK27" i="10"/>
  <c r="EJ27" i="10"/>
  <c r="EI27" i="10"/>
  <c r="EH27" i="10"/>
  <c r="EG27" i="10"/>
  <c r="EF27" i="10"/>
  <c r="JG26" i="10"/>
  <c r="JF26" i="10"/>
  <c r="JE26" i="10"/>
  <c r="JD26" i="10"/>
  <c r="JC26" i="10"/>
  <c r="JB26" i="10"/>
  <c r="JA26" i="10"/>
  <c r="IZ26" i="10"/>
  <c r="IY26" i="10"/>
  <c r="IX26" i="10"/>
  <c r="IW26" i="10"/>
  <c r="IV26" i="10"/>
  <c r="IU26" i="10"/>
  <c r="IT26" i="10"/>
  <c r="IS26" i="10"/>
  <c r="IR26" i="10"/>
  <c r="IQ26" i="10"/>
  <c r="IP26" i="10"/>
  <c r="IO26" i="10"/>
  <c r="IN26" i="10"/>
  <c r="IM26" i="10"/>
  <c r="IL26" i="10"/>
  <c r="IK26" i="10"/>
  <c r="IJ26" i="10"/>
  <c r="II26" i="10"/>
  <c r="IH26" i="10"/>
  <c r="IG26" i="10"/>
  <c r="IF26" i="10"/>
  <c r="IE26" i="10"/>
  <c r="ID26" i="10"/>
  <c r="IC26" i="10"/>
  <c r="IB26" i="10"/>
  <c r="IA26" i="10"/>
  <c r="HZ26" i="10"/>
  <c r="HY26" i="10"/>
  <c r="HX26" i="10"/>
  <c r="HW26" i="10"/>
  <c r="HV26" i="10"/>
  <c r="HU26" i="10"/>
  <c r="HT26" i="10"/>
  <c r="HS26" i="10"/>
  <c r="HR26" i="10"/>
  <c r="HQ26" i="10"/>
  <c r="HP26" i="10"/>
  <c r="HO26" i="10"/>
  <c r="HN26" i="10"/>
  <c r="HM26" i="10"/>
  <c r="HL26" i="10"/>
  <c r="HK26" i="10"/>
  <c r="HJ26" i="10"/>
  <c r="HI26" i="10"/>
  <c r="HH26" i="10"/>
  <c r="HG26" i="10"/>
  <c r="HF26" i="10"/>
  <c r="HE26" i="10"/>
  <c r="HD26" i="10"/>
  <c r="HC26" i="10"/>
  <c r="HB26" i="10"/>
  <c r="HA26" i="10"/>
  <c r="GZ26" i="10"/>
  <c r="GY26" i="10"/>
  <c r="GX26" i="10"/>
  <c r="GW26" i="10"/>
  <c r="GV26" i="10"/>
  <c r="GU26" i="10"/>
  <c r="GT26" i="10"/>
  <c r="GS26" i="10"/>
  <c r="GR26" i="10"/>
  <c r="GQ26" i="10"/>
  <c r="GP26" i="10"/>
  <c r="GO26" i="10"/>
  <c r="GN26" i="10"/>
  <c r="GM26" i="10"/>
  <c r="GL26" i="10"/>
  <c r="GK26" i="10"/>
  <c r="GJ26" i="10"/>
  <c r="GI26" i="10"/>
  <c r="GH26" i="10"/>
  <c r="GG26" i="10"/>
  <c r="GF26" i="10"/>
  <c r="GE26" i="10"/>
  <c r="GD26" i="10"/>
  <c r="GC26" i="10"/>
  <c r="GB26" i="10"/>
  <c r="GA26" i="10"/>
  <c r="FZ26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JG25" i="10"/>
  <c r="JF25" i="10"/>
  <c r="JE25" i="10"/>
  <c r="JD25" i="10"/>
  <c r="JC25" i="10"/>
  <c r="JB25" i="10"/>
  <c r="JA25" i="10"/>
  <c r="IZ25" i="10"/>
  <c r="IY25" i="10"/>
  <c r="IX25" i="10"/>
  <c r="IW25" i="10"/>
  <c r="IV25" i="10"/>
  <c r="IU25" i="10"/>
  <c r="IT25" i="10"/>
  <c r="IS25" i="10"/>
  <c r="IR25" i="10"/>
  <c r="IQ25" i="10"/>
  <c r="IP25" i="10"/>
  <c r="IO25" i="10"/>
  <c r="IN25" i="10"/>
  <c r="IM25" i="10"/>
  <c r="IL25" i="10"/>
  <c r="IK25" i="10"/>
  <c r="IJ25" i="10"/>
  <c r="II25" i="10"/>
  <c r="IH25" i="10"/>
  <c r="IG25" i="10"/>
  <c r="IF25" i="10"/>
  <c r="IE25" i="10"/>
  <c r="ID25" i="10"/>
  <c r="IC25" i="10"/>
  <c r="IB25" i="10"/>
  <c r="IA25" i="10"/>
  <c r="HZ25" i="10"/>
  <c r="HY25" i="10"/>
  <c r="HX25" i="10"/>
  <c r="HW25" i="10"/>
  <c r="HV25" i="10"/>
  <c r="HU25" i="10"/>
  <c r="HT25" i="10"/>
  <c r="HS25" i="10"/>
  <c r="HR25" i="10"/>
  <c r="HQ25" i="10"/>
  <c r="HP25" i="10"/>
  <c r="HO25" i="10"/>
  <c r="HN25" i="10"/>
  <c r="HM25" i="10"/>
  <c r="HL25" i="10"/>
  <c r="HK25" i="10"/>
  <c r="HJ25" i="10"/>
  <c r="HI25" i="10"/>
  <c r="HH25" i="10"/>
  <c r="HG25" i="10"/>
  <c r="HF25" i="10"/>
  <c r="HE25" i="10"/>
  <c r="HD25" i="10"/>
  <c r="HC25" i="10"/>
  <c r="HB25" i="10"/>
  <c r="HA25" i="10"/>
  <c r="GZ25" i="10"/>
  <c r="GY25" i="10"/>
  <c r="GX25" i="10"/>
  <c r="GW25" i="10"/>
  <c r="GV25" i="10"/>
  <c r="GU25" i="10"/>
  <c r="GT25" i="10"/>
  <c r="GS25" i="10"/>
  <c r="GR25" i="10"/>
  <c r="GQ25" i="10"/>
  <c r="GP25" i="10"/>
  <c r="GO25" i="10"/>
  <c r="GN25" i="10"/>
  <c r="GM25" i="10"/>
  <c r="GL25" i="10"/>
  <c r="GK25" i="10"/>
  <c r="GJ25" i="10"/>
  <c r="GI25" i="10"/>
  <c r="GH25" i="10"/>
  <c r="GG25" i="10"/>
  <c r="GF25" i="10"/>
  <c r="GE25" i="10"/>
  <c r="GD25" i="10"/>
  <c r="GC25" i="10"/>
  <c r="GB25" i="10"/>
  <c r="GA25" i="10"/>
  <c r="FZ25" i="10"/>
  <c r="FY25" i="10"/>
  <c r="FX25" i="10"/>
  <c r="FW25" i="10"/>
  <c r="FV25" i="10"/>
  <c r="FU25" i="10"/>
  <c r="FT25" i="10"/>
  <c r="FS25" i="10"/>
  <c r="FR25" i="10"/>
  <c r="FQ25" i="10"/>
  <c r="FP25" i="10"/>
  <c r="FO25" i="10"/>
  <c r="FN25" i="10"/>
  <c r="FM25" i="10"/>
  <c r="FL25" i="10"/>
  <c r="FK25" i="10"/>
  <c r="FJ25" i="10"/>
  <c r="FI25" i="10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S25" i="10"/>
  <c r="ER25" i="10"/>
  <c r="EQ25" i="10"/>
  <c r="EP25" i="10"/>
  <c r="EO25" i="10"/>
  <c r="EN25" i="10"/>
  <c r="EM25" i="10"/>
  <c r="EL25" i="10"/>
  <c r="EK25" i="10"/>
  <c r="EJ25" i="10"/>
  <c r="EI25" i="10"/>
  <c r="EH25" i="10"/>
  <c r="EG25" i="10"/>
  <c r="EF25" i="10"/>
  <c r="JG24" i="10"/>
  <c r="JF24" i="10"/>
  <c r="JE24" i="10"/>
  <c r="JD24" i="10"/>
  <c r="JC24" i="10"/>
  <c r="JB24" i="10"/>
  <c r="JA24" i="10"/>
  <c r="IZ24" i="10"/>
  <c r="IY24" i="10"/>
  <c r="IX24" i="10"/>
  <c r="IW24" i="10"/>
  <c r="IV24" i="10"/>
  <c r="IU24" i="10"/>
  <c r="IT24" i="10"/>
  <c r="IS24" i="10"/>
  <c r="IR24" i="10"/>
  <c r="IQ24" i="10"/>
  <c r="IP24" i="10"/>
  <c r="IO24" i="10"/>
  <c r="IN24" i="10"/>
  <c r="IM24" i="10"/>
  <c r="IL24" i="10"/>
  <c r="IK24" i="10"/>
  <c r="IJ24" i="10"/>
  <c r="II24" i="10"/>
  <c r="IH24" i="10"/>
  <c r="IG24" i="10"/>
  <c r="IF24" i="10"/>
  <c r="IE24" i="10"/>
  <c r="ID24" i="10"/>
  <c r="IC24" i="10"/>
  <c r="IB24" i="10"/>
  <c r="IA24" i="10"/>
  <c r="HZ24" i="10"/>
  <c r="HY24" i="10"/>
  <c r="HX24" i="10"/>
  <c r="HW24" i="10"/>
  <c r="HV24" i="10"/>
  <c r="HU24" i="10"/>
  <c r="HT24" i="10"/>
  <c r="HS24" i="10"/>
  <c r="HR24" i="10"/>
  <c r="HQ24" i="10"/>
  <c r="HP24" i="10"/>
  <c r="HO24" i="10"/>
  <c r="HN24" i="10"/>
  <c r="HM24" i="10"/>
  <c r="HL24" i="10"/>
  <c r="HK24" i="10"/>
  <c r="HJ24" i="10"/>
  <c r="HI24" i="10"/>
  <c r="HH24" i="10"/>
  <c r="HG24" i="10"/>
  <c r="HF24" i="10"/>
  <c r="HE24" i="10"/>
  <c r="HD24" i="10"/>
  <c r="HC24" i="10"/>
  <c r="HB24" i="10"/>
  <c r="HA24" i="10"/>
  <c r="GZ24" i="10"/>
  <c r="GY24" i="10"/>
  <c r="GX24" i="10"/>
  <c r="GW24" i="10"/>
  <c r="GV24" i="10"/>
  <c r="GU24" i="10"/>
  <c r="GT24" i="10"/>
  <c r="GS24" i="10"/>
  <c r="GR24" i="10"/>
  <c r="GQ24" i="10"/>
  <c r="GP24" i="10"/>
  <c r="GO24" i="10"/>
  <c r="GN24" i="10"/>
  <c r="GM24" i="10"/>
  <c r="GL24" i="10"/>
  <c r="GK24" i="10"/>
  <c r="GJ24" i="10"/>
  <c r="GI24" i="10"/>
  <c r="GH24" i="10"/>
  <c r="GG24" i="10"/>
  <c r="GF24" i="10"/>
  <c r="GE24" i="10"/>
  <c r="GD24" i="10"/>
  <c r="GC24" i="10"/>
  <c r="GB24" i="10"/>
  <c r="GA24" i="10"/>
  <c r="FZ24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JG23" i="10"/>
  <c r="JF23" i="10"/>
  <c r="JE23" i="10"/>
  <c r="JD23" i="10"/>
  <c r="JC23" i="10"/>
  <c r="JB23" i="10"/>
  <c r="JA23" i="10"/>
  <c r="IZ23" i="10"/>
  <c r="IY23" i="10"/>
  <c r="IX23" i="10"/>
  <c r="IW23" i="10"/>
  <c r="IV23" i="10"/>
  <c r="IU23" i="10"/>
  <c r="IT23" i="10"/>
  <c r="IS23" i="10"/>
  <c r="IR23" i="10"/>
  <c r="IQ23" i="10"/>
  <c r="IP23" i="10"/>
  <c r="IO23" i="10"/>
  <c r="IN23" i="10"/>
  <c r="IM23" i="10"/>
  <c r="IL23" i="10"/>
  <c r="IK23" i="10"/>
  <c r="IJ23" i="10"/>
  <c r="II23" i="10"/>
  <c r="IH23" i="10"/>
  <c r="IG23" i="10"/>
  <c r="IF23" i="10"/>
  <c r="IE23" i="10"/>
  <c r="ID23" i="10"/>
  <c r="IC23" i="10"/>
  <c r="IB23" i="10"/>
  <c r="IA23" i="10"/>
  <c r="HZ23" i="10"/>
  <c r="HY23" i="10"/>
  <c r="HX23" i="10"/>
  <c r="HW23" i="10"/>
  <c r="HV23" i="10"/>
  <c r="HU23" i="10"/>
  <c r="HT23" i="10"/>
  <c r="HS23" i="10"/>
  <c r="HR23" i="10"/>
  <c r="HQ23" i="10"/>
  <c r="HP23" i="10"/>
  <c r="HO23" i="10"/>
  <c r="HN23" i="10"/>
  <c r="HM23" i="10"/>
  <c r="HL23" i="10"/>
  <c r="HK23" i="10"/>
  <c r="HJ23" i="10"/>
  <c r="HI23" i="10"/>
  <c r="HH23" i="10"/>
  <c r="HG23" i="10"/>
  <c r="HF23" i="10"/>
  <c r="HE23" i="10"/>
  <c r="HD23" i="10"/>
  <c r="HC23" i="10"/>
  <c r="HB23" i="10"/>
  <c r="HA23" i="10"/>
  <c r="GZ23" i="10"/>
  <c r="GY23" i="10"/>
  <c r="GX23" i="10"/>
  <c r="GW23" i="10"/>
  <c r="GV23" i="10"/>
  <c r="GU23" i="10"/>
  <c r="GT23" i="10"/>
  <c r="GS23" i="10"/>
  <c r="GR23" i="10"/>
  <c r="GQ23" i="10"/>
  <c r="GP23" i="10"/>
  <c r="GO23" i="10"/>
  <c r="GN23" i="10"/>
  <c r="GM23" i="10"/>
  <c r="GL23" i="10"/>
  <c r="GK23" i="10"/>
  <c r="GJ23" i="10"/>
  <c r="GI23" i="10"/>
  <c r="GH23" i="10"/>
  <c r="GG23" i="10"/>
  <c r="GF23" i="10"/>
  <c r="GE23" i="10"/>
  <c r="GD23" i="10"/>
  <c r="GC23" i="10"/>
  <c r="GB23" i="10"/>
  <c r="GA23" i="10"/>
  <c r="FZ23" i="10"/>
  <c r="FY23" i="10"/>
  <c r="FX23" i="10"/>
  <c r="FW23" i="10"/>
  <c r="FV23" i="10"/>
  <c r="FU23" i="10"/>
  <c r="FT23" i="10"/>
  <c r="FS23" i="10"/>
  <c r="FR23" i="10"/>
  <c r="FQ23" i="10"/>
  <c r="FP23" i="10"/>
  <c r="FO23" i="10"/>
  <c r="FN23" i="10"/>
  <c r="FM23" i="10"/>
  <c r="FL23" i="10"/>
  <c r="FK23" i="10"/>
  <c r="FJ23" i="10"/>
  <c r="FI23" i="10"/>
  <c r="FH23" i="10"/>
  <c r="FG23" i="10"/>
  <c r="FF23" i="10"/>
  <c r="FE23" i="10"/>
  <c r="FD23" i="10"/>
  <c r="FC23" i="10"/>
  <c r="FB23" i="10"/>
  <c r="FA23" i="10"/>
  <c r="EZ23" i="10"/>
  <c r="EY23" i="10"/>
  <c r="EX23" i="10"/>
  <c r="EW23" i="10"/>
  <c r="EV23" i="10"/>
  <c r="EU23" i="10"/>
  <c r="ET23" i="10"/>
  <c r="ES23" i="10"/>
  <c r="ER23" i="10"/>
  <c r="EQ23" i="10"/>
  <c r="EP23" i="10"/>
  <c r="EO23" i="10"/>
  <c r="EN23" i="10"/>
  <c r="EM23" i="10"/>
  <c r="EL23" i="10"/>
  <c r="EK23" i="10"/>
  <c r="EJ23" i="10"/>
  <c r="EI23" i="10"/>
  <c r="EH23" i="10"/>
  <c r="EG23" i="10"/>
  <c r="EF23" i="10"/>
  <c r="JG22" i="10"/>
  <c r="JF22" i="10"/>
  <c r="JE22" i="10"/>
  <c r="JD22" i="10"/>
  <c r="JC22" i="10"/>
  <c r="JB22" i="10"/>
  <c r="JA22" i="10"/>
  <c r="IZ22" i="10"/>
  <c r="IY22" i="10"/>
  <c r="IX22" i="10"/>
  <c r="IW22" i="10"/>
  <c r="IV22" i="10"/>
  <c r="IU22" i="10"/>
  <c r="IT22" i="10"/>
  <c r="IS22" i="10"/>
  <c r="IR22" i="10"/>
  <c r="IQ22" i="10"/>
  <c r="IP22" i="10"/>
  <c r="IO22" i="10"/>
  <c r="IN22" i="10"/>
  <c r="IM22" i="10"/>
  <c r="IL22" i="10"/>
  <c r="IK22" i="10"/>
  <c r="IJ22" i="10"/>
  <c r="II22" i="10"/>
  <c r="IH22" i="10"/>
  <c r="IG22" i="10"/>
  <c r="IF22" i="10"/>
  <c r="IE22" i="10"/>
  <c r="ID22" i="10"/>
  <c r="IC22" i="10"/>
  <c r="IB22" i="10"/>
  <c r="IA22" i="10"/>
  <c r="HZ22" i="10"/>
  <c r="HY22" i="10"/>
  <c r="HX22" i="10"/>
  <c r="HW22" i="10"/>
  <c r="HV22" i="10"/>
  <c r="HU22" i="10"/>
  <c r="HT22" i="10"/>
  <c r="HS22" i="10"/>
  <c r="HR22" i="10"/>
  <c r="HQ22" i="10"/>
  <c r="HP22" i="10"/>
  <c r="HO22" i="10"/>
  <c r="HN22" i="10"/>
  <c r="HM22" i="10"/>
  <c r="HL22" i="10"/>
  <c r="HK22" i="10"/>
  <c r="HJ22" i="10"/>
  <c r="HI22" i="10"/>
  <c r="HH22" i="10"/>
  <c r="HG22" i="10"/>
  <c r="HF22" i="10"/>
  <c r="HE22" i="10"/>
  <c r="HD22" i="10"/>
  <c r="HC22" i="10"/>
  <c r="HB22" i="10"/>
  <c r="HA22" i="10"/>
  <c r="GZ22" i="10"/>
  <c r="GY22" i="10"/>
  <c r="GX22" i="10"/>
  <c r="GW22" i="10"/>
  <c r="GV22" i="10"/>
  <c r="GU22" i="10"/>
  <c r="GT22" i="10"/>
  <c r="GS22" i="10"/>
  <c r="GR22" i="10"/>
  <c r="GQ22" i="10"/>
  <c r="GP22" i="10"/>
  <c r="GO22" i="10"/>
  <c r="GN22" i="10"/>
  <c r="GM22" i="10"/>
  <c r="GL22" i="10"/>
  <c r="GK22" i="10"/>
  <c r="GJ22" i="10"/>
  <c r="GI22" i="10"/>
  <c r="GH22" i="10"/>
  <c r="GG22" i="10"/>
  <c r="GF22" i="10"/>
  <c r="GE22" i="10"/>
  <c r="GD22" i="10"/>
  <c r="GC22" i="10"/>
  <c r="GB22" i="10"/>
  <c r="GA22" i="10"/>
  <c r="FZ22" i="10"/>
  <c r="FY22" i="10"/>
  <c r="FX22" i="10"/>
  <c r="FW22" i="10"/>
  <c r="FV22" i="10"/>
  <c r="FU22" i="10"/>
  <c r="FT22" i="10"/>
  <c r="FS22" i="10"/>
  <c r="FR22" i="10"/>
  <c r="FQ22" i="10"/>
  <c r="FP22" i="10"/>
  <c r="FO22" i="10"/>
  <c r="FN22" i="10"/>
  <c r="FM22" i="10"/>
  <c r="FL22" i="10"/>
  <c r="FK22" i="10"/>
  <c r="FJ22" i="10"/>
  <c r="FI22" i="10"/>
  <c r="FH22" i="10"/>
  <c r="FG22" i="10"/>
  <c r="FF22" i="10"/>
  <c r="FE22" i="10"/>
  <c r="FD22" i="10"/>
  <c r="FC22" i="10"/>
  <c r="FB22" i="10"/>
  <c r="FA22" i="10"/>
  <c r="EZ22" i="10"/>
  <c r="EY22" i="10"/>
  <c r="EX22" i="10"/>
  <c r="EW22" i="10"/>
  <c r="EV22" i="10"/>
  <c r="EU22" i="10"/>
  <c r="ET22" i="10"/>
  <c r="ES22" i="10"/>
  <c r="ER22" i="10"/>
  <c r="EQ22" i="10"/>
  <c r="EP22" i="10"/>
  <c r="EO22" i="10"/>
  <c r="EN22" i="10"/>
  <c r="EM22" i="10"/>
  <c r="EL22" i="10"/>
  <c r="EK22" i="10"/>
  <c r="EJ22" i="10"/>
  <c r="EI22" i="10"/>
  <c r="EH22" i="10"/>
  <c r="EG22" i="10"/>
  <c r="EF22" i="10"/>
  <c r="JG21" i="10"/>
  <c r="JF21" i="10"/>
  <c r="JE21" i="10"/>
  <c r="JD21" i="10"/>
  <c r="JC21" i="10"/>
  <c r="JB21" i="10"/>
  <c r="JA21" i="10"/>
  <c r="IZ21" i="10"/>
  <c r="IY21" i="10"/>
  <c r="IX21" i="10"/>
  <c r="IW21" i="10"/>
  <c r="IV21" i="10"/>
  <c r="IU21" i="10"/>
  <c r="IT21" i="10"/>
  <c r="IS21" i="10"/>
  <c r="IR21" i="10"/>
  <c r="IQ21" i="10"/>
  <c r="IP21" i="10"/>
  <c r="IO21" i="10"/>
  <c r="IN21" i="10"/>
  <c r="IM21" i="10"/>
  <c r="IL21" i="10"/>
  <c r="IK21" i="10"/>
  <c r="IJ21" i="10"/>
  <c r="II21" i="10"/>
  <c r="IH21" i="10"/>
  <c r="IG21" i="10"/>
  <c r="IF21" i="10"/>
  <c r="IE21" i="10"/>
  <c r="ID21" i="10"/>
  <c r="IC21" i="10"/>
  <c r="IB21" i="10"/>
  <c r="IA21" i="10"/>
  <c r="HZ21" i="10"/>
  <c r="HY21" i="10"/>
  <c r="HX21" i="10"/>
  <c r="HW21" i="10"/>
  <c r="HV21" i="10"/>
  <c r="HU21" i="10"/>
  <c r="HT21" i="10"/>
  <c r="HS21" i="10"/>
  <c r="HR21" i="10"/>
  <c r="HQ21" i="10"/>
  <c r="HP21" i="10"/>
  <c r="HO21" i="10"/>
  <c r="HN21" i="10"/>
  <c r="HM21" i="10"/>
  <c r="HL21" i="10"/>
  <c r="HK21" i="10"/>
  <c r="HJ21" i="10"/>
  <c r="HI21" i="10"/>
  <c r="HH21" i="10"/>
  <c r="HG21" i="10"/>
  <c r="HF21" i="10"/>
  <c r="HE21" i="10"/>
  <c r="HD21" i="10"/>
  <c r="HC21" i="10"/>
  <c r="HB21" i="10"/>
  <c r="HA21" i="10"/>
  <c r="GZ21" i="10"/>
  <c r="GY21" i="10"/>
  <c r="GX21" i="10"/>
  <c r="GW21" i="10"/>
  <c r="GV21" i="10"/>
  <c r="GU21" i="10"/>
  <c r="GT21" i="10"/>
  <c r="GS21" i="10"/>
  <c r="GR21" i="10"/>
  <c r="GQ21" i="10"/>
  <c r="GP21" i="10"/>
  <c r="GO21" i="10"/>
  <c r="GN21" i="10"/>
  <c r="GM21" i="10"/>
  <c r="GL21" i="10"/>
  <c r="GK21" i="10"/>
  <c r="GJ21" i="10"/>
  <c r="GI21" i="10"/>
  <c r="GH21" i="10"/>
  <c r="GG21" i="10"/>
  <c r="GF21" i="10"/>
  <c r="GE21" i="10"/>
  <c r="GD21" i="10"/>
  <c r="GC21" i="10"/>
  <c r="GB21" i="10"/>
  <c r="GA21" i="10"/>
  <c r="FZ21" i="10"/>
  <c r="FY21" i="10"/>
  <c r="FX21" i="10"/>
  <c r="FW21" i="10"/>
  <c r="FV21" i="10"/>
  <c r="FU21" i="10"/>
  <c r="FT21" i="10"/>
  <c r="FS21" i="10"/>
  <c r="FR21" i="10"/>
  <c r="FQ21" i="10"/>
  <c r="FP21" i="10"/>
  <c r="FO21" i="10"/>
  <c r="FN21" i="10"/>
  <c r="FM21" i="10"/>
  <c r="FL21" i="10"/>
  <c r="FK21" i="10"/>
  <c r="FJ21" i="10"/>
  <c r="FI21" i="10"/>
  <c r="FH21" i="10"/>
  <c r="FG21" i="10"/>
  <c r="FF21" i="10"/>
  <c r="FE21" i="10"/>
  <c r="FD21" i="10"/>
  <c r="FC21" i="10"/>
  <c r="FB21" i="10"/>
  <c r="FA21" i="10"/>
  <c r="EZ21" i="10"/>
  <c r="EY21" i="10"/>
  <c r="EX21" i="10"/>
  <c r="EW21" i="10"/>
  <c r="EV21" i="10"/>
  <c r="EU21" i="10"/>
  <c r="ET21" i="10"/>
  <c r="ES21" i="10"/>
  <c r="ER21" i="10"/>
  <c r="EQ21" i="10"/>
  <c r="EP21" i="10"/>
  <c r="EO21" i="10"/>
  <c r="EN21" i="10"/>
  <c r="EM21" i="10"/>
  <c r="EL21" i="10"/>
  <c r="EK21" i="10"/>
  <c r="EJ21" i="10"/>
  <c r="EI21" i="10"/>
  <c r="EH21" i="10"/>
  <c r="EG21" i="10"/>
  <c r="EF21" i="10"/>
  <c r="JG20" i="10"/>
  <c r="JF20" i="10"/>
  <c r="JE20" i="10"/>
  <c r="JD20" i="10"/>
  <c r="JC20" i="10"/>
  <c r="JB20" i="10"/>
  <c r="JA20" i="10"/>
  <c r="IZ20" i="10"/>
  <c r="IY20" i="10"/>
  <c r="IX20" i="10"/>
  <c r="IW20" i="10"/>
  <c r="IV20" i="10"/>
  <c r="IU20" i="10"/>
  <c r="IT20" i="10"/>
  <c r="IS20" i="10"/>
  <c r="IR20" i="10"/>
  <c r="IQ20" i="10"/>
  <c r="IP20" i="10"/>
  <c r="IO20" i="10"/>
  <c r="IN20" i="10"/>
  <c r="IM20" i="10"/>
  <c r="IL20" i="10"/>
  <c r="IK20" i="10"/>
  <c r="IJ20" i="10"/>
  <c r="II20" i="10"/>
  <c r="IH20" i="10"/>
  <c r="IG20" i="10"/>
  <c r="IF20" i="10"/>
  <c r="IE20" i="10"/>
  <c r="ID20" i="10"/>
  <c r="IC20" i="10"/>
  <c r="IB20" i="10"/>
  <c r="IA20" i="10"/>
  <c r="HZ20" i="10"/>
  <c r="HY20" i="10"/>
  <c r="HX20" i="10"/>
  <c r="HW20" i="10"/>
  <c r="HV20" i="10"/>
  <c r="HU20" i="10"/>
  <c r="HT20" i="10"/>
  <c r="HS20" i="10"/>
  <c r="HR20" i="10"/>
  <c r="HQ20" i="10"/>
  <c r="HP20" i="10"/>
  <c r="HO20" i="10"/>
  <c r="HN20" i="10"/>
  <c r="HM20" i="10"/>
  <c r="HL20" i="10"/>
  <c r="HK20" i="10"/>
  <c r="HJ20" i="10"/>
  <c r="HI20" i="10"/>
  <c r="HH20" i="10"/>
  <c r="HG20" i="10"/>
  <c r="HF20" i="10"/>
  <c r="HE20" i="10"/>
  <c r="HD20" i="10"/>
  <c r="HC20" i="10"/>
  <c r="HB20" i="10"/>
  <c r="HA20" i="10"/>
  <c r="GZ20" i="10"/>
  <c r="GY20" i="10"/>
  <c r="GX20" i="10"/>
  <c r="GW20" i="10"/>
  <c r="GV20" i="10"/>
  <c r="GU20" i="10"/>
  <c r="GT20" i="10"/>
  <c r="GS20" i="10"/>
  <c r="GR20" i="10"/>
  <c r="GQ20" i="10"/>
  <c r="GP20" i="10"/>
  <c r="GO20" i="10"/>
  <c r="GN20" i="10"/>
  <c r="GM20" i="10"/>
  <c r="GL20" i="10"/>
  <c r="GK20" i="10"/>
  <c r="GJ20" i="10"/>
  <c r="GI20" i="10"/>
  <c r="GH20" i="10"/>
  <c r="GG20" i="10"/>
  <c r="GF20" i="10"/>
  <c r="GE20" i="10"/>
  <c r="GD20" i="10"/>
  <c r="GC20" i="10"/>
  <c r="GB20" i="10"/>
  <c r="GA20" i="10"/>
  <c r="FZ20" i="10"/>
  <c r="FY20" i="10"/>
  <c r="FX20" i="10"/>
  <c r="FW20" i="10"/>
  <c r="FV20" i="10"/>
  <c r="FU20" i="10"/>
  <c r="FT20" i="10"/>
  <c r="FS20" i="10"/>
  <c r="FR20" i="10"/>
  <c r="FQ20" i="10"/>
  <c r="FP20" i="10"/>
  <c r="FO20" i="10"/>
  <c r="FN20" i="10"/>
  <c r="FM20" i="10"/>
  <c r="FL20" i="10"/>
  <c r="FK20" i="10"/>
  <c r="FJ20" i="10"/>
  <c r="FI20" i="10"/>
  <c r="FH20" i="10"/>
  <c r="FG20" i="10"/>
  <c r="FF20" i="10"/>
  <c r="FE20" i="10"/>
  <c r="FD20" i="10"/>
  <c r="FC20" i="10"/>
  <c r="FB20" i="10"/>
  <c r="FA20" i="10"/>
  <c r="EZ20" i="10"/>
  <c r="EY20" i="10"/>
  <c r="EX20" i="10"/>
  <c r="EW20" i="10"/>
  <c r="EV20" i="10"/>
  <c r="EU20" i="10"/>
  <c r="ET20" i="10"/>
  <c r="ES20" i="10"/>
  <c r="ER20" i="10"/>
  <c r="EQ20" i="10"/>
  <c r="EP20" i="10"/>
  <c r="EO20" i="10"/>
  <c r="EN20" i="10"/>
  <c r="EM20" i="10"/>
  <c r="EL20" i="10"/>
  <c r="EK20" i="10"/>
  <c r="EJ20" i="10"/>
  <c r="EI20" i="10"/>
  <c r="EH20" i="10"/>
  <c r="EG20" i="10"/>
  <c r="EF20" i="10"/>
  <c r="JG19" i="10"/>
  <c r="JF19" i="10"/>
  <c r="JE19" i="10"/>
  <c r="JD19" i="10"/>
  <c r="JC19" i="10"/>
  <c r="JB19" i="10"/>
  <c r="JA19" i="10"/>
  <c r="IZ19" i="10"/>
  <c r="IY19" i="10"/>
  <c r="IX19" i="10"/>
  <c r="IW19" i="10"/>
  <c r="IV19" i="10"/>
  <c r="IU19" i="10"/>
  <c r="IT19" i="10"/>
  <c r="IS19" i="10"/>
  <c r="IR19" i="10"/>
  <c r="IQ19" i="10"/>
  <c r="IP19" i="10"/>
  <c r="IO19" i="10"/>
  <c r="IN19" i="10"/>
  <c r="IM19" i="10"/>
  <c r="IL19" i="10"/>
  <c r="IK19" i="10"/>
  <c r="IJ19" i="10"/>
  <c r="II19" i="10"/>
  <c r="IH19" i="10"/>
  <c r="IG19" i="10"/>
  <c r="IF19" i="10"/>
  <c r="IE19" i="10"/>
  <c r="ID19" i="10"/>
  <c r="IC19" i="10"/>
  <c r="IB19" i="10"/>
  <c r="IA19" i="10"/>
  <c r="HZ19" i="10"/>
  <c r="HY19" i="10"/>
  <c r="HX19" i="10"/>
  <c r="HW19" i="10"/>
  <c r="HV19" i="10"/>
  <c r="HU19" i="10"/>
  <c r="HT19" i="10"/>
  <c r="HS19" i="10"/>
  <c r="HR19" i="10"/>
  <c r="HQ19" i="10"/>
  <c r="HP19" i="10"/>
  <c r="HO19" i="10"/>
  <c r="HN19" i="10"/>
  <c r="HM19" i="10"/>
  <c r="HL19" i="10"/>
  <c r="HK19" i="10"/>
  <c r="HJ19" i="10"/>
  <c r="HI19" i="10"/>
  <c r="HH19" i="10"/>
  <c r="HG19" i="10"/>
  <c r="HF19" i="10"/>
  <c r="HE19" i="10"/>
  <c r="HD19" i="10"/>
  <c r="HC19" i="10"/>
  <c r="HB19" i="10"/>
  <c r="HA19" i="10"/>
  <c r="GZ19" i="10"/>
  <c r="GY19" i="10"/>
  <c r="GX19" i="10"/>
  <c r="GW19" i="10"/>
  <c r="GV19" i="10"/>
  <c r="GU19" i="10"/>
  <c r="GT19" i="10"/>
  <c r="GS19" i="10"/>
  <c r="GR19" i="10"/>
  <c r="GQ19" i="10"/>
  <c r="GP19" i="10"/>
  <c r="GO19" i="10"/>
  <c r="GN19" i="10"/>
  <c r="GM19" i="10"/>
  <c r="GL19" i="10"/>
  <c r="GK19" i="10"/>
  <c r="GJ19" i="10"/>
  <c r="GI19" i="10"/>
  <c r="GH19" i="10"/>
  <c r="GG19" i="10"/>
  <c r="GF19" i="10"/>
  <c r="GE19" i="10"/>
  <c r="GD19" i="10"/>
  <c r="GC19" i="10"/>
  <c r="GB19" i="10"/>
  <c r="GA19" i="10"/>
  <c r="FZ19" i="10"/>
  <c r="FY19" i="10"/>
  <c r="FX19" i="10"/>
  <c r="FW19" i="10"/>
  <c r="FV19" i="10"/>
  <c r="FU19" i="10"/>
  <c r="FT19" i="10"/>
  <c r="FS19" i="10"/>
  <c r="FR19" i="10"/>
  <c r="FQ19" i="10"/>
  <c r="FP19" i="10"/>
  <c r="FO19" i="10"/>
  <c r="FN19" i="10"/>
  <c r="FM19" i="10"/>
  <c r="FL19" i="10"/>
  <c r="FK19" i="10"/>
  <c r="FJ19" i="10"/>
  <c r="FI19" i="10"/>
  <c r="FH19" i="10"/>
  <c r="FG19" i="10"/>
  <c r="FF19" i="10"/>
  <c r="FE19" i="10"/>
  <c r="FD19" i="10"/>
  <c r="FC19" i="10"/>
  <c r="FB19" i="10"/>
  <c r="FA19" i="10"/>
  <c r="EZ19" i="10"/>
  <c r="EY19" i="10"/>
  <c r="EX19" i="10"/>
  <c r="EW19" i="10"/>
  <c r="EV19" i="10"/>
  <c r="EU19" i="10"/>
  <c r="ET19" i="10"/>
  <c r="ES19" i="10"/>
  <c r="ER19" i="10"/>
  <c r="EQ19" i="10"/>
  <c r="EP19" i="10"/>
  <c r="EO19" i="10"/>
  <c r="EN19" i="10"/>
  <c r="EM19" i="10"/>
  <c r="EL19" i="10"/>
  <c r="EK19" i="10"/>
  <c r="EJ19" i="10"/>
  <c r="EI19" i="10"/>
  <c r="EH19" i="10"/>
  <c r="EG19" i="10"/>
  <c r="EF19" i="10"/>
  <c r="JG18" i="10"/>
  <c r="JF18" i="10"/>
  <c r="JE18" i="10"/>
  <c r="JD18" i="10"/>
  <c r="JC18" i="10"/>
  <c r="JB18" i="10"/>
  <c r="JA18" i="10"/>
  <c r="IZ18" i="10"/>
  <c r="IY18" i="10"/>
  <c r="IX18" i="10"/>
  <c r="IW18" i="10"/>
  <c r="IV18" i="10"/>
  <c r="IU18" i="10"/>
  <c r="IT18" i="10"/>
  <c r="IS18" i="10"/>
  <c r="IR18" i="10"/>
  <c r="IQ18" i="10"/>
  <c r="IP18" i="10"/>
  <c r="IO18" i="10"/>
  <c r="IN18" i="10"/>
  <c r="IM18" i="10"/>
  <c r="IL18" i="10"/>
  <c r="IK18" i="10"/>
  <c r="IJ18" i="10"/>
  <c r="II18" i="10"/>
  <c r="IH18" i="10"/>
  <c r="IG18" i="10"/>
  <c r="IF18" i="10"/>
  <c r="IE18" i="10"/>
  <c r="ID18" i="10"/>
  <c r="IC18" i="10"/>
  <c r="IB18" i="10"/>
  <c r="IA18" i="10"/>
  <c r="HZ18" i="10"/>
  <c r="HY18" i="10"/>
  <c r="HX18" i="10"/>
  <c r="HW18" i="10"/>
  <c r="HV18" i="10"/>
  <c r="HU18" i="10"/>
  <c r="HT18" i="10"/>
  <c r="HS18" i="10"/>
  <c r="HR18" i="10"/>
  <c r="HQ18" i="10"/>
  <c r="HP18" i="10"/>
  <c r="HO18" i="10"/>
  <c r="HN18" i="10"/>
  <c r="HM18" i="10"/>
  <c r="HL18" i="10"/>
  <c r="HK18" i="10"/>
  <c r="HJ18" i="10"/>
  <c r="HI18" i="10"/>
  <c r="HH18" i="10"/>
  <c r="HG18" i="10"/>
  <c r="HF18" i="10"/>
  <c r="HE18" i="10"/>
  <c r="HD18" i="10"/>
  <c r="HC18" i="10"/>
  <c r="HB18" i="10"/>
  <c r="HA18" i="10"/>
  <c r="GZ18" i="10"/>
  <c r="GY18" i="10"/>
  <c r="GX18" i="10"/>
  <c r="GW18" i="10"/>
  <c r="GV18" i="10"/>
  <c r="GU18" i="10"/>
  <c r="GT18" i="10"/>
  <c r="GS18" i="10"/>
  <c r="GR18" i="10"/>
  <c r="GQ18" i="10"/>
  <c r="GP18" i="10"/>
  <c r="GO18" i="10"/>
  <c r="GN18" i="10"/>
  <c r="GM18" i="10"/>
  <c r="GL18" i="10"/>
  <c r="GK18" i="10"/>
  <c r="GJ18" i="10"/>
  <c r="GI18" i="10"/>
  <c r="GH18" i="10"/>
  <c r="GG18" i="10"/>
  <c r="GF18" i="10"/>
  <c r="GE18" i="10"/>
  <c r="GD18" i="10"/>
  <c r="GC18" i="10"/>
  <c r="GB18" i="10"/>
  <c r="GA18" i="10"/>
  <c r="FZ18" i="10"/>
  <c r="FY18" i="10"/>
  <c r="FX18" i="10"/>
  <c r="FW18" i="10"/>
  <c r="FV18" i="10"/>
  <c r="FU18" i="10"/>
  <c r="FT18" i="10"/>
  <c r="FS18" i="10"/>
  <c r="FR18" i="10"/>
  <c r="FQ18" i="10"/>
  <c r="FP18" i="10"/>
  <c r="FO18" i="10"/>
  <c r="FN18" i="10"/>
  <c r="FM18" i="10"/>
  <c r="FL18" i="10"/>
  <c r="FK18" i="10"/>
  <c r="FJ18" i="10"/>
  <c r="FI18" i="10"/>
  <c r="FH18" i="10"/>
  <c r="FG18" i="10"/>
  <c r="FF18" i="10"/>
  <c r="FE18" i="10"/>
  <c r="FD18" i="10"/>
  <c r="FC18" i="10"/>
  <c r="FB18" i="10"/>
  <c r="FA18" i="10"/>
  <c r="EZ18" i="10"/>
  <c r="EY18" i="10"/>
  <c r="EX18" i="10"/>
  <c r="EW18" i="10"/>
  <c r="EV18" i="10"/>
  <c r="EU18" i="10"/>
  <c r="ET18" i="10"/>
  <c r="ES18" i="10"/>
  <c r="ER18" i="10"/>
  <c r="EQ18" i="10"/>
  <c r="EP18" i="10"/>
  <c r="EO18" i="10"/>
  <c r="EN18" i="10"/>
  <c r="EM18" i="10"/>
  <c r="EL18" i="10"/>
  <c r="EK18" i="10"/>
  <c r="EJ18" i="10"/>
  <c r="EI18" i="10"/>
  <c r="EH18" i="10"/>
  <c r="EG18" i="10"/>
  <c r="EF18" i="10"/>
  <c r="JG17" i="10"/>
  <c r="JF17" i="10"/>
  <c r="JE17" i="10"/>
  <c r="JD17" i="10"/>
  <c r="JC17" i="10"/>
  <c r="JB17" i="10"/>
  <c r="JA17" i="10"/>
  <c r="IZ17" i="10"/>
  <c r="IY17" i="10"/>
  <c r="IX17" i="10"/>
  <c r="IW17" i="10"/>
  <c r="IV17" i="10"/>
  <c r="IU17" i="10"/>
  <c r="IT17" i="10"/>
  <c r="IS17" i="10"/>
  <c r="IR17" i="10"/>
  <c r="IQ17" i="10"/>
  <c r="IP17" i="10"/>
  <c r="IO17" i="10"/>
  <c r="IN17" i="10"/>
  <c r="IM17" i="10"/>
  <c r="IL17" i="10"/>
  <c r="IK17" i="10"/>
  <c r="IJ17" i="10"/>
  <c r="II17" i="10"/>
  <c r="IH17" i="10"/>
  <c r="IG17" i="10"/>
  <c r="IF17" i="10"/>
  <c r="IE17" i="10"/>
  <c r="ID17" i="10"/>
  <c r="IC17" i="10"/>
  <c r="IB17" i="10"/>
  <c r="IA17" i="10"/>
  <c r="HZ17" i="10"/>
  <c r="HY17" i="10"/>
  <c r="HX17" i="10"/>
  <c r="HW17" i="10"/>
  <c r="HV17" i="10"/>
  <c r="HU17" i="10"/>
  <c r="HT17" i="10"/>
  <c r="HS17" i="10"/>
  <c r="HR17" i="10"/>
  <c r="HQ17" i="10"/>
  <c r="HP17" i="10"/>
  <c r="HO17" i="10"/>
  <c r="HN17" i="10"/>
  <c r="HM17" i="10"/>
  <c r="HL17" i="10"/>
  <c r="HK17" i="10"/>
  <c r="HJ17" i="10"/>
  <c r="HI17" i="10"/>
  <c r="HH17" i="10"/>
  <c r="HG17" i="10"/>
  <c r="HF17" i="10"/>
  <c r="HE17" i="10"/>
  <c r="HD17" i="10"/>
  <c r="HC17" i="10"/>
  <c r="HB17" i="10"/>
  <c r="HA17" i="10"/>
  <c r="GZ17" i="10"/>
  <c r="GY17" i="10"/>
  <c r="GX17" i="10"/>
  <c r="GW17" i="10"/>
  <c r="GV17" i="10"/>
  <c r="GU17" i="10"/>
  <c r="GT17" i="10"/>
  <c r="GS17" i="10"/>
  <c r="GR17" i="10"/>
  <c r="GQ17" i="10"/>
  <c r="GP17" i="10"/>
  <c r="GO17" i="10"/>
  <c r="GN17" i="10"/>
  <c r="GM17" i="10"/>
  <c r="GL17" i="10"/>
  <c r="GK17" i="10"/>
  <c r="GJ17" i="10"/>
  <c r="GI17" i="10"/>
  <c r="GH17" i="10"/>
  <c r="GG17" i="10"/>
  <c r="GF17" i="10"/>
  <c r="GE17" i="10"/>
  <c r="GD17" i="10"/>
  <c r="GC17" i="10"/>
  <c r="GB17" i="10"/>
  <c r="GA17" i="10"/>
  <c r="FZ17" i="10"/>
  <c r="FY17" i="10"/>
  <c r="FX17" i="10"/>
  <c r="FW17" i="10"/>
  <c r="FV17" i="10"/>
  <c r="FU17" i="10"/>
  <c r="FT17" i="10"/>
  <c r="FS17" i="10"/>
  <c r="FR17" i="10"/>
  <c r="FQ17" i="10"/>
  <c r="FP17" i="10"/>
  <c r="FO17" i="10"/>
  <c r="FN17" i="10"/>
  <c r="FM17" i="10"/>
  <c r="FL17" i="10"/>
  <c r="FK17" i="10"/>
  <c r="FJ17" i="10"/>
  <c r="FI17" i="10"/>
  <c r="FH17" i="10"/>
  <c r="FG17" i="10"/>
  <c r="FF17" i="10"/>
  <c r="FE17" i="10"/>
  <c r="FD17" i="10"/>
  <c r="FC17" i="10"/>
  <c r="FB17" i="10"/>
  <c r="FA17" i="10"/>
  <c r="EZ17" i="10"/>
  <c r="EY17" i="10"/>
  <c r="EX17" i="10"/>
  <c r="EW17" i="10"/>
  <c r="EV17" i="10"/>
  <c r="EU17" i="10"/>
  <c r="ET17" i="10"/>
  <c r="ES17" i="10"/>
  <c r="ER17" i="10"/>
  <c r="EQ17" i="10"/>
  <c r="EP17" i="10"/>
  <c r="EO17" i="10"/>
  <c r="EN17" i="10"/>
  <c r="EM17" i="10"/>
  <c r="EL17" i="10"/>
  <c r="EK17" i="10"/>
  <c r="EJ17" i="10"/>
  <c r="EI17" i="10"/>
  <c r="EH17" i="10"/>
  <c r="EG17" i="10"/>
  <c r="EF17" i="10"/>
  <c r="JG16" i="10"/>
  <c r="JF16" i="10"/>
  <c r="JE16" i="10"/>
  <c r="JD16" i="10"/>
  <c r="JC16" i="10"/>
  <c r="JB16" i="10"/>
  <c r="JA16" i="10"/>
  <c r="IZ16" i="10"/>
  <c r="IY16" i="10"/>
  <c r="IX16" i="10"/>
  <c r="IW16" i="10"/>
  <c r="IV16" i="10"/>
  <c r="IU16" i="10"/>
  <c r="IT16" i="10"/>
  <c r="IS16" i="10"/>
  <c r="IR16" i="10"/>
  <c r="IQ16" i="10"/>
  <c r="IP16" i="10"/>
  <c r="IO16" i="10"/>
  <c r="IN16" i="10"/>
  <c r="IM16" i="10"/>
  <c r="IL16" i="10"/>
  <c r="IK16" i="10"/>
  <c r="IJ16" i="10"/>
  <c r="II16" i="10"/>
  <c r="IH16" i="10"/>
  <c r="IG16" i="10"/>
  <c r="IF16" i="10"/>
  <c r="IE16" i="10"/>
  <c r="ID16" i="10"/>
  <c r="IC16" i="10"/>
  <c r="IB16" i="10"/>
  <c r="IA16" i="10"/>
  <c r="HZ16" i="10"/>
  <c r="HY16" i="10"/>
  <c r="HX16" i="10"/>
  <c r="HW16" i="10"/>
  <c r="HV16" i="10"/>
  <c r="HU16" i="10"/>
  <c r="HT16" i="10"/>
  <c r="HS16" i="10"/>
  <c r="HR16" i="10"/>
  <c r="HQ16" i="10"/>
  <c r="HP16" i="10"/>
  <c r="HO16" i="10"/>
  <c r="HN16" i="10"/>
  <c r="HM16" i="10"/>
  <c r="HL16" i="10"/>
  <c r="HK16" i="10"/>
  <c r="HJ16" i="10"/>
  <c r="HI16" i="10"/>
  <c r="HH16" i="10"/>
  <c r="HG16" i="10"/>
  <c r="HF16" i="10"/>
  <c r="HE16" i="10"/>
  <c r="HD16" i="10"/>
  <c r="HC16" i="10"/>
  <c r="HB16" i="10"/>
  <c r="HA16" i="10"/>
  <c r="GZ16" i="10"/>
  <c r="GY16" i="10"/>
  <c r="GX16" i="10"/>
  <c r="GW16" i="10"/>
  <c r="GV16" i="10"/>
  <c r="GU16" i="10"/>
  <c r="GT16" i="10"/>
  <c r="GS16" i="10"/>
  <c r="GR16" i="10"/>
  <c r="GQ16" i="10"/>
  <c r="GP16" i="10"/>
  <c r="GO16" i="10"/>
  <c r="GN16" i="10"/>
  <c r="GM16" i="10"/>
  <c r="GL16" i="10"/>
  <c r="GK16" i="10"/>
  <c r="GJ16" i="10"/>
  <c r="GI16" i="10"/>
  <c r="GH16" i="10"/>
  <c r="GG16" i="10"/>
  <c r="GF16" i="10"/>
  <c r="GE16" i="10"/>
  <c r="GD16" i="10"/>
  <c r="GC16" i="10"/>
  <c r="GB16" i="10"/>
  <c r="GA16" i="10"/>
  <c r="FZ16" i="10"/>
  <c r="FY16" i="10"/>
  <c r="FX16" i="10"/>
  <c r="FW16" i="10"/>
  <c r="FV16" i="10"/>
  <c r="FU16" i="10"/>
  <c r="FT16" i="10"/>
  <c r="FS16" i="10"/>
  <c r="FR16" i="10"/>
  <c r="FQ16" i="10"/>
  <c r="FP16" i="10"/>
  <c r="FO16" i="10"/>
  <c r="FN16" i="10"/>
  <c r="FM16" i="10"/>
  <c r="FL16" i="10"/>
  <c r="FK16" i="10"/>
  <c r="FJ16" i="10"/>
  <c r="FI16" i="10"/>
  <c r="FH16" i="10"/>
  <c r="FG16" i="10"/>
  <c r="FF16" i="10"/>
  <c r="FE16" i="10"/>
  <c r="FD16" i="10"/>
  <c r="FC16" i="10"/>
  <c r="FB16" i="10"/>
  <c r="FA16" i="10"/>
  <c r="EZ16" i="10"/>
  <c r="EY16" i="10"/>
  <c r="EX16" i="10"/>
  <c r="EW16" i="10"/>
  <c r="EV16" i="10"/>
  <c r="EU16" i="10"/>
  <c r="ET16" i="10"/>
  <c r="ES16" i="10"/>
  <c r="ER16" i="10"/>
  <c r="EQ16" i="10"/>
  <c r="EP16" i="10"/>
  <c r="EO16" i="10"/>
  <c r="EN16" i="10"/>
  <c r="EM16" i="10"/>
  <c r="EL16" i="10"/>
  <c r="EK16" i="10"/>
  <c r="EJ16" i="10"/>
  <c r="EI16" i="10"/>
  <c r="EH16" i="10"/>
  <c r="EG16" i="10"/>
  <c r="EF16" i="10"/>
  <c r="JG15" i="10"/>
  <c r="JF15" i="10"/>
  <c r="JE15" i="10"/>
  <c r="JD15" i="10"/>
  <c r="JC15" i="10"/>
  <c r="JB15" i="10"/>
  <c r="JA15" i="10"/>
  <c r="IZ15" i="10"/>
  <c r="IY15" i="10"/>
  <c r="IX15" i="10"/>
  <c r="IW15" i="10"/>
  <c r="IV15" i="10"/>
  <c r="IU15" i="10"/>
  <c r="IT15" i="10"/>
  <c r="IS15" i="10"/>
  <c r="IR15" i="10"/>
  <c r="IQ15" i="10"/>
  <c r="IP15" i="10"/>
  <c r="IO15" i="10"/>
  <c r="IN15" i="10"/>
  <c r="IM15" i="10"/>
  <c r="IL15" i="10"/>
  <c r="IK15" i="10"/>
  <c r="IJ15" i="10"/>
  <c r="II15" i="10"/>
  <c r="IH15" i="10"/>
  <c r="IG15" i="10"/>
  <c r="IF15" i="10"/>
  <c r="IE15" i="10"/>
  <c r="ID15" i="10"/>
  <c r="IC15" i="10"/>
  <c r="IB15" i="10"/>
  <c r="IA15" i="10"/>
  <c r="HZ15" i="10"/>
  <c r="HY15" i="10"/>
  <c r="HX15" i="10"/>
  <c r="HW15" i="10"/>
  <c r="HV15" i="10"/>
  <c r="HU15" i="10"/>
  <c r="HT15" i="10"/>
  <c r="HS15" i="10"/>
  <c r="HR15" i="10"/>
  <c r="HQ15" i="10"/>
  <c r="HP15" i="10"/>
  <c r="HO15" i="10"/>
  <c r="HN15" i="10"/>
  <c r="HM15" i="10"/>
  <c r="HL15" i="10"/>
  <c r="HK15" i="10"/>
  <c r="HJ15" i="10"/>
  <c r="HI15" i="10"/>
  <c r="HH15" i="10"/>
  <c r="HG15" i="10"/>
  <c r="HF15" i="10"/>
  <c r="HE15" i="10"/>
  <c r="HD15" i="10"/>
  <c r="HC15" i="10"/>
  <c r="HB15" i="10"/>
  <c r="HA15" i="10"/>
  <c r="GZ15" i="10"/>
  <c r="GY15" i="10"/>
  <c r="GX15" i="10"/>
  <c r="GW15" i="10"/>
  <c r="GV15" i="10"/>
  <c r="GU15" i="10"/>
  <c r="GT15" i="10"/>
  <c r="GS15" i="10"/>
  <c r="GR15" i="10"/>
  <c r="GQ15" i="10"/>
  <c r="GP15" i="10"/>
  <c r="GO15" i="10"/>
  <c r="GN15" i="10"/>
  <c r="GM15" i="10"/>
  <c r="GL15" i="10"/>
  <c r="GK15" i="10"/>
  <c r="GJ15" i="10"/>
  <c r="GI15" i="10"/>
  <c r="GH15" i="10"/>
  <c r="GG15" i="10"/>
  <c r="GF15" i="10"/>
  <c r="GE15" i="10"/>
  <c r="GD15" i="10"/>
  <c r="GC15" i="10"/>
  <c r="GB15" i="10"/>
  <c r="GA15" i="10"/>
  <c r="FZ15" i="10"/>
  <c r="FY15" i="10"/>
  <c r="FX15" i="10"/>
  <c r="FW15" i="10"/>
  <c r="FV15" i="10"/>
  <c r="FU15" i="10"/>
  <c r="FT15" i="10"/>
  <c r="FS15" i="10"/>
  <c r="FR15" i="10"/>
  <c r="FQ15" i="10"/>
  <c r="FP15" i="10"/>
  <c r="FO15" i="10"/>
  <c r="FN15" i="10"/>
  <c r="FM15" i="10"/>
  <c r="FL15" i="10"/>
  <c r="FK15" i="10"/>
  <c r="FJ15" i="10"/>
  <c r="FI15" i="10"/>
  <c r="FH15" i="10"/>
  <c r="FG15" i="10"/>
  <c r="FF15" i="10"/>
  <c r="FE15" i="10"/>
  <c r="FD15" i="10"/>
  <c r="FC15" i="10"/>
  <c r="FB15" i="10"/>
  <c r="FA15" i="10"/>
  <c r="EZ15" i="10"/>
  <c r="EY15" i="10"/>
  <c r="EX15" i="10"/>
  <c r="EW15" i="10"/>
  <c r="EV15" i="10"/>
  <c r="EU15" i="10"/>
  <c r="ET15" i="10"/>
  <c r="ES15" i="10"/>
  <c r="ER15" i="10"/>
  <c r="EQ15" i="10"/>
  <c r="EP15" i="10"/>
  <c r="EO15" i="10"/>
  <c r="EN15" i="10"/>
  <c r="EM15" i="10"/>
  <c r="EL15" i="10"/>
  <c r="EK15" i="10"/>
  <c r="EJ15" i="10"/>
  <c r="EI15" i="10"/>
  <c r="EH15" i="10"/>
  <c r="EG15" i="10"/>
  <c r="EF15" i="10"/>
  <c r="JG14" i="10"/>
  <c r="JF14" i="10"/>
  <c r="JE14" i="10"/>
  <c r="JD14" i="10"/>
  <c r="JC14" i="10"/>
  <c r="JB14" i="10"/>
  <c r="JA14" i="10"/>
  <c r="IZ14" i="10"/>
  <c r="IY14" i="10"/>
  <c r="IX14" i="10"/>
  <c r="IW14" i="10"/>
  <c r="IV14" i="10"/>
  <c r="IU14" i="10"/>
  <c r="IT14" i="10"/>
  <c r="IS14" i="10"/>
  <c r="IR14" i="10"/>
  <c r="IQ14" i="10"/>
  <c r="IP14" i="10"/>
  <c r="IO14" i="10"/>
  <c r="IN14" i="10"/>
  <c r="IM14" i="10"/>
  <c r="IL14" i="10"/>
  <c r="IK14" i="10"/>
  <c r="IJ14" i="10"/>
  <c r="II14" i="10"/>
  <c r="IH14" i="10"/>
  <c r="IG14" i="10"/>
  <c r="IF14" i="10"/>
  <c r="IE14" i="10"/>
  <c r="ID14" i="10"/>
  <c r="IC14" i="10"/>
  <c r="IB14" i="10"/>
  <c r="IA14" i="10"/>
  <c r="HZ14" i="10"/>
  <c r="HY14" i="10"/>
  <c r="HX14" i="10"/>
  <c r="HW14" i="10"/>
  <c r="HV14" i="10"/>
  <c r="HU14" i="10"/>
  <c r="HT14" i="10"/>
  <c r="HS14" i="10"/>
  <c r="HR14" i="10"/>
  <c r="HQ14" i="10"/>
  <c r="HP14" i="10"/>
  <c r="HO14" i="10"/>
  <c r="HN14" i="10"/>
  <c r="HM14" i="10"/>
  <c r="HL14" i="10"/>
  <c r="HK14" i="10"/>
  <c r="HJ14" i="10"/>
  <c r="HI14" i="10"/>
  <c r="HH14" i="10"/>
  <c r="HG14" i="10"/>
  <c r="HF14" i="10"/>
  <c r="HE14" i="10"/>
  <c r="HD14" i="10"/>
  <c r="HC14" i="10"/>
  <c r="HB14" i="10"/>
  <c r="HA14" i="10"/>
  <c r="GZ14" i="10"/>
  <c r="GY14" i="10"/>
  <c r="GX14" i="10"/>
  <c r="GW14" i="10"/>
  <c r="GV14" i="10"/>
  <c r="GU14" i="10"/>
  <c r="GT14" i="10"/>
  <c r="GS14" i="10"/>
  <c r="GR14" i="10"/>
  <c r="GQ14" i="10"/>
  <c r="GP14" i="10"/>
  <c r="GO14" i="10"/>
  <c r="GN14" i="10"/>
  <c r="GM14" i="10"/>
  <c r="GL14" i="10"/>
  <c r="GK14" i="10"/>
  <c r="GJ14" i="10"/>
  <c r="GI14" i="10"/>
  <c r="GH14" i="10"/>
  <c r="GG14" i="10"/>
  <c r="GF14" i="10"/>
  <c r="GE14" i="10"/>
  <c r="GD14" i="10"/>
  <c r="GC14" i="10"/>
  <c r="GB14" i="10"/>
  <c r="GA14" i="10"/>
  <c r="FZ14" i="10"/>
  <c r="FY14" i="10"/>
  <c r="FX14" i="10"/>
  <c r="FW14" i="10"/>
  <c r="FV14" i="10"/>
  <c r="FU14" i="10"/>
  <c r="FT14" i="10"/>
  <c r="FS14" i="10"/>
  <c r="FR14" i="10"/>
  <c r="FQ14" i="10"/>
  <c r="FP14" i="10"/>
  <c r="FO14" i="10"/>
  <c r="FN14" i="10"/>
  <c r="FM14" i="10"/>
  <c r="FL14" i="10"/>
  <c r="FK14" i="10"/>
  <c r="FJ14" i="10"/>
  <c r="FI14" i="10"/>
  <c r="FH14" i="10"/>
  <c r="FG14" i="10"/>
  <c r="FF14" i="10"/>
  <c r="FE14" i="10"/>
  <c r="FD14" i="10"/>
  <c r="FC14" i="10"/>
  <c r="FB14" i="10"/>
  <c r="FA14" i="10"/>
  <c r="EZ14" i="10"/>
  <c r="EY14" i="10"/>
  <c r="EX14" i="10"/>
  <c r="EW14" i="10"/>
  <c r="EV14" i="10"/>
  <c r="EU14" i="10"/>
  <c r="ET14" i="10"/>
  <c r="ES14" i="10"/>
  <c r="ER14" i="10"/>
  <c r="EQ14" i="10"/>
  <c r="EP14" i="10"/>
  <c r="EO14" i="10"/>
  <c r="EN14" i="10"/>
  <c r="EM14" i="10"/>
  <c r="EL14" i="10"/>
  <c r="EK14" i="10"/>
  <c r="EJ14" i="10"/>
  <c r="EI14" i="10"/>
  <c r="EH14" i="10"/>
  <c r="EG14" i="10"/>
  <c r="EF14" i="10"/>
  <c r="JG13" i="10"/>
  <c r="JF13" i="10"/>
  <c r="JE13" i="10"/>
  <c r="JD13" i="10"/>
  <c r="JC13" i="10"/>
  <c r="JB13" i="10"/>
  <c r="JA13" i="10"/>
  <c r="IZ13" i="10"/>
  <c r="IY13" i="10"/>
  <c r="IX13" i="10"/>
  <c r="IW13" i="10"/>
  <c r="IV13" i="10"/>
  <c r="IU13" i="10"/>
  <c r="IT13" i="10"/>
  <c r="IS13" i="10"/>
  <c r="IR13" i="10"/>
  <c r="IQ13" i="10"/>
  <c r="IP13" i="10"/>
  <c r="IO13" i="10"/>
  <c r="IN13" i="10"/>
  <c r="IM13" i="10"/>
  <c r="IL13" i="10"/>
  <c r="IK13" i="10"/>
  <c r="IJ13" i="10"/>
  <c r="II13" i="10"/>
  <c r="IH13" i="10"/>
  <c r="IG13" i="10"/>
  <c r="IF13" i="10"/>
  <c r="IE13" i="10"/>
  <c r="ID13" i="10"/>
  <c r="IC13" i="10"/>
  <c r="IB13" i="10"/>
  <c r="IA13" i="10"/>
  <c r="HZ13" i="10"/>
  <c r="HY13" i="10"/>
  <c r="HX13" i="10"/>
  <c r="HW13" i="10"/>
  <c r="HV13" i="10"/>
  <c r="HU13" i="10"/>
  <c r="HT13" i="10"/>
  <c r="HS13" i="10"/>
  <c r="HR13" i="10"/>
  <c r="HQ13" i="10"/>
  <c r="HP13" i="10"/>
  <c r="HO13" i="10"/>
  <c r="HN13" i="10"/>
  <c r="HM13" i="10"/>
  <c r="HL13" i="10"/>
  <c r="HK13" i="10"/>
  <c r="HJ13" i="10"/>
  <c r="HI13" i="10"/>
  <c r="HH13" i="10"/>
  <c r="HG13" i="10"/>
  <c r="HF13" i="10"/>
  <c r="HE13" i="10"/>
  <c r="HD13" i="10"/>
  <c r="HC13" i="10"/>
  <c r="HB13" i="10"/>
  <c r="HA13" i="10"/>
  <c r="GZ13" i="10"/>
  <c r="GY13" i="10"/>
  <c r="GX13" i="10"/>
  <c r="GW13" i="10"/>
  <c r="GV13" i="10"/>
  <c r="GU13" i="10"/>
  <c r="GT13" i="10"/>
  <c r="GS13" i="10"/>
  <c r="GR13" i="10"/>
  <c r="GQ13" i="10"/>
  <c r="GP13" i="10"/>
  <c r="GO13" i="10"/>
  <c r="GN13" i="10"/>
  <c r="GM13" i="10"/>
  <c r="GL13" i="10"/>
  <c r="GK13" i="10"/>
  <c r="GJ13" i="10"/>
  <c r="GI13" i="10"/>
  <c r="GH13" i="10"/>
  <c r="GG13" i="10"/>
  <c r="GF13" i="10"/>
  <c r="GE13" i="10"/>
  <c r="GD13" i="10"/>
  <c r="GC13" i="10"/>
  <c r="GB13" i="10"/>
  <c r="GA13" i="10"/>
  <c r="FZ13" i="10"/>
  <c r="FY13" i="10"/>
  <c r="FX13" i="10"/>
  <c r="FW13" i="10"/>
  <c r="FV13" i="10"/>
  <c r="FU13" i="10"/>
  <c r="FT13" i="10"/>
  <c r="FS13" i="10"/>
  <c r="FR13" i="10"/>
  <c r="FQ13" i="10"/>
  <c r="FP13" i="10"/>
  <c r="FO13" i="10"/>
  <c r="FN13" i="10"/>
  <c r="FM13" i="10"/>
  <c r="FL13" i="10"/>
  <c r="FK13" i="10"/>
  <c r="FJ13" i="10"/>
  <c r="FI13" i="10"/>
  <c r="FH13" i="10"/>
  <c r="FG13" i="10"/>
  <c r="FF13" i="10"/>
  <c r="FE13" i="10"/>
  <c r="FD13" i="10"/>
  <c r="FC13" i="10"/>
  <c r="FB13" i="10"/>
  <c r="FA13" i="10"/>
  <c r="EZ13" i="10"/>
  <c r="EY13" i="10"/>
  <c r="EX13" i="10"/>
  <c r="EW13" i="10"/>
  <c r="EV13" i="10"/>
  <c r="EU13" i="10"/>
  <c r="ET13" i="10"/>
  <c r="ES13" i="10"/>
  <c r="ER13" i="10"/>
  <c r="EQ13" i="10"/>
  <c r="EP13" i="10"/>
  <c r="EO13" i="10"/>
  <c r="EN13" i="10"/>
  <c r="EM13" i="10"/>
  <c r="EL13" i="10"/>
  <c r="EK13" i="10"/>
  <c r="EJ13" i="10"/>
  <c r="EI13" i="10"/>
  <c r="EH13" i="10"/>
  <c r="EG13" i="10"/>
  <c r="EF13" i="10"/>
  <c r="JG12" i="10"/>
  <c r="JF12" i="10"/>
  <c r="JE12" i="10"/>
  <c r="JD12" i="10"/>
  <c r="JC12" i="10"/>
  <c r="JB12" i="10"/>
  <c r="JA12" i="10"/>
  <c r="IZ12" i="10"/>
  <c r="IY12" i="10"/>
  <c r="IX12" i="10"/>
  <c r="IW12" i="10"/>
  <c r="IV12" i="10"/>
  <c r="IU12" i="10"/>
  <c r="IT12" i="10"/>
  <c r="IS12" i="10"/>
  <c r="IR12" i="10"/>
  <c r="IQ12" i="10"/>
  <c r="IP12" i="10"/>
  <c r="IO12" i="10"/>
  <c r="IN12" i="10"/>
  <c r="IM12" i="10"/>
  <c r="IL12" i="10"/>
  <c r="IK12" i="10"/>
  <c r="IJ12" i="10"/>
  <c r="II12" i="10"/>
  <c r="IH12" i="10"/>
  <c r="IG12" i="10"/>
  <c r="IF12" i="10"/>
  <c r="IE12" i="10"/>
  <c r="ID12" i="10"/>
  <c r="IC12" i="10"/>
  <c r="IB12" i="10"/>
  <c r="IA12" i="10"/>
  <c r="HZ12" i="10"/>
  <c r="HY12" i="10"/>
  <c r="HX12" i="10"/>
  <c r="HW12" i="10"/>
  <c r="HV12" i="10"/>
  <c r="HU12" i="10"/>
  <c r="HT12" i="10"/>
  <c r="HS12" i="10"/>
  <c r="HR12" i="10"/>
  <c r="HQ12" i="10"/>
  <c r="HP12" i="10"/>
  <c r="HO12" i="10"/>
  <c r="HN12" i="10"/>
  <c r="HM12" i="10"/>
  <c r="HL12" i="10"/>
  <c r="HK12" i="10"/>
  <c r="HJ12" i="10"/>
  <c r="HI12" i="10"/>
  <c r="HH12" i="10"/>
  <c r="HG12" i="10"/>
  <c r="HF12" i="10"/>
  <c r="HE12" i="10"/>
  <c r="HD12" i="10"/>
  <c r="HC12" i="10"/>
  <c r="HB12" i="10"/>
  <c r="HA12" i="10"/>
  <c r="GZ12" i="10"/>
  <c r="GY12" i="10"/>
  <c r="GX12" i="10"/>
  <c r="GW12" i="10"/>
  <c r="GV12" i="10"/>
  <c r="GU12" i="10"/>
  <c r="GT12" i="10"/>
  <c r="GS12" i="10"/>
  <c r="GR12" i="10"/>
  <c r="GQ12" i="10"/>
  <c r="GP12" i="10"/>
  <c r="GO12" i="10"/>
  <c r="GN12" i="10"/>
  <c r="GM12" i="10"/>
  <c r="GL12" i="10"/>
  <c r="GK12" i="10"/>
  <c r="GJ12" i="10"/>
  <c r="GI12" i="10"/>
  <c r="GH12" i="10"/>
  <c r="GG12" i="10"/>
  <c r="GF12" i="10"/>
  <c r="GE12" i="10"/>
  <c r="GD12" i="10"/>
  <c r="GC12" i="10"/>
  <c r="GB12" i="10"/>
  <c r="GA12" i="10"/>
  <c r="FZ12" i="10"/>
  <c r="FY12" i="10"/>
  <c r="FX12" i="10"/>
  <c r="FW12" i="10"/>
  <c r="FV12" i="10"/>
  <c r="FU12" i="10"/>
  <c r="FT12" i="10"/>
  <c r="FS12" i="10"/>
  <c r="FR12" i="10"/>
  <c r="FQ12" i="10"/>
  <c r="FP12" i="10"/>
  <c r="FO12" i="10"/>
  <c r="FN12" i="10"/>
  <c r="FM12" i="10"/>
  <c r="FL12" i="10"/>
  <c r="FK12" i="10"/>
  <c r="FJ12" i="10"/>
  <c r="FI12" i="10"/>
  <c r="FH12" i="10"/>
  <c r="FG12" i="10"/>
  <c r="FF12" i="10"/>
  <c r="FE12" i="10"/>
  <c r="FD12" i="10"/>
  <c r="FC12" i="10"/>
  <c r="FB12" i="10"/>
  <c r="FA12" i="10"/>
  <c r="EZ12" i="10"/>
  <c r="EY12" i="10"/>
  <c r="EX12" i="10"/>
  <c r="EW12" i="10"/>
  <c r="EV12" i="10"/>
  <c r="EU12" i="10"/>
  <c r="ET12" i="10"/>
  <c r="ES12" i="10"/>
  <c r="ER12" i="10"/>
  <c r="EQ12" i="10"/>
  <c r="EP12" i="10"/>
  <c r="EO12" i="10"/>
  <c r="EN12" i="10"/>
  <c r="EM12" i="10"/>
  <c r="EL12" i="10"/>
  <c r="EK12" i="10"/>
  <c r="EJ12" i="10"/>
  <c r="EI12" i="10"/>
  <c r="EH12" i="10"/>
  <c r="EG12" i="10"/>
  <c r="EF12" i="10"/>
  <c r="JG11" i="10"/>
  <c r="JF11" i="10"/>
  <c r="JE11" i="10"/>
  <c r="JD11" i="10"/>
  <c r="JC11" i="10"/>
  <c r="JB11" i="10"/>
  <c r="JA11" i="10"/>
  <c r="IZ11" i="10"/>
  <c r="IY11" i="10"/>
  <c r="IX11" i="10"/>
  <c r="IW11" i="10"/>
  <c r="IV11" i="10"/>
  <c r="IU11" i="10"/>
  <c r="IT11" i="10"/>
  <c r="IS11" i="10"/>
  <c r="IR11" i="10"/>
  <c r="IQ11" i="10"/>
  <c r="IP11" i="10"/>
  <c r="IO11" i="10"/>
  <c r="IN11" i="10"/>
  <c r="IM11" i="10"/>
  <c r="IL11" i="10"/>
  <c r="IK11" i="10"/>
  <c r="IJ11" i="10"/>
  <c r="II11" i="10"/>
  <c r="IH11" i="10"/>
  <c r="IG11" i="10"/>
  <c r="IF11" i="10"/>
  <c r="IE11" i="10"/>
  <c r="ID11" i="10"/>
  <c r="IC11" i="10"/>
  <c r="IB11" i="10"/>
  <c r="IA11" i="10"/>
  <c r="HZ11" i="10"/>
  <c r="HY11" i="10"/>
  <c r="HX11" i="10"/>
  <c r="HW11" i="10"/>
  <c r="HV11" i="10"/>
  <c r="HU11" i="10"/>
  <c r="HT11" i="10"/>
  <c r="HS11" i="10"/>
  <c r="HR11" i="10"/>
  <c r="HQ11" i="10"/>
  <c r="HP11" i="10"/>
  <c r="HO11" i="10"/>
  <c r="HN11" i="10"/>
  <c r="HM11" i="10"/>
  <c r="HL11" i="10"/>
  <c r="HK11" i="10"/>
  <c r="HJ11" i="10"/>
  <c r="HI11" i="10"/>
  <c r="HH11" i="10"/>
  <c r="HG11" i="10"/>
  <c r="HF11" i="10"/>
  <c r="HE11" i="10"/>
  <c r="HD11" i="10"/>
  <c r="HC11" i="10"/>
  <c r="HB11" i="10"/>
  <c r="HA11" i="10"/>
  <c r="GZ11" i="10"/>
  <c r="GY11" i="10"/>
  <c r="GX11" i="10"/>
  <c r="GW11" i="10"/>
  <c r="GV11" i="10"/>
  <c r="GU11" i="10"/>
  <c r="GT11" i="10"/>
  <c r="GS11" i="10"/>
  <c r="GR11" i="10"/>
  <c r="GQ11" i="10"/>
  <c r="GP11" i="10"/>
  <c r="GO11" i="10"/>
  <c r="GN11" i="10"/>
  <c r="GM11" i="10"/>
  <c r="GL11" i="10"/>
  <c r="GK11" i="10"/>
  <c r="GJ11" i="10"/>
  <c r="GI11" i="10"/>
  <c r="GH11" i="10"/>
  <c r="GG11" i="10"/>
  <c r="GF11" i="10"/>
  <c r="GE11" i="10"/>
  <c r="GD11" i="10"/>
  <c r="GC11" i="10"/>
  <c r="GB11" i="10"/>
  <c r="GA11" i="10"/>
  <c r="FZ11" i="10"/>
  <c r="FY11" i="10"/>
  <c r="FX11" i="10"/>
  <c r="FW11" i="10"/>
  <c r="FV11" i="10"/>
  <c r="FU11" i="10"/>
  <c r="FT11" i="10"/>
  <c r="FS11" i="10"/>
  <c r="FR11" i="10"/>
  <c r="FQ11" i="10"/>
  <c r="FP11" i="10"/>
  <c r="FO11" i="10"/>
  <c r="FN11" i="10"/>
  <c r="FM11" i="10"/>
  <c r="FL11" i="10"/>
  <c r="FK11" i="10"/>
  <c r="FJ11" i="10"/>
  <c r="FI11" i="10"/>
  <c r="FH11" i="10"/>
  <c r="FG11" i="10"/>
  <c r="FF11" i="10"/>
  <c r="FE11" i="10"/>
  <c r="FD11" i="10"/>
  <c r="FC11" i="10"/>
  <c r="FB11" i="10"/>
  <c r="FA11" i="10"/>
  <c r="EZ11" i="10"/>
  <c r="EY11" i="10"/>
  <c r="EX11" i="10"/>
  <c r="EW11" i="10"/>
  <c r="EV11" i="10"/>
  <c r="EU11" i="10"/>
  <c r="ET11" i="10"/>
  <c r="ES11" i="10"/>
  <c r="ER11" i="10"/>
  <c r="EQ11" i="10"/>
  <c r="EP11" i="10"/>
  <c r="EO11" i="10"/>
  <c r="EN11" i="10"/>
  <c r="EM11" i="10"/>
  <c r="EL11" i="10"/>
  <c r="EK11" i="10"/>
  <c r="EJ11" i="10"/>
  <c r="EI11" i="10"/>
  <c r="EH11" i="10"/>
  <c r="EG11" i="10"/>
  <c r="EF11" i="10"/>
  <c r="JG10" i="10"/>
  <c r="JF10" i="10"/>
  <c r="JE10" i="10"/>
  <c r="JD10" i="10"/>
  <c r="JC10" i="10"/>
  <c r="JB10" i="10"/>
  <c r="JA10" i="10"/>
  <c r="IZ10" i="10"/>
  <c r="IY10" i="10"/>
  <c r="IX10" i="10"/>
  <c r="IW10" i="10"/>
  <c r="IV10" i="10"/>
  <c r="IU10" i="10"/>
  <c r="IT10" i="10"/>
  <c r="IS10" i="10"/>
  <c r="IR10" i="10"/>
  <c r="IQ10" i="10"/>
  <c r="IP10" i="10"/>
  <c r="IO10" i="10"/>
  <c r="IN10" i="10"/>
  <c r="IM10" i="10"/>
  <c r="IL10" i="10"/>
  <c r="IK10" i="10"/>
  <c r="IJ10" i="10"/>
  <c r="II10" i="10"/>
  <c r="IH10" i="10"/>
  <c r="IG10" i="10"/>
  <c r="IF10" i="10"/>
  <c r="IE10" i="10"/>
  <c r="ID10" i="10"/>
  <c r="IC10" i="10"/>
  <c r="IB10" i="10"/>
  <c r="IA10" i="10"/>
  <c r="HZ10" i="10"/>
  <c r="HY10" i="10"/>
  <c r="HX10" i="10"/>
  <c r="HW10" i="10"/>
  <c r="HV10" i="10"/>
  <c r="HU10" i="10"/>
  <c r="HT10" i="10"/>
  <c r="HS10" i="10"/>
  <c r="HR10" i="10"/>
  <c r="HQ10" i="10"/>
  <c r="HP10" i="10"/>
  <c r="HO10" i="10"/>
  <c r="HN10" i="10"/>
  <c r="HM10" i="10"/>
  <c r="HL10" i="10"/>
  <c r="HK10" i="10"/>
  <c r="HJ10" i="10"/>
  <c r="HI10" i="10"/>
  <c r="HH10" i="10"/>
  <c r="HG10" i="10"/>
  <c r="HF10" i="10"/>
  <c r="HE10" i="10"/>
  <c r="HD10" i="10"/>
  <c r="HC10" i="10"/>
  <c r="HB10" i="10"/>
  <c r="HA10" i="10"/>
  <c r="GZ10" i="10"/>
  <c r="GY10" i="10"/>
  <c r="GX10" i="10"/>
  <c r="GW10" i="10"/>
  <c r="GV10" i="10"/>
  <c r="GU10" i="10"/>
  <c r="GT10" i="10"/>
  <c r="GS10" i="10"/>
  <c r="GR10" i="10"/>
  <c r="GQ10" i="10"/>
  <c r="GP10" i="10"/>
  <c r="GO10" i="10"/>
  <c r="GN10" i="10"/>
  <c r="GM10" i="10"/>
  <c r="GL10" i="10"/>
  <c r="GK10" i="10"/>
  <c r="GJ10" i="10"/>
  <c r="GI10" i="10"/>
  <c r="GH10" i="10"/>
  <c r="GG10" i="10"/>
  <c r="GF10" i="10"/>
  <c r="GE10" i="10"/>
  <c r="GD10" i="10"/>
  <c r="GC10" i="10"/>
  <c r="GB10" i="10"/>
  <c r="GA10" i="10"/>
  <c r="FZ10" i="10"/>
  <c r="FY10" i="10"/>
  <c r="FX10" i="10"/>
  <c r="FW10" i="10"/>
  <c r="FV10" i="10"/>
  <c r="FU10" i="10"/>
  <c r="FT10" i="10"/>
  <c r="FS10" i="10"/>
  <c r="FR10" i="10"/>
  <c r="FQ10" i="10"/>
  <c r="FP10" i="10"/>
  <c r="FO10" i="10"/>
  <c r="FN10" i="10"/>
  <c r="FM10" i="10"/>
  <c r="FL10" i="10"/>
  <c r="FK10" i="10"/>
  <c r="FJ10" i="10"/>
  <c r="FI10" i="10"/>
  <c r="FH10" i="10"/>
  <c r="FG10" i="10"/>
  <c r="FF10" i="10"/>
  <c r="FE10" i="10"/>
  <c r="FD10" i="10"/>
  <c r="FC10" i="10"/>
  <c r="FB10" i="10"/>
  <c r="FA10" i="10"/>
  <c r="EZ10" i="10"/>
  <c r="EY10" i="10"/>
  <c r="EX10" i="10"/>
  <c r="EW10" i="10"/>
  <c r="EV10" i="10"/>
  <c r="EU10" i="10"/>
  <c r="ET10" i="10"/>
  <c r="ES10" i="10"/>
  <c r="ER10" i="10"/>
  <c r="EQ10" i="10"/>
  <c r="EP10" i="10"/>
  <c r="EO10" i="10"/>
  <c r="EN10" i="10"/>
  <c r="EM10" i="10"/>
  <c r="EL10" i="10"/>
  <c r="EK10" i="10"/>
  <c r="EJ10" i="10"/>
  <c r="EI10" i="10"/>
  <c r="EH10" i="10"/>
  <c r="EG10" i="10"/>
  <c r="EF10" i="10"/>
  <c r="JG9" i="10"/>
  <c r="JF9" i="10"/>
  <c r="JE9" i="10"/>
  <c r="JD9" i="10"/>
  <c r="JC9" i="10"/>
  <c r="JB9" i="10"/>
  <c r="JA9" i="10"/>
  <c r="IZ9" i="10"/>
  <c r="IY9" i="10"/>
  <c r="IX9" i="10"/>
  <c r="IW9" i="10"/>
  <c r="IV9" i="10"/>
  <c r="IU9" i="10"/>
  <c r="IT9" i="10"/>
  <c r="IS9" i="10"/>
  <c r="IR9" i="10"/>
  <c r="IQ9" i="10"/>
  <c r="IP9" i="10"/>
  <c r="IO9" i="10"/>
  <c r="IN9" i="10"/>
  <c r="IM9" i="10"/>
  <c r="IL9" i="10"/>
  <c r="IK9" i="10"/>
  <c r="IJ9" i="10"/>
  <c r="II9" i="10"/>
  <c r="IH9" i="10"/>
  <c r="IG9" i="10"/>
  <c r="IF9" i="10"/>
  <c r="IE9" i="10"/>
  <c r="ID9" i="10"/>
  <c r="IC9" i="10"/>
  <c r="IB9" i="10"/>
  <c r="IA9" i="10"/>
  <c r="HZ9" i="10"/>
  <c r="HY9" i="10"/>
  <c r="HX9" i="10"/>
  <c r="HW9" i="10"/>
  <c r="HV9" i="10"/>
  <c r="HU9" i="10"/>
  <c r="HT9" i="10"/>
  <c r="HS9" i="10"/>
  <c r="HR9" i="10"/>
  <c r="HQ9" i="10"/>
  <c r="HP9" i="10"/>
  <c r="HO9" i="10"/>
  <c r="HN9" i="10"/>
  <c r="HM9" i="10"/>
  <c r="HL9" i="10"/>
  <c r="HK9" i="10"/>
  <c r="HJ9" i="10"/>
  <c r="HI9" i="10"/>
  <c r="HH9" i="10"/>
  <c r="HG9" i="10"/>
  <c r="HF9" i="10"/>
  <c r="HE9" i="10"/>
  <c r="HD9" i="10"/>
  <c r="HC9" i="10"/>
  <c r="HB9" i="10"/>
  <c r="HA9" i="10"/>
  <c r="GZ9" i="10"/>
  <c r="GY9" i="10"/>
  <c r="GX9" i="10"/>
  <c r="GW9" i="10"/>
  <c r="GV9" i="10"/>
  <c r="GU9" i="10"/>
  <c r="GT9" i="10"/>
  <c r="GS9" i="10"/>
  <c r="GR9" i="10"/>
  <c r="GQ9" i="10"/>
  <c r="GP9" i="10"/>
  <c r="GO9" i="10"/>
  <c r="GN9" i="10"/>
  <c r="GM9" i="10"/>
  <c r="GL9" i="10"/>
  <c r="GK9" i="10"/>
  <c r="GJ9" i="10"/>
  <c r="GI9" i="10"/>
  <c r="GH9" i="10"/>
  <c r="GG9" i="10"/>
  <c r="GF9" i="10"/>
  <c r="GE9" i="10"/>
  <c r="GD9" i="10"/>
  <c r="GC9" i="10"/>
  <c r="GB9" i="10"/>
  <c r="GA9" i="10"/>
  <c r="FZ9" i="10"/>
  <c r="FY9" i="10"/>
  <c r="FX9" i="10"/>
  <c r="FW9" i="10"/>
  <c r="FV9" i="10"/>
  <c r="FU9" i="10"/>
  <c r="FT9" i="10"/>
  <c r="FS9" i="10"/>
  <c r="FR9" i="10"/>
  <c r="FQ9" i="10"/>
  <c r="FP9" i="10"/>
  <c r="FO9" i="10"/>
  <c r="FN9" i="10"/>
  <c r="FM9" i="10"/>
  <c r="FL9" i="10"/>
  <c r="FK9" i="10"/>
  <c r="FJ9" i="10"/>
  <c r="FI9" i="10"/>
  <c r="FH9" i="10"/>
  <c r="FG9" i="10"/>
  <c r="FF9" i="10"/>
  <c r="FE9" i="10"/>
  <c r="FD9" i="10"/>
  <c r="FC9" i="10"/>
  <c r="FB9" i="10"/>
  <c r="FA9" i="10"/>
  <c r="EZ9" i="10"/>
  <c r="EY9" i="10"/>
  <c r="EX9" i="10"/>
  <c r="EW9" i="10"/>
  <c r="EV9" i="10"/>
  <c r="EU9" i="10"/>
  <c r="ET9" i="10"/>
  <c r="ES9" i="10"/>
  <c r="ER9" i="10"/>
  <c r="EQ9" i="10"/>
  <c r="EP9" i="10"/>
  <c r="EO9" i="10"/>
  <c r="EN9" i="10"/>
  <c r="EM9" i="10"/>
  <c r="EL9" i="10"/>
  <c r="EK9" i="10"/>
  <c r="EJ9" i="10"/>
  <c r="EI9" i="10"/>
  <c r="EH9" i="10"/>
  <c r="EG9" i="10"/>
  <c r="EF9" i="10"/>
  <c r="JG8" i="10"/>
  <c r="JF8" i="10"/>
  <c r="JE8" i="10"/>
  <c r="JD8" i="10"/>
  <c r="JC8" i="10"/>
  <c r="JB8" i="10"/>
  <c r="JA8" i="10"/>
  <c r="IZ8" i="10"/>
  <c r="IY8" i="10"/>
  <c r="IX8" i="10"/>
  <c r="IW8" i="10"/>
  <c r="IV8" i="10"/>
  <c r="IU8" i="10"/>
  <c r="IT8" i="10"/>
  <c r="IS8" i="10"/>
  <c r="IR8" i="10"/>
  <c r="IQ8" i="10"/>
  <c r="IP8" i="10"/>
  <c r="IO8" i="10"/>
  <c r="IN8" i="10"/>
  <c r="IM8" i="10"/>
  <c r="IL8" i="10"/>
  <c r="IK8" i="10"/>
  <c r="IJ8" i="10"/>
  <c r="II8" i="10"/>
  <c r="IH8" i="10"/>
  <c r="IG8" i="10"/>
  <c r="IF8" i="10"/>
  <c r="IE8" i="10"/>
  <c r="ID8" i="10"/>
  <c r="IC8" i="10"/>
  <c r="IB8" i="10"/>
  <c r="IA8" i="10"/>
  <c r="HZ8" i="10"/>
  <c r="HY8" i="10"/>
  <c r="HX8" i="10"/>
  <c r="HW8" i="10"/>
  <c r="HV8" i="10"/>
  <c r="HU8" i="10"/>
  <c r="HT8" i="10"/>
  <c r="HS8" i="10"/>
  <c r="HR8" i="10"/>
  <c r="HQ8" i="10"/>
  <c r="HP8" i="10"/>
  <c r="HO8" i="10"/>
  <c r="HN8" i="10"/>
  <c r="HM8" i="10"/>
  <c r="HL8" i="10"/>
  <c r="HK8" i="10"/>
  <c r="HJ8" i="10"/>
  <c r="HI8" i="10"/>
  <c r="HH8" i="10"/>
  <c r="HG8" i="10"/>
  <c r="HF8" i="10"/>
  <c r="HE8" i="10"/>
  <c r="HD8" i="10"/>
  <c r="HC8" i="10"/>
  <c r="HB8" i="10"/>
  <c r="HA8" i="10"/>
  <c r="GZ8" i="10"/>
  <c r="GY8" i="10"/>
  <c r="GX8" i="10"/>
  <c r="GW8" i="10"/>
  <c r="GV8" i="10"/>
  <c r="GU8" i="10"/>
  <c r="GT8" i="10"/>
  <c r="GS8" i="10"/>
  <c r="GR8" i="10"/>
  <c r="GQ8" i="10"/>
  <c r="GP8" i="10"/>
  <c r="GO8" i="10"/>
  <c r="GN8" i="10"/>
  <c r="GM8" i="10"/>
  <c r="GL8" i="10"/>
  <c r="GK8" i="10"/>
  <c r="GJ8" i="10"/>
  <c r="GI8" i="10"/>
  <c r="GH8" i="10"/>
  <c r="GG8" i="10"/>
  <c r="GF8" i="10"/>
  <c r="GE8" i="10"/>
  <c r="GD8" i="10"/>
  <c r="GC8" i="10"/>
  <c r="GB8" i="10"/>
  <c r="GA8" i="10"/>
  <c r="FZ8" i="10"/>
  <c r="FY8" i="10"/>
  <c r="FX8" i="10"/>
  <c r="FW8" i="10"/>
  <c r="FV8" i="10"/>
  <c r="FU8" i="10"/>
  <c r="FT8" i="10"/>
  <c r="FS8" i="10"/>
  <c r="FR8" i="10"/>
  <c r="FQ8" i="10"/>
  <c r="FP8" i="10"/>
  <c r="FO8" i="10"/>
  <c r="FN8" i="10"/>
  <c r="FM8" i="10"/>
  <c r="FL8" i="10"/>
  <c r="FK8" i="10"/>
  <c r="FJ8" i="10"/>
  <c r="FI8" i="10"/>
  <c r="FH8" i="10"/>
  <c r="FG8" i="10"/>
  <c r="FF8" i="10"/>
  <c r="FE8" i="10"/>
  <c r="FD8" i="10"/>
  <c r="FC8" i="10"/>
  <c r="FB8" i="10"/>
  <c r="FA8" i="10"/>
  <c r="EZ8" i="10"/>
  <c r="EY8" i="10"/>
  <c r="EX8" i="10"/>
  <c r="EW8" i="10"/>
  <c r="EV8" i="10"/>
  <c r="EU8" i="10"/>
  <c r="ET8" i="10"/>
  <c r="ES8" i="10"/>
  <c r="ER8" i="10"/>
  <c r="EQ8" i="10"/>
  <c r="EP8" i="10"/>
  <c r="EO8" i="10"/>
  <c r="EN8" i="10"/>
  <c r="EM8" i="10"/>
  <c r="EL8" i="10"/>
  <c r="EK8" i="10"/>
  <c r="EJ8" i="10"/>
  <c r="EI8" i="10"/>
  <c r="EH8" i="10"/>
  <c r="EG8" i="10"/>
  <c r="EF8" i="10"/>
  <c r="JG7" i="10"/>
  <c r="JF7" i="10"/>
  <c r="JE7" i="10"/>
  <c r="JD7" i="10"/>
  <c r="JC7" i="10"/>
  <c r="JB7" i="10"/>
  <c r="JA7" i="10"/>
  <c r="IZ7" i="10"/>
  <c r="IY7" i="10"/>
  <c r="IX7" i="10"/>
  <c r="IW7" i="10"/>
  <c r="IV7" i="10"/>
  <c r="IU7" i="10"/>
  <c r="IT7" i="10"/>
  <c r="IS7" i="10"/>
  <c r="IR7" i="10"/>
  <c r="IQ7" i="10"/>
  <c r="IP7" i="10"/>
  <c r="IO7" i="10"/>
  <c r="IN7" i="10"/>
  <c r="IM7" i="10"/>
  <c r="IL7" i="10"/>
  <c r="IK7" i="10"/>
  <c r="IJ7" i="10"/>
  <c r="II7" i="10"/>
  <c r="IH7" i="10"/>
  <c r="IG7" i="10"/>
  <c r="IF7" i="10"/>
  <c r="IE7" i="10"/>
  <c r="ID7" i="10"/>
  <c r="IC7" i="10"/>
  <c r="IB7" i="10"/>
  <c r="IA7" i="10"/>
  <c r="HZ7" i="10"/>
  <c r="HY7" i="10"/>
  <c r="HX7" i="10"/>
  <c r="HW7" i="10"/>
  <c r="HV7" i="10"/>
  <c r="HU7" i="10"/>
  <c r="HT7" i="10"/>
  <c r="HS7" i="10"/>
  <c r="HR7" i="10"/>
  <c r="HQ7" i="10"/>
  <c r="HP7" i="10"/>
  <c r="HO7" i="10"/>
  <c r="HN7" i="10"/>
  <c r="HM7" i="10"/>
  <c r="HL7" i="10"/>
  <c r="HK7" i="10"/>
  <c r="HJ7" i="10"/>
  <c r="HI7" i="10"/>
  <c r="HH7" i="10"/>
  <c r="HG7" i="10"/>
  <c r="HF7" i="10"/>
  <c r="HE7" i="10"/>
  <c r="HD7" i="10"/>
  <c r="HC7" i="10"/>
  <c r="HB7" i="10"/>
  <c r="HA7" i="10"/>
  <c r="GZ7" i="10"/>
  <c r="GY7" i="10"/>
  <c r="GX7" i="10"/>
  <c r="GW7" i="10"/>
  <c r="GV7" i="10"/>
  <c r="GU7" i="10"/>
  <c r="GT7" i="10"/>
  <c r="GS7" i="10"/>
  <c r="GR7" i="10"/>
  <c r="GQ7" i="10"/>
  <c r="GP7" i="10"/>
  <c r="GO7" i="10"/>
  <c r="GN7" i="10"/>
  <c r="GM7" i="10"/>
  <c r="GL7" i="10"/>
  <c r="GK7" i="10"/>
  <c r="GJ7" i="10"/>
  <c r="GI7" i="10"/>
  <c r="GH7" i="10"/>
  <c r="GG7" i="10"/>
  <c r="GF7" i="10"/>
  <c r="GE7" i="10"/>
  <c r="GD7" i="10"/>
  <c r="GC7" i="10"/>
  <c r="GB7" i="10"/>
  <c r="GA7" i="10"/>
  <c r="FZ7" i="10"/>
  <c r="FY7" i="10"/>
  <c r="FX7" i="10"/>
  <c r="FW7" i="10"/>
  <c r="FV7" i="10"/>
  <c r="FU7" i="10"/>
  <c r="FT7" i="10"/>
  <c r="FS7" i="10"/>
  <c r="FR7" i="10"/>
  <c r="FQ7" i="10"/>
  <c r="FP7" i="10"/>
  <c r="FO7" i="10"/>
  <c r="FN7" i="10"/>
  <c r="FM7" i="10"/>
  <c r="FL7" i="10"/>
  <c r="FK7" i="10"/>
  <c r="FJ7" i="10"/>
  <c r="FI7" i="10"/>
  <c r="FH7" i="10"/>
  <c r="FG7" i="10"/>
  <c r="FF7" i="10"/>
  <c r="FE7" i="10"/>
  <c r="FD7" i="10"/>
  <c r="FC7" i="10"/>
  <c r="FB7" i="10"/>
  <c r="FA7" i="10"/>
  <c r="EZ7" i="10"/>
  <c r="EY7" i="10"/>
  <c r="EX7" i="10"/>
  <c r="EW7" i="10"/>
  <c r="EV7" i="10"/>
  <c r="EU7" i="10"/>
  <c r="ET7" i="10"/>
  <c r="ES7" i="10"/>
  <c r="ER7" i="10"/>
  <c r="EQ7" i="10"/>
  <c r="EP7" i="10"/>
  <c r="EO7" i="10"/>
  <c r="EN7" i="10"/>
  <c r="EM7" i="10"/>
  <c r="EL7" i="10"/>
  <c r="EK7" i="10"/>
  <c r="EJ7" i="10"/>
  <c r="EI7" i="10"/>
  <c r="EH7" i="10"/>
  <c r="EG7" i="10"/>
  <c r="EF7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  <c r="FM6" i="10"/>
  <c r="FL6" i="10"/>
  <c r="FK6" i="10"/>
  <c r="FJ6" i="10"/>
  <c r="FI6" i="10"/>
  <c r="FH6" i="10"/>
  <c r="FG6" i="10"/>
  <c r="FF6" i="10"/>
  <c r="FE6" i="10"/>
  <c r="FD6" i="10"/>
  <c r="FC6" i="10"/>
  <c r="FB6" i="10"/>
  <c r="FA6" i="10"/>
  <c r="EZ6" i="10"/>
  <c r="EY6" i="10"/>
  <c r="EX6" i="10"/>
  <c r="EW6" i="10"/>
  <c r="EV6" i="10"/>
  <c r="EU6" i="10"/>
  <c r="ET6" i="10"/>
  <c r="ES6" i="10"/>
  <c r="ER6" i="10"/>
  <c r="EQ6" i="10"/>
  <c r="EP6" i="10"/>
  <c r="EO6" i="10"/>
  <c r="EN6" i="10"/>
  <c r="EM6" i="10"/>
  <c r="EL6" i="10"/>
  <c r="EK6" i="10"/>
  <c r="EJ6" i="10"/>
  <c r="EI6" i="10"/>
  <c r="EH6" i="10"/>
  <c r="EG6" i="10"/>
  <c r="EF6" i="10"/>
  <c r="JG5" i="10"/>
  <c r="JF5" i="10"/>
  <c r="JE5" i="10"/>
  <c r="JD5" i="10"/>
  <c r="JC5" i="10"/>
  <c r="JB5" i="10"/>
  <c r="JA5" i="10"/>
  <c r="IZ5" i="10"/>
  <c r="IY5" i="10"/>
  <c r="IX5" i="10"/>
  <c r="IW5" i="10"/>
  <c r="IV5" i="10"/>
  <c r="IU5" i="10"/>
  <c r="IT5" i="10"/>
  <c r="IS5" i="10"/>
  <c r="IR5" i="10"/>
  <c r="IQ5" i="10"/>
  <c r="IP5" i="10"/>
  <c r="IO5" i="10"/>
  <c r="IN5" i="10"/>
  <c r="IM5" i="10"/>
  <c r="IL5" i="10"/>
  <c r="IK5" i="10"/>
  <c r="IJ5" i="10"/>
  <c r="II5" i="10"/>
  <c r="IH5" i="10"/>
  <c r="IG5" i="10"/>
  <c r="IF5" i="10"/>
  <c r="IE5" i="10"/>
  <c r="ID5" i="10"/>
  <c r="IC5" i="10"/>
  <c r="IB5" i="10"/>
  <c r="IA5" i="10"/>
  <c r="HZ5" i="10"/>
  <c r="HY5" i="10"/>
  <c r="HX5" i="10"/>
  <c r="HW5" i="10"/>
  <c r="HV5" i="10"/>
  <c r="HU5" i="10"/>
  <c r="HT5" i="10"/>
  <c r="HS5" i="10"/>
  <c r="HR5" i="10"/>
  <c r="HQ5" i="10"/>
  <c r="HP5" i="10"/>
  <c r="HO5" i="10"/>
  <c r="HN5" i="10"/>
  <c r="HM5" i="10"/>
  <c r="HL5" i="10"/>
  <c r="HK5" i="10"/>
  <c r="HJ5" i="10"/>
  <c r="HI5" i="10"/>
  <c r="HH5" i="10"/>
  <c r="HG5" i="10"/>
  <c r="HF5" i="10"/>
  <c r="HE5" i="10"/>
  <c r="HD5" i="10"/>
  <c r="HC5" i="10"/>
  <c r="HB5" i="10"/>
  <c r="HA5" i="10"/>
  <c r="GZ5" i="10"/>
  <c r="GY5" i="10"/>
  <c r="GX5" i="10"/>
  <c r="GW5" i="10"/>
  <c r="GV5" i="10"/>
  <c r="GU5" i="10"/>
  <c r="GT5" i="10"/>
  <c r="GS5" i="10"/>
  <c r="GR5" i="10"/>
  <c r="GQ5" i="10"/>
  <c r="GP5" i="10"/>
  <c r="GO5" i="10"/>
  <c r="GN5" i="10"/>
  <c r="GM5" i="10"/>
  <c r="GL5" i="10"/>
  <c r="GK5" i="10"/>
  <c r="GJ5" i="10"/>
  <c r="GI5" i="10"/>
  <c r="GH5" i="10"/>
  <c r="GG5" i="10"/>
  <c r="GF5" i="10"/>
  <c r="GE5" i="10"/>
  <c r="GD5" i="10"/>
  <c r="GC5" i="10"/>
  <c r="GB5" i="10"/>
  <c r="GA5" i="10"/>
  <c r="FZ5" i="10"/>
  <c r="FY5" i="10"/>
  <c r="FX5" i="10"/>
  <c r="FW5" i="10"/>
  <c r="FV5" i="10"/>
  <c r="FU5" i="10"/>
  <c r="FT5" i="10"/>
  <c r="FS5" i="10"/>
  <c r="FR5" i="10"/>
  <c r="FQ5" i="10"/>
  <c r="FP5" i="10"/>
  <c r="FO5" i="10"/>
  <c r="FN5" i="10"/>
  <c r="FM5" i="10"/>
  <c r="FL5" i="10"/>
  <c r="FK5" i="10"/>
  <c r="FJ5" i="10"/>
  <c r="FI5" i="10"/>
  <c r="FH5" i="10"/>
  <c r="FG5" i="10"/>
  <c r="FF5" i="10"/>
  <c r="FE5" i="10"/>
  <c r="FD5" i="10"/>
  <c r="FC5" i="10"/>
  <c r="FB5" i="10"/>
  <c r="FA5" i="10"/>
  <c r="EZ5" i="10"/>
  <c r="EY5" i="10"/>
  <c r="EX5" i="10"/>
  <c r="EW5" i="10"/>
  <c r="EV5" i="10"/>
  <c r="EU5" i="10"/>
  <c r="ET5" i="10"/>
  <c r="ES5" i="10"/>
  <c r="ER5" i="10"/>
  <c r="EQ5" i="10"/>
  <c r="EP5" i="10"/>
  <c r="EO5" i="10"/>
  <c r="EN5" i="10"/>
  <c r="EM5" i="10"/>
  <c r="EL5" i="10"/>
  <c r="EK5" i="10"/>
  <c r="EJ5" i="10"/>
  <c r="EI5" i="10"/>
  <c r="EH5" i="10"/>
  <c r="EG5" i="10"/>
  <c r="EF5" i="10"/>
  <c r="JG4" i="10"/>
  <c r="JF4" i="10"/>
  <c r="JE4" i="10"/>
  <c r="JD4" i="10"/>
  <c r="JC4" i="10"/>
  <c r="JB4" i="10"/>
  <c r="JA4" i="10"/>
  <c r="IZ4" i="10"/>
  <c r="IY4" i="10"/>
  <c r="IX4" i="10"/>
  <c r="IW4" i="10"/>
  <c r="IV4" i="10"/>
  <c r="IU4" i="10"/>
  <c r="IT4" i="10"/>
  <c r="IS4" i="10"/>
  <c r="IR4" i="10"/>
  <c r="IQ4" i="10"/>
  <c r="IP4" i="10"/>
  <c r="IO4" i="10"/>
  <c r="IN4" i="10"/>
  <c r="IM4" i="10"/>
  <c r="IL4" i="10"/>
  <c r="IK4" i="10"/>
  <c r="IJ4" i="10"/>
  <c r="II4" i="10"/>
  <c r="IH4" i="10"/>
  <c r="IG4" i="10"/>
  <c r="IF4" i="10"/>
  <c r="IE4" i="10"/>
  <c r="ID4" i="10"/>
  <c r="IC4" i="10"/>
  <c r="IB4" i="10"/>
  <c r="IA4" i="10"/>
  <c r="HZ4" i="10"/>
  <c r="HY4" i="10"/>
  <c r="HX4" i="10"/>
  <c r="HW4" i="10"/>
  <c r="HV4" i="10"/>
  <c r="HU4" i="10"/>
  <c r="HT4" i="10"/>
  <c r="HS4" i="10"/>
  <c r="HR4" i="10"/>
  <c r="HQ4" i="10"/>
  <c r="HP4" i="10"/>
  <c r="HO4" i="10"/>
  <c r="HN4" i="10"/>
  <c r="HM4" i="10"/>
  <c r="HL4" i="10"/>
  <c r="HK4" i="10"/>
  <c r="HJ4" i="10"/>
  <c r="HI4" i="10"/>
  <c r="HH4" i="10"/>
  <c r="HG4" i="10"/>
  <c r="HF4" i="10"/>
  <c r="HE4" i="10"/>
  <c r="HD4" i="10"/>
  <c r="HC4" i="10"/>
  <c r="HB4" i="10"/>
  <c r="HA4" i="10"/>
  <c r="GZ4" i="10"/>
  <c r="GY4" i="10"/>
  <c r="GX4" i="10"/>
  <c r="GW4" i="10"/>
  <c r="GV4" i="10"/>
  <c r="GU4" i="10"/>
  <c r="GT4" i="10"/>
  <c r="GS4" i="10"/>
  <c r="GR4" i="10"/>
  <c r="GQ4" i="10"/>
  <c r="GP4" i="10"/>
  <c r="GO4" i="10"/>
  <c r="GN4" i="10"/>
  <c r="GM4" i="10"/>
  <c r="GL4" i="10"/>
  <c r="GK4" i="10"/>
  <c r="GJ4" i="10"/>
  <c r="GI4" i="10"/>
  <c r="GH4" i="10"/>
  <c r="GG4" i="10"/>
  <c r="GF4" i="10"/>
  <c r="GE4" i="10"/>
  <c r="GD4" i="10"/>
  <c r="GC4" i="10"/>
  <c r="GB4" i="10"/>
  <c r="GA4" i="10"/>
  <c r="FZ4" i="10"/>
  <c r="FY4" i="10"/>
  <c r="FX4" i="10"/>
  <c r="FW4" i="10"/>
  <c r="FV4" i="10"/>
  <c r="FU4" i="10"/>
  <c r="FT4" i="10"/>
  <c r="FS4" i="10"/>
  <c r="FR4" i="10"/>
  <c r="FQ4" i="10"/>
  <c r="FP4" i="10"/>
  <c r="FO4" i="10"/>
  <c r="FN4" i="10"/>
  <c r="FM4" i="10"/>
  <c r="FL4" i="10"/>
  <c r="FK4" i="10"/>
  <c r="FJ4" i="10"/>
  <c r="FI4" i="10"/>
  <c r="FH4" i="10"/>
  <c r="FG4" i="10"/>
  <c r="FF4" i="10"/>
  <c r="FE4" i="10"/>
  <c r="FD4" i="10"/>
  <c r="FC4" i="10"/>
  <c r="FB4" i="10"/>
  <c r="FA4" i="10"/>
  <c r="EZ4" i="10"/>
  <c r="EY4" i="10"/>
  <c r="EX4" i="10"/>
  <c r="EW4" i="10"/>
  <c r="EV4" i="10"/>
  <c r="EU4" i="10"/>
  <c r="ET4" i="10"/>
  <c r="ES4" i="10"/>
  <c r="ER4" i="10"/>
  <c r="EQ4" i="10"/>
  <c r="EP4" i="10"/>
  <c r="EO4" i="10"/>
  <c r="EN4" i="10"/>
  <c r="EM4" i="10"/>
  <c r="EL4" i="10"/>
  <c r="EK4" i="10"/>
  <c r="EJ4" i="10"/>
  <c r="EI4" i="10"/>
  <c r="EH4" i="10"/>
  <c r="EG4" i="10"/>
  <c r="EF4" i="10"/>
  <c r="JG3" i="10"/>
  <c r="JF3" i="10"/>
  <c r="JE3" i="10"/>
  <c r="JD3" i="10"/>
  <c r="JC3" i="10"/>
  <c r="JB3" i="10"/>
  <c r="JA3" i="10"/>
  <c r="IZ3" i="10"/>
  <c r="IY3" i="10"/>
  <c r="IX3" i="10"/>
  <c r="IW3" i="10"/>
  <c r="IV3" i="10"/>
  <c r="IU3" i="10"/>
  <c r="IT3" i="10"/>
  <c r="IS3" i="10"/>
  <c r="IR3" i="10"/>
  <c r="IQ3" i="10"/>
  <c r="IP3" i="10"/>
  <c r="IO3" i="10"/>
  <c r="IN3" i="10"/>
  <c r="IM3" i="10"/>
  <c r="IL3" i="10"/>
  <c r="IK3" i="10"/>
  <c r="IJ3" i="10"/>
  <c r="II3" i="10"/>
  <c r="IH3" i="10"/>
  <c r="IG3" i="10"/>
  <c r="IF3" i="10"/>
  <c r="IE3" i="10"/>
  <c r="ID3" i="10"/>
  <c r="IC3" i="10"/>
  <c r="IB3" i="10"/>
  <c r="IA3" i="10"/>
  <c r="HZ3" i="10"/>
  <c r="HY3" i="10"/>
  <c r="HX3" i="10"/>
  <c r="HW3" i="10"/>
  <c r="HV3" i="10"/>
  <c r="HU3" i="10"/>
  <c r="HT3" i="10"/>
  <c r="HS3" i="10"/>
  <c r="HR3" i="10"/>
  <c r="HQ3" i="10"/>
  <c r="HP3" i="10"/>
  <c r="HO3" i="10"/>
  <c r="HN3" i="10"/>
  <c r="HM3" i="10"/>
  <c r="HL3" i="10"/>
  <c r="HK3" i="10"/>
  <c r="HJ3" i="10"/>
  <c r="HI3" i="10"/>
  <c r="HH3" i="10"/>
  <c r="HG3" i="10"/>
  <c r="HF3" i="10"/>
  <c r="HE3" i="10"/>
  <c r="HD3" i="10"/>
  <c r="HC3" i="10"/>
  <c r="HB3" i="10"/>
  <c r="HA3" i="10"/>
  <c r="GZ3" i="10"/>
  <c r="GY3" i="10"/>
  <c r="GX3" i="10"/>
  <c r="GW3" i="10"/>
  <c r="GV3" i="10"/>
  <c r="GU3" i="10"/>
  <c r="GT3" i="10"/>
  <c r="GS3" i="10"/>
  <c r="GR3" i="10"/>
  <c r="GQ3" i="10"/>
  <c r="GP3" i="10"/>
  <c r="GO3" i="10"/>
  <c r="GN3" i="10"/>
  <c r="GM3" i="10"/>
  <c r="GL3" i="10"/>
  <c r="GK3" i="10"/>
  <c r="GJ3" i="10"/>
  <c r="GI3" i="10"/>
  <c r="GH3" i="10"/>
  <c r="GG3" i="10"/>
  <c r="GF3" i="10"/>
  <c r="GE3" i="10"/>
  <c r="GD3" i="10"/>
  <c r="GC3" i="10"/>
  <c r="GB3" i="10"/>
  <c r="GA3" i="10"/>
  <c r="FZ3" i="10"/>
  <c r="FY3" i="10"/>
  <c r="FX3" i="10"/>
  <c r="FW3" i="10"/>
  <c r="FV3" i="10"/>
  <c r="FU3" i="10"/>
  <c r="FT3" i="10"/>
  <c r="FS3" i="10"/>
  <c r="FR3" i="10"/>
  <c r="FQ3" i="10"/>
  <c r="FP3" i="10"/>
  <c r="FO3" i="10"/>
  <c r="FN3" i="10"/>
  <c r="FM3" i="10"/>
  <c r="FL3" i="10"/>
  <c r="FK3" i="10"/>
  <c r="FJ3" i="10"/>
  <c r="FI3" i="10"/>
  <c r="FH3" i="10"/>
  <c r="FG3" i="10"/>
  <c r="FF3" i="10"/>
  <c r="FE3" i="10"/>
  <c r="FD3" i="10"/>
  <c r="FC3" i="10"/>
  <c r="FB3" i="10"/>
  <c r="FA3" i="10"/>
  <c r="EZ3" i="10"/>
  <c r="EY3" i="10"/>
  <c r="EX3" i="10"/>
  <c r="EW3" i="10"/>
  <c r="EV3" i="10"/>
  <c r="EU3" i="10"/>
  <c r="ET3" i="10"/>
  <c r="ES3" i="10"/>
  <c r="ER3" i="10"/>
  <c r="EQ3" i="10"/>
  <c r="EP3" i="10"/>
  <c r="EO3" i="10"/>
  <c r="EN3" i="10"/>
  <c r="EM3" i="10"/>
  <c r="EL3" i="10"/>
  <c r="EK3" i="10"/>
  <c r="EJ3" i="10"/>
  <c r="EI3" i="10"/>
  <c r="EH3" i="10"/>
  <c r="EG3" i="10"/>
  <c r="EF3" i="10"/>
  <c r="JG2" i="10"/>
  <c r="JF2" i="10"/>
  <c r="JE2" i="10"/>
  <c r="JD2" i="10"/>
  <c r="JC2" i="10"/>
  <c r="JB2" i="10"/>
  <c r="JA2" i="10"/>
  <c r="IZ2" i="10"/>
  <c r="IY2" i="10"/>
  <c r="IX2" i="10"/>
  <c r="IW2" i="10"/>
  <c r="IV2" i="10"/>
  <c r="IU2" i="10"/>
  <c r="IT2" i="10"/>
  <c r="IS2" i="10"/>
  <c r="IR2" i="10"/>
  <c r="IQ2" i="10"/>
  <c r="IP2" i="10"/>
  <c r="IO2" i="10"/>
  <c r="IN2" i="10"/>
  <c r="IM2" i="10"/>
  <c r="IL2" i="10"/>
  <c r="IK2" i="10"/>
  <c r="IJ2" i="10"/>
  <c r="II2" i="10"/>
  <c r="IH2" i="10"/>
  <c r="IG2" i="10"/>
  <c r="IF2" i="10"/>
  <c r="IE2" i="10"/>
  <c r="ID2" i="10"/>
  <c r="IC2" i="10"/>
  <c r="IB2" i="10"/>
  <c r="IA2" i="10"/>
  <c r="HZ2" i="10"/>
  <c r="HY2" i="10"/>
  <c r="HX2" i="10"/>
  <c r="HW2" i="10"/>
  <c r="HV2" i="10"/>
  <c r="HU2" i="10"/>
  <c r="HT2" i="10"/>
  <c r="HS2" i="10"/>
  <c r="HR2" i="10"/>
  <c r="HQ2" i="10"/>
  <c r="HP2" i="10"/>
  <c r="HO2" i="10"/>
  <c r="HN2" i="10"/>
  <c r="HM2" i="10"/>
  <c r="HL2" i="10"/>
  <c r="HK2" i="10"/>
  <c r="HJ2" i="10"/>
  <c r="HI2" i="10"/>
  <c r="HH2" i="10"/>
  <c r="HG2" i="10"/>
  <c r="HF2" i="10"/>
  <c r="HE2" i="10"/>
  <c r="HD2" i="10"/>
  <c r="HC2" i="10"/>
  <c r="HB2" i="10"/>
  <c r="HA2" i="10"/>
  <c r="GZ2" i="10"/>
  <c r="GY2" i="10"/>
  <c r="GX2" i="10"/>
  <c r="GW2" i="10"/>
  <c r="GV2" i="10"/>
  <c r="GU2" i="10"/>
  <c r="GT2" i="10"/>
  <c r="GS2" i="10"/>
  <c r="GR2" i="10"/>
  <c r="GQ2" i="10"/>
  <c r="GP2" i="10"/>
  <c r="GO2" i="10"/>
  <c r="GN2" i="10"/>
  <c r="GM2" i="10"/>
  <c r="GL2" i="10"/>
  <c r="GK2" i="10"/>
  <c r="GJ2" i="10"/>
  <c r="GI2" i="10"/>
  <c r="GH2" i="10"/>
  <c r="GG2" i="10"/>
  <c r="GF2" i="10"/>
  <c r="GE2" i="10"/>
  <c r="GD2" i="10"/>
  <c r="GC2" i="10"/>
  <c r="GB2" i="10"/>
  <c r="GA2" i="10"/>
  <c r="FZ2" i="10"/>
  <c r="FY2" i="10"/>
  <c r="FX2" i="10"/>
  <c r="FW2" i="10"/>
  <c r="FV2" i="10"/>
  <c r="FU2" i="10"/>
  <c r="FT2" i="10"/>
  <c r="FS2" i="10"/>
  <c r="FR2" i="10"/>
  <c r="FQ2" i="10"/>
  <c r="FP2" i="10"/>
  <c r="FO2" i="10"/>
  <c r="FN2" i="10"/>
  <c r="FM2" i="10"/>
  <c r="FL2" i="10"/>
  <c r="FK2" i="10"/>
  <c r="FJ2" i="10"/>
  <c r="FI2" i="10"/>
  <c r="FH2" i="10"/>
  <c r="FG2" i="10"/>
  <c r="FF2" i="10"/>
  <c r="FE2" i="10"/>
  <c r="FD2" i="10"/>
  <c r="FC2" i="10"/>
  <c r="FB2" i="10"/>
  <c r="FA2" i="10"/>
  <c r="EZ2" i="10"/>
  <c r="EY2" i="10"/>
  <c r="EX2" i="10"/>
  <c r="EW2" i="10"/>
  <c r="EV2" i="10"/>
  <c r="EU2" i="10"/>
  <c r="ET2" i="10"/>
  <c r="ES2" i="10"/>
  <c r="ER2" i="10"/>
  <c r="EQ2" i="10"/>
  <c r="EP2" i="10"/>
  <c r="EO2" i="10"/>
  <c r="EN2" i="10"/>
  <c r="EM2" i="10"/>
  <c r="EL2" i="10"/>
  <c r="EK2" i="10"/>
  <c r="EJ2" i="10"/>
  <c r="EI2" i="10"/>
  <c r="EH2" i="10"/>
  <c r="EG2" i="10"/>
  <c r="EF2" i="10"/>
  <c r="FO61" i="7"/>
  <c r="FN61" i="7"/>
  <c r="FM61" i="7"/>
  <c r="FL61" i="7"/>
  <c r="FK61" i="7"/>
  <c r="FJ61" i="7"/>
  <c r="FI61" i="7"/>
  <c r="FH61" i="7"/>
  <c r="FG61" i="7"/>
  <c r="FF61" i="7"/>
  <c r="FE61" i="7"/>
  <c r="FD61" i="7"/>
  <c r="FC61" i="7"/>
  <c r="FB61" i="7"/>
  <c r="FA61" i="7"/>
  <c r="EZ61" i="7"/>
  <c r="EY61" i="7"/>
  <c r="EX61" i="7"/>
  <c r="EW61" i="7"/>
  <c r="EV61" i="7"/>
  <c r="EU61" i="7"/>
  <c r="ET61" i="7"/>
  <c r="ES61" i="7"/>
  <c r="ER61" i="7"/>
  <c r="EQ61" i="7"/>
  <c r="EP61" i="7"/>
  <c r="EO61" i="7"/>
  <c r="EN61" i="7"/>
  <c r="EM61" i="7"/>
  <c r="EL61" i="7"/>
  <c r="EK61" i="7"/>
  <c r="EJ61" i="7"/>
  <c r="EI61" i="7"/>
  <c r="EH61" i="7"/>
  <c r="EG61" i="7"/>
  <c r="EF61" i="7"/>
  <c r="EE61" i="7"/>
  <c r="ED61" i="7"/>
  <c r="EC61" i="7"/>
  <c r="EB61" i="7"/>
  <c r="EA61" i="7"/>
  <c r="DZ61" i="7"/>
  <c r="DY61" i="7"/>
  <c r="DX61" i="7"/>
  <c r="DW61" i="7"/>
  <c r="DV61" i="7"/>
  <c r="DU61" i="7"/>
  <c r="DT61" i="7"/>
  <c r="DS61" i="7"/>
  <c r="DR61" i="7"/>
  <c r="DQ61" i="7"/>
  <c r="DP61" i="7"/>
  <c r="DO61" i="7"/>
  <c r="DN61" i="7"/>
  <c r="DM61" i="7"/>
  <c r="DL61" i="7"/>
  <c r="DK61" i="7"/>
  <c r="DJ61" i="7"/>
  <c r="DI61" i="7"/>
  <c r="DH61" i="7"/>
  <c r="DG61" i="7"/>
  <c r="DF61" i="7"/>
  <c r="DE61" i="7"/>
  <c r="DD61" i="7"/>
  <c r="DC61" i="7"/>
  <c r="DB61" i="7"/>
  <c r="DA61" i="7"/>
  <c r="CZ61" i="7"/>
  <c r="CY61" i="7"/>
  <c r="CX61" i="7"/>
  <c r="CW61" i="7"/>
  <c r="CV61" i="7"/>
  <c r="CU61" i="7"/>
  <c r="CT61" i="7"/>
  <c r="CS61" i="7"/>
  <c r="CR61" i="7"/>
  <c r="CQ61" i="7"/>
  <c r="CP61" i="7"/>
  <c r="CO61" i="7"/>
  <c r="CN61" i="7"/>
  <c r="CM61" i="7"/>
  <c r="CL61" i="7"/>
  <c r="CK61" i="7"/>
  <c r="CJ61" i="7"/>
  <c r="FO60" i="7"/>
  <c r="FN60" i="7"/>
  <c r="FM60" i="7"/>
  <c r="FL60" i="7"/>
  <c r="FK60" i="7"/>
  <c r="FJ60" i="7"/>
  <c r="FI60" i="7"/>
  <c r="FH60" i="7"/>
  <c r="FG60" i="7"/>
  <c r="FF60" i="7"/>
  <c r="FE60" i="7"/>
  <c r="FD60" i="7"/>
  <c r="FC60" i="7"/>
  <c r="FB60" i="7"/>
  <c r="FA60" i="7"/>
  <c r="EZ60" i="7"/>
  <c r="EY60" i="7"/>
  <c r="EX60" i="7"/>
  <c r="EW60" i="7"/>
  <c r="EV60" i="7"/>
  <c r="EU60" i="7"/>
  <c r="ET60" i="7"/>
  <c r="ES60" i="7"/>
  <c r="ER60" i="7"/>
  <c r="EQ60" i="7"/>
  <c r="EP60" i="7"/>
  <c r="EO60" i="7"/>
  <c r="EN60" i="7"/>
  <c r="EM60" i="7"/>
  <c r="EL60" i="7"/>
  <c r="EK60" i="7"/>
  <c r="EJ60" i="7"/>
  <c r="EI60" i="7"/>
  <c r="EH60" i="7"/>
  <c r="EG60" i="7"/>
  <c r="EF60" i="7"/>
  <c r="EE60" i="7"/>
  <c r="ED60" i="7"/>
  <c r="EC60" i="7"/>
  <c r="EB60" i="7"/>
  <c r="EA60" i="7"/>
  <c r="DZ60" i="7"/>
  <c r="DY60" i="7"/>
  <c r="DX60" i="7"/>
  <c r="DW60" i="7"/>
  <c r="DV60" i="7"/>
  <c r="DU60" i="7"/>
  <c r="DT60" i="7"/>
  <c r="DS60" i="7"/>
  <c r="DR60" i="7"/>
  <c r="DQ60" i="7"/>
  <c r="DP60" i="7"/>
  <c r="DO60" i="7"/>
  <c r="DN60" i="7"/>
  <c r="DM60" i="7"/>
  <c r="DL60" i="7"/>
  <c r="DK60" i="7"/>
  <c r="DJ60" i="7"/>
  <c r="DI60" i="7"/>
  <c r="DH60" i="7"/>
  <c r="DG60" i="7"/>
  <c r="DF60" i="7"/>
  <c r="DE60" i="7"/>
  <c r="DD60" i="7"/>
  <c r="DC60" i="7"/>
  <c r="DB60" i="7"/>
  <c r="DA60" i="7"/>
  <c r="CZ60" i="7"/>
  <c r="CY60" i="7"/>
  <c r="CX60" i="7"/>
  <c r="CW60" i="7"/>
  <c r="CV60" i="7"/>
  <c r="CU60" i="7"/>
  <c r="CT60" i="7"/>
  <c r="CS60" i="7"/>
  <c r="CR60" i="7"/>
  <c r="CQ60" i="7"/>
  <c r="CP60" i="7"/>
  <c r="CO60" i="7"/>
  <c r="CN60" i="7"/>
  <c r="CM60" i="7"/>
  <c r="CL60" i="7"/>
  <c r="CK60" i="7"/>
  <c r="CJ60" i="7"/>
  <c r="FO59" i="7"/>
  <c r="FN59" i="7"/>
  <c r="FM59" i="7"/>
  <c r="FL59" i="7"/>
  <c r="FK59" i="7"/>
  <c r="FJ59" i="7"/>
  <c r="FI59" i="7"/>
  <c r="FH59" i="7"/>
  <c r="FG59" i="7"/>
  <c r="FF59" i="7"/>
  <c r="FE59" i="7"/>
  <c r="FD59" i="7"/>
  <c r="FC59" i="7"/>
  <c r="FB59" i="7"/>
  <c r="FA59" i="7"/>
  <c r="EZ59" i="7"/>
  <c r="EY59" i="7"/>
  <c r="EX59" i="7"/>
  <c r="EW59" i="7"/>
  <c r="EV59" i="7"/>
  <c r="EU59" i="7"/>
  <c r="ET59" i="7"/>
  <c r="ES59" i="7"/>
  <c r="ER59" i="7"/>
  <c r="EQ59" i="7"/>
  <c r="EP59" i="7"/>
  <c r="EO59" i="7"/>
  <c r="EN59" i="7"/>
  <c r="EM59" i="7"/>
  <c r="EL59" i="7"/>
  <c r="EK59" i="7"/>
  <c r="EJ59" i="7"/>
  <c r="EI59" i="7"/>
  <c r="EH59" i="7"/>
  <c r="EG59" i="7"/>
  <c r="EF59" i="7"/>
  <c r="EE59" i="7"/>
  <c r="ED59" i="7"/>
  <c r="EC59" i="7"/>
  <c r="EB59" i="7"/>
  <c r="EA59" i="7"/>
  <c r="DZ59" i="7"/>
  <c r="DY59" i="7"/>
  <c r="DX59" i="7"/>
  <c r="DW59" i="7"/>
  <c r="DV59" i="7"/>
  <c r="DU59" i="7"/>
  <c r="DT59" i="7"/>
  <c r="DS59" i="7"/>
  <c r="DR59" i="7"/>
  <c r="DQ59" i="7"/>
  <c r="DP59" i="7"/>
  <c r="DO59" i="7"/>
  <c r="DN59" i="7"/>
  <c r="DM59" i="7"/>
  <c r="DL59" i="7"/>
  <c r="DK59" i="7"/>
  <c r="DJ59" i="7"/>
  <c r="DI59" i="7"/>
  <c r="DH59" i="7"/>
  <c r="DG59" i="7"/>
  <c r="DF59" i="7"/>
  <c r="DE59" i="7"/>
  <c r="DD59" i="7"/>
  <c r="DC59" i="7"/>
  <c r="DB59" i="7"/>
  <c r="DA59" i="7"/>
  <c r="CZ59" i="7"/>
  <c r="CY59" i="7"/>
  <c r="CX59" i="7"/>
  <c r="CW59" i="7"/>
  <c r="CV59" i="7"/>
  <c r="CU59" i="7"/>
  <c r="CT59" i="7"/>
  <c r="CS59" i="7"/>
  <c r="CR59" i="7"/>
  <c r="CQ59" i="7"/>
  <c r="CP59" i="7"/>
  <c r="CO59" i="7"/>
  <c r="CN59" i="7"/>
  <c r="CM59" i="7"/>
  <c r="CL59" i="7"/>
  <c r="CK59" i="7"/>
  <c r="CJ59" i="7"/>
  <c r="FO58" i="7"/>
  <c r="FN58" i="7"/>
  <c r="FM58" i="7"/>
  <c r="FL58" i="7"/>
  <c r="FK58" i="7"/>
  <c r="FJ58" i="7"/>
  <c r="FI58" i="7"/>
  <c r="FH58" i="7"/>
  <c r="FG58" i="7"/>
  <c r="FF58" i="7"/>
  <c r="FE58" i="7"/>
  <c r="FD58" i="7"/>
  <c r="FC58" i="7"/>
  <c r="FB58" i="7"/>
  <c r="FA58" i="7"/>
  <c r="EZ58" i="7"/>
  <c r="EY58" i="7"/>
  <c r="EX58" i="7"/>
  <c r="EW58" i="7"/>
  <c r="EV58" i="7"/>
  <c r="EU58" i="7"/>
  <c r="ET58" i="7"/>
  <c r="ES58" i="7"/>
  <c r="ER58" i="7"/>
  <c r="EQ58" i="7"/>
  <c r="EP58" i="7"/>
  <c r="EO58" i="7"/>
  <c r="EN58" i="7"/>
  <c r="EM58" i="7"/>
  <c r="EL58" i="7"/>
  <c r="EK58" i="7"/>
  <c r="EJ58" i="7"/>
  <c r="EI58" i="7"/>
  <c r="EH58" i="7"/>
  <c r="EG58" i="7"/>
  <c r="EF58" i="7"/>
  <c r="EE58" i="7"/>
  <c r="ED58" i="7"/>
  <c r="EC58" i="7"/>
  <c r="EB58" i="7"/>
  <c r="EA58" i="7"/>
  <c r="DZ58" i="7"/>
  <c r="DY58" i="7"/>
  <c r="DX58" i="7"/>
  <c r="DW58" i="7"/>
  <c r="DV58" i="7"/>
  <c r="DU58" i="7"/>
  <c r="DT58" i="7"/>
  <c r="DS58" i="7"/>
  <c r="DR58" i="7"/>
  <c r="DQ58" i="7"/>
  <c r="DP58" i="7"/>
  <c r="DO58" i="7"/>
  <c r="DN58" i="7"/>
  <c r="DM58" i="7"/>
  <c r="DL58" i="7"/>
  <c r="DK58" i="7"/>
  <c r="DJ58" i="7"/>
  <c r="DI58" i="7"/>
  <c r="DH58" i="7"/>
  <c r="DG58" i="7"/>
  <c r="DF58" i="7"/>
  <c r="DE58" i="7"/>
  <c r="DD58" i="7"/>
  <c r="DC58" i="7"/>
  <c r="DB58" i="7"/>
  <c r="DA58" i="7"/>
  <c r="CZ58" i="7"/>
  <c r="CY58" i="7"/>
  <c r="CX58" i="7"/>
  <c r="CW58" i="7"/>
  <c r="CV58" i="7"/>
  <c r="CU58" i="7"/>
  <c r="CT58" i="7"/>
  <c r="CS58" i="7"/>
  <c r="CR58" i="7"/>
  <c r="CQ58" i="7"/>
  <c r="CP58" i="7"/>
  <c r="CO58" i="7"/>
  <c r="CN58" i="7"/>
  <c r="CM58" i="7"/>
  <c r="CL58" i="7"/>
  <c r="CK58" i="7"/>
  <c r="CJ58" i="7"/>
  <c r="FO57" i="7"/>
  <c r="FN57" i="7"/>
  <c r="FM57" i="7"/>
  <c r="FL57" i="7"/>
  <c r="FK57" i="7"/>
  <c r="FJ57" i="7"/>
  <c r="FI57" i="7"/>
  <c r="FH57" i="7"/>
  <c r="FG57" i="7"/>
  <c r="FF57" i="7"/>
  <c r="FE57" i="7"/>
  <c r="FD57" i="7"/>
  <c r="FC57" i="7"/>
  <c r="FB57" i="7"/>
  <c r="FA57" i="7"/>
  <c r="EZ57" i="7"/>
  <c r="EY57" i="7"/>
  <c r="EX57" i="7"/>
  <c r="EW57" i="7"/>
  <c r="EV57" i="7"/>
  <c r="EU57" i="7"/>
  <c r="ET57" i="7"/>
  <c r="ES57" i="7"/>
  <c r="ER57" i="7"/>
  <c r="EQ57" i="7"/>
  <c r="EP57" i="7"/>
  <c r="EO57" i="7"/>
  <c r="EN57" i="7"/>
  <c r="EM57" i="7"/>
  <c r="EL57" i="7"/>
  <c r="EK57" i="7"/>
  <c r="EJ57" i="7"/>
  <c r="EI57" i="7"/>
  <c r="EH57" i="7"/>
  <c r="EG57" i="7"/>
  <c r="EF57" i="7"/>
  <c r="EE57" i="7"/>
  <c r="ED57" i="7"/>
  <c r="EC57" i="7"/>
  <c r="EB57" i="7"/>
  <c r="EA57" i="7"/>
  <c r="DZ57" i="7"/>
  <c r="DY57" i="7"/>
  <c r="DX57" i="7"/>
  <c r="DW57" i="7"/>
  <c r="DV57" i="7"/>
  <c r="DU57" i="7"/>
  <c r="DT57" i="7"/>
  <c r="DS57" i="7"/>
  <c r="DR57" i="7"/>
  <c r="DQ57" i="7"/>
  <c r="DP57" i="7"/>
  <c r="DO57" i="7"/>
  <c r="DN57" i="7"/>
  <c r="DM57" i="7"/>
  <c r="DL57" i="7"/>
  <c r="DK57" i="7"/>
  <c r="DJ57" i="7"/>
  <c r="DI57" i="7"/>
  <c r="DH57" i="7"/>
  <c r="DG57" i="7"/>
  <c r="DF57" i="7"/>
  <c r="DE57" i="7"/>
  <c r="DD57" i="7"/>
  <c r="DC57" i="7"/>
  <c r="DB57" i="7"/>
  <c r="DA57" i="7"/>
  <c r="CZ57" i="7"/>
  <c r="CY57" i="7"/>
  <c r="CX57" i="7"/>
  <c r="CW57" i="7"/>
  <c r="CV57" i="7"/>
  <c r="CU57" i="7"/>
  <c r="CT57" i="7"/>
  <c r="CS57" i="7"/>
  <c r="CR57" i="7"/>
  <c r="CQ57" i="7"/>
  <c r="CP57" i="7"/>
  <c r="CO57" i="7"/>
  <c r="CN57" i="7"/>
  <c r="CM57" i="7"/>
  <c r="CL57" i="7"/>
  <c r="CK57" i="7"/>
  <c r="CJ57" i="7"/>
  <c r="FO56" i="7"/>
  <c r="FN56" i="7"/>
  <c r="FM56" i="7"/>
  <c r="FL56" i="7"/>
  <c r="FK56" i="7"/>
  <c r="FJ56" i="7"/>
  <c r="FI56" i="7"/>
  <c r="FH56" i="7"/>
  <c r="FG56" i="7"/>
  <c r="FF56" i="7"/>
  <c r="FE56" i="7"/>
  <c r="FD56" i="7"/>
  <c r="FC56" i="7"/>
  <c r="FB56" i="7"/>
  <c r="FA56" i="7"/>
  <c r="EZ56" i="7"/>
  <c r="EY56" i="7"/>
  <c r="EX56" i="7"/>
  <c r="EW56" i="7"/>
  <c r="EV56" i="7"/>
  <c r="EU56" i="7"/>
  <c r="ET56" i="7"/>
  <c r="ES56" i="7"/>
  <c r="ER56" i="7"/>
  <c r="EQ56" i="7"/>
  <c r="EP56" i="7"/>
  <c r="EO56" i="7"/>
  <c r="EN56" i="7"/>
  <c r="EM56" i="7"/>
  <c r="EL56" i="7"/>
  <c r="EK56" i="7"/>
  <c r="EJ56" i="7"/>
  <c r="EI56" i="7"/>
  <c r="EH56" i="7"/>
  <c r="EG56" i="7"/>
  <c r="EF56" i="7"/>
  <c r="EE56" i="7"/>
  <c r="ED56" i="7"/>
  <c r="EC56" i="7"/>
  <c r="EB56" i="7"/>
  <c r="EA56" i="7"/>
  <c r="DZ56" i="7"/>
  <c r="DY56" i="7"/>
  <c r="DX56" i="7"/>
  <c r="DW56" i="7"/>
  <c r="DV56" i="7"/>
  <c r="DU56" i="7"/>
  <c r="DT56" i="7"/>
  <c r="DS56" i="7"/>
  <c r="DR56" i="7"/>
  <c r="DQ56" i="7"/>
  <c r="DP56" i="7"/>
  <c r="DO56" i="7"/>
  <c r="DN56" i="7"/>
  <c r="DM56" i="7"/>
  <c r="DL56" i="7"/>
  <c r="DK56" i="7"/>
  <c r="DJ56" i="7"/>
  <c r="DI56" i="7"/>
  <c r="DH56" i="7"/>
  <c r="DG56" i="7"/>
  <c r="DF56" i="7"/>
  <c r="DE56" i="7"/>
  <c r="DD56" i="7"/>
  <c r="DC56" i="7"/>
  <c r="DB56" i="7"/>
  <c r="DA56" i="7"/>
  <c r="CZ56" i="7"/>
  <c r="CY56" i="7"/>
  <c r="CX56" i="7"/>
  <c r="CW56" i="7"/>
  <c r="CV56" i="7"/>
  <c r="CU56" i="7"/>
  <c r="CT56" i="7"/>
  <c r="CS56" i="7"/>
  <c r="CR56" i="7"/>
  <c r="CQ56" i="7"/>
  <c r="CP56" i="7"/>
  <c r="CO56" i="7"/>
  <c r="CN56" i="7"/>
  <c r="CM56" i="7"/>
  <c r="CL56" i="7"/>
  <c r="CK56" i="7"/>
  <c r="CJ56" i="7"/>
  <c r="FO55" i="7"/>
  <c r="FN55" i="7"/>
  <c r="FM55" i="7"/>
  <c r="FL55" i="7"/>
  <c r="FK55" i="7"/>
  <c r="FJ55" i="7"/>
  <c r="FI55" i="7"/>
  <c r="FH55" i="7"/>
  <c r="FG55" i="7"/>
  <c r="FF55" i="7"/>
  <c r="FE55" i="7"/>
  <c r="FD55" i="7"/>
  <c r="FC55" i="7"/>
  <c r="FB55" i="7"/>
  <c r="FA55" i="7"/>
  <c r="EZ55" i="7"/>
  <c r="EY55" i="7"/>
  <c r="EX55" i="7"/>
  <c r="EW55" i="7"/>
  <c r="EV55" i="7"/>
  <c r="EU55" i="7"/>
  <c r="ET55" i="7"/>
  <c r="ES55" i="7"/>
  <c r="ER55" i="7"/>
  <c r="EQ55" i="7"/>
  <c r="EP55" i="7"/>
  <c r="EO55" i="7"/>
  <c r="EN55" i="7"/>
  <c r="EM55" i="7"/>
  <c r="EL55" i="7"/>
  <c r="EK55" i="7"/>
  <c r="EJ55" i="7"/>
  <c r="EI55" i="7"/>
  <c r="EH55" i="7"/>
  <c r="EG55" i="7"/>
  <c r="EF55" i="7"/>
  <c r="EE55" i="7"/>
  <c r="ED55" i="7"/>
  <c r="EC55" i="7"/>
  <c r="EB55" i="7"/>
  <c r="EA55" i="7"/>
  <c r="DZ55" i="7"/>
  <c r="DY55" i="7"/>
  <c r="DX55" i="7"/>
  <c r="DW55" i="7"/>
  <c r="DV55" i="7"/>
  <c r="DU55" i="7"/>
  <c r="DT55" i="7"/>
  <c r="DS55" i="7"/>
  <c r="DR55" i="7"/>
  <c r="DQ55" i="7"/>
  <c r="DP55" i="7"/>
  <c r="DO55" i="7"/>
  <c r="DN55" i="7"/>
  <c r="DM55" i="7"/>
  <c r="DL55" i="7"/>
  <c r="DK55" i="7"/>
  <c r="DJ55" i="7"/>
  <c r="DI55" i="7"/>
  <c r="DH55" i="7"/>
  <c r="DG55" i="7"/>
  <c r="DF55" i="7"/>
  <c r="DE55" i="7"/>
  <c r="DD55" i="7"/>
  <c r="DC55" i="7"/>
  <c r="DB55" i="7"/>
  <c r="DA55" i="7"/>
  <c r="CZ55" i="7"/>
  <c r="CY55" i="7"/>
  <c r="CX55" i="7"/>
  <c r="CW55" i="7"/>
  <c r="CV55" i="7"/>
  <c r="CU55" i="7"/>
  <c r="CT55" i="7"/>
  <c r="CS55" i="7"/>
  <c r="CR55" i="7"/>
  <c r="CQ55" i="7"/>
  <c r="CP55" i="7"/>
  <c r="CO55" i="7"/>
  <c r="CN55" i="7"/>
  <c r="CM55" i="7"/>
  <c r="CL55" i="7"/>
  <c r="CK55" i="7"/>
  <c r="CJ55" i="7"/>
  <c r="FO54" i="7"/>
  <c r="FN54" i="7"/>
  <c r="FM54" i="7"/>
  <c r="FL54" i="7"/>
  <c r="FK54" i="7"/>
  <c r="FJ54" i="7"/>
  <c r="FI54" i="7"/>
  <c r="FH54" i="7"/>
  <c r="FG54" i="7"/>
  <c r="FF54" i="7"/>
  <c r="FE54" i="7"/>
  <c r="FD54" i="7"/>
  <c r="FC54" i="7"/>
  <c r="FB54" i="7"/>
  <c r="FA54" i="7"/>
  <c r="EZ54" i="7"/>
  <c r="EY54" i="7"/>
  <c r="EX54" i="7"/>
  <c r="EW54" i="7"/>
  <c r="EV54" i="7"/>
  <c r="EU54" i="7"/>
  <c r="ET54" i="7"/>
  <c r="ES54" i="7"/>
  <c r="ER54" i="7"/>
  <c r="EQ54" i="7"/>
  <c r="EP54" i="7"/>
  <c r="EO54" i="7"/>
  <c r="EN54" i="7"/>
  <c r="EM54" i="7"/>
  <c r="EL54" i="7"/>
  <c r="EK54" i="7"/>
  <c r="EJ54" i="7"/>
  <c r="EI54" i="7"/>
  <c r="EH54" i="7"/>
  <c r="EG54" i="7"/>
  <c r="EF54" i="7"/>
  <c r="EE54" i="7"/>
  <c r="ED54" i="7"/>
  <c r="EC54" i="7"/>
  <c r="EB54" i="7"/>
  <c r="EA54" i="7"/>
  <c r="DZ54" i="7"/>
  <c r="DY54" i="7"/>
  <c r="DX54" i="7"/>
  <c r="DW54" i="7"/>
  <c r="DV54" i="7"/>
  <c r="DU54" i="7"/>
  <c r="DT54" i="7"/>
  <c r="DS54" i="7"/>
  <c r="DR54" i="7"/>
  <c r="DQ54" i="7"/>
  <c r="DP54" i="7"/>
  <c r="DO54" i="7"/>
  <c r="DN54" i="7"/>
  <c r="DM54" i="7"/>
  <c r="DL54" i="7"/>
  <c r="DK54" i="7"/>
  <c r="DJ54" i="7"/>
  <c r="DI54" i="7"/>
  <c r="DH54" i="7"/>
  <c r="DG54" i="7"/>
  <c r="DF54" i="7"/>
  <c r="DE54" i="7"/>
  <c r="DD54" i="7"/>
  <c r="DC54" i="7"/>
  <c r="DB54" i="7"/>
  <c r="DA54" i="7"/>
  <c r="CZ54" i="7"/>
  <c r="CY54" i="7"/>
  <c r="CX54" i="7"/>
  <c r="CW54" i="7"/>
  <c r="CV54" i="7"/>
  <c r="CU54" i="7"/>
  <c r="CT54" i="7"/>
  <c r="CS54" i="7"/>
  <c r="CR54" i="7"/>
  <c r="CQ54" i="7"/>
  <c r="CP54" i="7"/>
  <c r="CO54" i="7"/>
  <c r="CN54" i="7"/>
  <c r="CM54" i="7"/>
  <c r="CL54" i="7"/>
  <c r="CK54" i="7"/>
  <c r="CJ54" i="7"/>
  <c r="FO53" i="7"/>
  <c r="FN53" i="7"/>
  <c r="FM53" i="7"/>
  <c r="FL53" i="7"/>
  <c r="FK53" i="7"/>
  <c r="FJ53" i="7"/>
  <c r="FI53" i="7"/>
  <c r="FH53" i="7"/>
  <c r="FG53" i="7"/>
  <c r="FF53" i="7"/>
  <c r="FE53" i="7"/>
  <c r="FD53" i="7"/>
  <c r="FC53" i="7"/>
  <c r="FB53" i="7"/>
  <c r="FA53" i="7"/>
  <c r="EZ53" i="7"/>
  <c r="EY53" i="7"/>
  <c r="EX53" i="7"/>
  <c r="EW53" i="7"/>
  <c r="EV53" i="7"/>
  <c r="EU53" i="7"/>
  <c r="ET53" i="7"/>
  <c r="ES53" i="7"/>
  <c r="ER53" i="7"/>
  <c r="EQ53" i="7"/>
  <c r="EP53" i="7"/>
  <c r="EO53" i="7"/>
  <c r="EN53" i="7"/>
  <c r="EM53" i="7"/>
  <c r="EL53" i="7"/>
  <c r="EK53" i="7"/>
  <c r="EJ53" i="7"/>
  <c r="EI53" i="7"/>
  <c r="EH53" i="7"/>
  <c r="EG53" i="7"/>
  <c r="EF53" i="7"/>
  <c r="EE53" i="7"/>
  <c r="ED53" i="7"/>
  <c r="EC53" i="7"/>
  <c r="EB53" i="7"/>
  <c r="EA53" i="7"/>
  <c r="DZ53" i="7"/>
  <c r="DY53" i="7"/>
  <c r="DX53" i="7"/>
  <c r="DW53" i="7"/>
  <c r="DV53" i="7"/>
  <c r="DU53" i="7"/>
  <c r="DT53" i="7"/>
  <c r="DS53" i="7"/>
  <c r="DR53" i="7"/>
  <c r="DQ53" i="7"/>
  <c r="DP53" i="7"/>
  <c r="DO53" i="7"/>
  <c r="DN53" i="7"/>
  <c r="DM53" i="7"/>
  <c r="DL53" i="7"/>
  <c r="DK53" i="7"/>
  <c r="DJ53" i="7"/>
  <c r="DI53" i="7"/>
  <c r="DH53" i="7"/>
  <c r="DG53" i="7"/>
  <c r="DF53" i="7"/>
  <c r="DE53" i="7"/>
  <c r="DD53" i="7"/>
  <c r="DC53" i="7"/>
  <c r="DB53" i="7"/>
  <c r="DA53" i="7"/>
  <c r="CZ53" i="7"/>
  <c r="CY53" i="7"/>
  <c r="CX53" i="7"/>
  <c r="CW53" i="7"/>
  <c r="CV53" i="7"/>
  <c r="CU53" i="7"/>
  <c r="CT53" i="7"/>
  <c r="CS53" i="7"/>
  <c r="CR53" i="7"/>
  <c r="CQ53" i="7"/>
  <c r="CP53" i="7"/>
  <c r="CO53" i="7"/>
  <c r="CN53" i="7"/>
  <c r="CM53" i="7"/>
  <c r="CL53" i="7"/>
  <c r="CK53" i="7"/>
  <c r="CJ53" i="7"/>
  <c r="FO52" i="7"/>
  <c r="FN52" i="7"/>
  <c r="FM52" i="7"/>
  <c r="FL52" i="7"/>
  <c r="FK52" i="7"/>
  <c r="FJ52" i="7"/>
  <c r="FI52" i="7"/>
  <c r="FH52" i="7"/>
  <c r="FG52" i="7"/>
  <c r="FF52" i="7"/>
  <c r="FE52" i="7"/>
  <c r="FD52" i="7"/>
  <c r="FC52" i="7"/>
  <c r="FB52" i="7"/>
  <c r="FA52" i="7"/>
  <c r="EZ52" i="7"/>
  <c r="EY52" i="7"/>
  <c r="EX52" i="7"/>
  <c r="EW52" i="7"/>
  <c r="EV52" i="7"/>
  <c r="EU52" i="7"/>
  <c r="ET52" i="7"/>
  <c r="ES52" i="7"/>
  <c r="ER52" i="7"/>
  <c r="EQ52" i="7"/>
  <c r="EP52" i="7"/>
  <c r="EO52" i="7"/>
  <c r="EN52" i="7"/>
  <c r="EM52" i="7"/>
  <c r="EL52" i="7"/>
  <c r="EK52" i="7"/>
  <c r="EJ52" i="7"/>
  <c r="EI52" i="7"/>
  <c r="EH52" i="7"/>
  <c r="EG52" i="7"/>
  <c r="EF52" i="7"/>
  <c r="EE52" i="7"/>
  <c r="ED52" i="7"/>
  <c r="EC52" i="7"/>
  <c r="EB52" i="7"/>
  <c r="EA52" i="7"/>
  <c r="DZ52" i="7"/>
  <c r="DY52" i="7"/>
  <c r="DX52" i="7"/>
  <c r="DW52" i="7"/>
  <c r="DV52" i="7"/>
  <c r="DU52" i="7"/>
  <c r="DT52" i="7"/>
  <c r="DS52" i="7"/>
  <c r="DR52" i="7"/>
  <c r="DQ52" i="7"/>
  <c r="DP52" i="7"/>
  <c r="DO52" i="7"/>
  <c r="DN52" i="7"/>
  <c r="DM52" i="7"/>
  <c r="DL52" i="7"/>
  <c r="DK52" i="7"/>
  <c r="DJ52" i="7"/>
  <c r="DI52" i="7"/>
  <c r="DH52" i="7"/>
  <c r="DG52" i="7"/>
  <c r="DF52" i="7"/>
  <c r="DE52" i="7"/>
  <c r="DD52" i="7"/>
  <c r="DC52" i="7"/>
  <c r="DB52" i="7"/>
  <c r="DA52" i="7"/>
  <c r="CZ52" i="7"/>
  <c r="CY52" i="7"/>
  <c r="CX52" i="7"/>
  <c r="CW52" i="7"/>
  <c r="CV52" i="7"/>
  <c r="CU52" i="7"/>
  <c r="CT52" i="7"/>
  <c r="CS52" i="7"/>
  <c r="CR52" i="7"/>
  <c r="CQ52" i="7"/>
  <c r="CP52" i="7"/>
  <c r="CO52" i="7"/>
  <c r="CN52" i="7"/>
  <c r="CM52" i="7"/>
  <c r="CL52" i="7"/>
  <c r="CK52" i="7"/>
  <c r="CJ52" i="7"/>
  <c r="FO51" i="7"/>
  <c r="FN51" i="7"/>
  <c r="FM51" i="7"/>
  <c r="FL51" i="7"/>
  <c r="FK51" i="7"/>
  <c r="FJ51" i="7"/>
  <c r="FI51" i="7"/>
  <c r="FH51" i="7"/>
  <c r="FG51" i="7"/>
  <c r="FF51" i="7"/>
  <c r="FE51" i="7"/>
  <c r="FD51" i="7"/>
  <c r="FC51" i="7"/>
  <c r="FB51" i="7"/>
  <c r="FA51" i="7"/>
  <c r="EZ51" i="7"/>
  <c r="EY51" i="7"/>
  <c r="EX51" i="7"/>
  <c r="EW51" i="7"/>
  <c r="EV51" i="7"/>
  <c r="EU51" i="7"/>
  <c r="ET51" i="7"/>
  <c r="ES51" i="7"/>
  <c r="ER51" i="7"/>
  <c r="EQ51" i="7"/>
  <c r="EP51" i="7"/>
  <c r="EO51" i="7"/>
  <c r="EN51" i="7"/>
  <c r="EM51" i="7"/>
  <c r="EL51" i="7"/>
  <c r="EK51" i="7"/>
  <c r="EJ51" i="7"/>
  <c r="EI51" i="7"/>
  <c r="EH51" i="7"/>
  <c r="EG51" i="7"/>
  <c r="EF51" i="7"/>
  <c r="EE51" i="7"/>
  <c r="ED51" i="7"/>
  <c r="EC51" i="7"/>
  <c r="EB51" i="7"/>
  <c r="EA51" i="7"/>
  <c r="DZ51" i="7"/>
  <c r="DY51" i="7"/>
  <c r="DX51" i="7"/>
  <c r="DW51" i="7"/>
  <c r="DV51" i="7"/>
  <c r="DU51" i="7"/>
  <c r="DT51" i="7"/>
  <c r="DS51" i="7"/>
  <c r="DR51" i="7"/>
  <c r="DQ51" i="7"/>
  <c r="DP51" i="7"/>
  <c r="DO51" i="7"/>
  <c r="DN51" i="7"/>
  <c r="DM51" i="7"/>
  <c r="DL51" i="7"/>
  <c r="DK51" i="7"/>
  <c r="DJ51" i="7"/>
  <c r="DI51" i="7"/>
  <c r="DH51" i="7"/>
  <c r="DG51" i="7"/>
  <c r="DF51" i="7"/>
  <c r="DE51" i="7"/>
  <c r="DD51" i="7"/>
  <c r="DC51" i="7"/>
  <c r="DB51" i="7"/>
  <c r="DA51" i="7"/>
  <c r="CZ51" i="7"/>
  <c r="CY51" i="7"/>
  <c r="CX51" i="7"/>
  <c r="CW51" i="7"/>
  <c r="CV51" i="7"/>
  <c r="CU51" i="7"/>
  <c r="CT51" i="7"/>
  <c r="CS51" i="7"/>
  <c r="CR51" i="7"/>
  <c r="CQ51" i="7"/>
  <c r="CP51" i="7"/>
  <c r="CO51" i="7"/>
  <c r="CN51" i="7"/>
  <c r="CM51" i="7"/>
  <c r="CL51" i="7"/>
  <c r="CK51" i="7"/>
  <c r="CJ51" i="7"/>
  <c r="FO50" i="7"/>
  <c r="FN50" i="7"/>
  <c r="FM50" i="7"/>
  <c r="FL50" i="7"/>
  <c r="FK50" i="7"/>
  <c r="FJ50" i="7"/>
  <c r="FI50" i="7"/>
  <c r="FH50" i="7"/>
  <c r="FG50" i="7"/>
  <c r="FF50" i="7"/>
  <c r="FE50" i="7"/>
  <c r="FD50" i="7"/>
  <c r="FC50" i="7"/>
  <c r="FB50" i="7"/>
  <c r="FA50" i="7"/>
  <c r="EZ50" i="7"/>
  <c r="EY50" i="7"/>
  <c r="EX50" i="7"/>
  <c r="EW50" i="7"/>
  <c r="EV50" i="7"/>
  <c r="EU50" i="7"/>
  <c r="ET50" i="7"/>
  <c r="ES50" i="7"/>
  <c r="ER50" i="7"/>
  <c r="EQ50" i="7"/>
  <c r="EP50" i="7"/>
  <c r="EO50" i="7"/>
  <c r="EN50" i="7"/>
  <c r="EM50" i="7"/>
  <c r="EL50" i="7"/>
  <c r="EK50" i="7"/>
  <c r="EJ50" i="7"/>
  <c r="EI50" i="7"/>
  <c r="EH50" i="7"/>
  <c r="EG50" i="7"/>
  <c r="EF50" i="7"/>
  <c r="EE50" i="7"/>
  <c r="ED50" i="7"/>
  <c r="EC50" i="7"/>
  <c r="EB50" i="7"/>
  <c r="EA50" i="7"/>
  <c r="DZ50" i="7"/>
  <c r="DY50" i="7"/>
  <c r="DX50" i="7"/>
  <c r="DW50" i="7"/>
  <c r="DV50" i="7"/>
  <c r="DU50" i="7"/>
  <c r="DT50" i="7"/>
  <c r="DS50" i="7"/>
  <c r="DR50" i="7"/>
  <c r="DQ50" i="7"/>
  <c r="DP50" i="7"/>
  <c r="DO50" i="7"/>
  <c r="DN50" i="7"/>
  <c r="DM50" i="7"/>
  <c r="DL50" i="7"/>
  <c r="DK50" i="7"/>
  <c r="DJ50" i="7"/>
  <c r="DI50" i="7"/>
  <c r="DH50" i="7"/>
  <c r="DG50" i="7"/>
  <c r="DF50" i="7"/>
  <c r="DE50" i="7"/>
  <c r="DD50" i="7"/>
  <c r="DC50" i="7"/>
  <c r="DB50" i="7"/>
  <c r="DA50" i="7"/>
  <c r="CZ50" i="7"/>
  <c r="CY50" i="7"/>
  <c r="CX50" i="7"/>
  <c r="CW50" i="7"/>
  <c r="CV50" i="7"/>
  <c r="CU50" i="7"/>
  <c r="CT50" i="7"/>
  <c r="CS50" i="7"/>
  <c r="CR50" i="7"/>
  <c r="CQ50" i="7"/>
  <c r="CP50" i="7"/>
  <c r="CO50" i="7"/>
  <c r="CN50" i="7"/>
  <c r="CM50" i="7"/>
  <c r="CL50" i="7"/>
  <c r="CK50" i="7"/>
  <c r="CJ50" i="7"/>
  <c r="FO49" i="7"/>
  <c r="FN49" i="7"/>
  <c r="FM49" i="7"/>
  <c r="FL49" i="7"/>
  <c r="FK49" i="7"/>
  <c r="FJ49" i="7"/>
  <c r="FI49" i="7"/>
  <c r="FH49" i="7"/>
  <c r="FG49" i="7"/>
  <c r="FF49" i="7"/>
  <c r="FE49" i="7"/>
  <c r="FD49" i="7"/>
  <c r="FC49" i="7"/>
  <c r="FB49" i="7"/>
  <c r="FA49" i="7"/>
  <c r="EZ49" i="7"/>
  <c r="EY49" i="7"/>
  <c r="EX49" i="7"/>
  <c r="EW49" i="7"/>
  <c r="EV49" i="7"/>
  <c r="EU49" i="7"/>
  <c r="ET49" i="7"/>
  <c r="ES49" i="7"/>
  <c r="ER49" i="7"/>
  <c r="EQ49" i="7"/>
  <c r="EP49" i="7"/>
  <c r="EO49" i="7"/>
  <c r="EN49" i="7"/>
  <c r="EM49" i="7"/>
  <c r="EL49" i="7"/>
  <c r="EK49" i="7"/>
  <c r="EJ49" i="7"/>
  <c r="EI49" i="7"/>
  <c r="EH49" i="7"/>
  <c r="EG49" i="7"/>
  <c r="EF49" i="7"/>
  <c r="EE49" i="7"/>
  <c r="ED49" i="7"/>
  <c r="EC49" i="7"/>
  <c r="EB49" i="7"/>
  <c r="EA49" i="7"/>
  <c r="DZ49" i="7"/>
  <c r="DY49" i="7"/>
  <c r="DX49" i="7"/>
  <c r="DW49" i="7"/>
  <c r="DV49" i="7"/>
  <c r="DU49" i="7"/>
  <c r="DT49" i="7"/>
  <c r="DS49" i="7"/>
  <c r="DR49" i="7"/>
  <c r="DQ49" i="7"/>
  <c r="DP49" i="7"/>
  <c r="DO49" i="7"/>
  <c r="DN49" i="7"/>
  <c r="DM49" i="7"/>
  <c r="DL49" i="7"/>
  <c r="DK49" i="7"/>
  <c r="DJ49" i="7"/>
  <c r="DI49" i="7"/>
  <c r="DH49" i="7"/>
  <c r="DG49" i="7"/>
  <c r="DF49" i="7"/>
  <c r="DE49" i="7"/>
  <c r="DD49" i="7"/>
  <c r="DC49" i="7"/>
  <c r="DB49" i="7"/>
  <c r="DA49" i="7"/>
  <c r="CZ49" i="7"/>
  <c r="CY49" i="7"/>
  <c r="CX49" i="7"/>
  <c r="CW49" i="7"/>
  <c r="CV49" i="7"/>
  <c r="CU49" i="7"/>
  <c r="CT49" i="7"/>
  <c r="CS49" i="7"/>
  <c r="CR49" i="7"/>
  <c r="CQ49" i="7"/>
  <c r="CP49" i="7"/>
  <c r="CO49" i="7"/>
  <c r="CN49" i="7"/>
  <c r="CM49" i="7"/>
  <c r="CL49" i="7"/>
  <c r="CK49" i="7"/>
  <c r="CJ49" i="7"/>
  <c r="FO48" i="7"/>
  <c r="FN48" i="7"/>
  <c r="FM48" i="7"/>
  <c r="FL48" i="7"/>
  <c r="FK48" i="7"/>
  <c r="FJ48" i="7"/>
  <c r="FI48" i="7"/>
  <c r="FH48" i="7"/>
  <c r="FG48" i="7"/>
  <c r="FF48" i="7"/>
  <c r="FE48" i="7"/>
  <c r="FD48" i="7"/>
  <c r="FC48" i="7"/>
  <c r="FB48" i="7"/>
  <c r="FA48" i="7"/>
  <c r="EZ48" i="7"/>
  <c r="EY48" i="7"/>
  <c r="EX48" i="7"/>
  <c r="EW48" i="7"/>
  <c r="EV48" i="7"/>
  <c r="EU48" i="7"/>
  <c r="ET48" i="7"/>
  <c r="ES48" i="7"/>
  <c r="ER48" i="7"/>
  <c r="EQ48" i="7"/>
  <c r="EP48" i="7"/>
  <c r="EO48" i="7"/>
  <c r="EN48" i="7"/>
  <c r="EM48" i="7"/>
  <c r="EL48" i="7"/>
  <c r="EK48" i="7"/>
  <c r="EJ48" i="7"/>
  <c r="EI48" i="7"/>
  <c r="EH48" i="7"/>
  <c r="EG48" i="7"/>
  <c r="EF48" i="7"/>
  <c r="EE48" i="7"/>
  <c r="ED48" i="7"/>
  <c r="EC48" i="7"/>
  <c r="EB48" i="7"/>
  <c r="EA48" i="7"/>
  <c r="DZ48" i="7"/>
  <c r="DY48" i="7"/>
  <c r="DX48" i="7"/>
  <c r="DW48" i="7"/>
  <c r="DV48" i="7"/>
  <c r="DU48" i="7"/>
  <c r="DT48" i="7"/>
  <c r="DS48" i="7"/>
  <c r="DR48" i="7"/>
  <c r="DQ48" i="7"/>
  <c r="DP48" i="7"/>
  <c r="DO48" i="7"/>
  <c r="DN48" i="7"/>
  <c r="DM48" i="7"/>
  <c r="DL48" i="7"/>
  <c r="DK48" i="7"/>
  <c r="DJ48" i="7"/>
  <c r="DI48" i="7"/>
  <c r="DH48" i="7"/>
  <c r="DG48" i="7"/>
  <c r="DF48" i="7"/>
  <c r="DE48" i="7"/>
  <c r="DD48" i="7"/>
  <c r="DC48" i="7"/>
  <c r="DB48" i="7"/>
  <c r="DA48" i="7"/>
  <c r="CZ48" i="7"/>
  <c r="CY48" i="7"/>
  <c r="CX48" i="7"/>
  <c r="CW48" i="7"/>
  <c r="CV48" i="7"/>
  <c r="CU48" i="7"/>
  <c r="CT48" i="7"/>
  <c r="CS48" i="7"/>
  <c r="CR48" i="7"/>
  <c r="CQ48" i="7"/>
  <c r="CP48" i="7"/>
  <c r="CO48" i="7"/>
  <c r="CN48" i="7"/>
  <c r="CM48" i="7"/>
  <c r="CL48" i="7"/>
  <c r="CK48" i="7"/>
  <c r="CJ48" i="7"/>
  <c r="FO47" i="7"/>
  <c r="FN47" i="7"/>
  <c r="FM47" i="7"/>
  <c r="FL47" i="7"/>
  <c r="FK47" i="7"/>
  <c r="FJ47" i="7"/>
  <c r="FI47" i="7"/>
  <c r="FH47" i="7"/>
  <c r="FG47" i="7"/>
  <c r="FF47" i="7"/>
  <c r="FE47" i="7"/>
  <c r="FD47" i="7"/>
  <c r="FC47" i="7"/>
  <c r="FB47" i="7"/>
  <c r="FA47" i="7"/>
  <c r="EZ47" i="7"/>
  <c r="EY47" i="7"/>
  <c r="EX47" i="7"/>
  <c r="EW47" i="7"/>
  <c r="EV47" i="7"/>
  <c r="EU47" i="7"/>
  <c r="ET47" i="7"/>
  <c r="ES47" i="7"/>
  <c r="ER47" i="7"/>
  <c r="EQ47" i="7"/>
  <c r="EP47" i="7"/>
  <c r="EO47" i="7"/>
  <c r="EN47" i="7"/>
  <c r="EM47" i="7"/>
  <c r="EL47" i="7"/>
  <c r="EK47" i="7"/>
  <c r="EJ47" i="7"/>
  <c r="EI47" i="7"/>
  <c r="EH47" i="7"/>
  <c r="EG47" i="7"/>
  <c r="EF47" i="7"/>
  <c r="EE47" i="7"/>
  <c r="ED47" i="7"/>
  <c r="EC47" i="7"/>
  <c r="EB47" i="7"/>
  <c r="EA47" i="7"/>
  <c r="DZ47" i="7"/>
  <c r="DY47" i="7"/>
  <c r="DX47" i="7"/>
  <c r="DW47" i="7"/>
  <c r="DV47" i="7"/>
  <c r="DU47" i="7"/>
  <c r="DT47" i="7"/>
  <c r="DS47" i="7"/>
  <c r="DR47" i="7"/>
  <c r="DQ47" i="7"/>
  <c r="DP47" i="7"/>
  <c r="DO47" i="7"/>
  <c r="DN47" i="7"/>
  <c r="DM47" i="7"/>
  <c r="DL47" i="7"/>
  <c r="DK47" i="7"/>
  <c r="DJ47" i="7"/>
  <c r="DI47" i="7"/>
  <c r="DH47" i="7"/>
  <c r="DG47" i="7"/>
  <c r="DF47" i="7"/>
  <c r="DE47" i="7"/>
  <c r="DD47" i="7"/>
  <c r="DC47" i="7"/>
  <c r="DB47" i="7"/>
  <c r="DA47" i="7"/>
  <c r="CZ47" i="7"/>
  <c r="CY47" i="7"/>
  <c r="CX47" i="7"/>
  <c r="CW47" i="7"/>
  <c r="CV47" i="7"/>
  <c r="CU47" i="7"/>
  <c r="CT47" i="7"/>
  <c r="CS47" i="7"/>
  <c r="CR47" i="7"/>
  <c r="CQ47" i="7"/>
  <c r="CP47" i="7"/>
  <c r="CO47" i="7"/>
  <c r="CN47" i="7"/>
  <c r="CM47" i="7"/>
  <c r="CL47" i="7"/>
  <c r="CK47" i="7"/>
  <c r="CJ47" i="7"/>
  <c r="FO46" i="7"/>
  <c r="FN46" i="7"/>
  <c r="FM46" i="7"/>
  <c r="FL46" i="7"/>
  <c r="FK46" i="7"/>
  <c r="FJ46" i="7"/>
  <c r="FI46" i="7"/>
  <c r="FH46" i="7"/>
  <c r="FG46" i="7"/>
  <c r="FF46" i="7"/>
  <c r="FE46" i="7"/>
  <c r="FD46" i="7"/>
  <c r="FC46" i="7"/>
  <c r="FB46" i="7"/>
  <c r="FA46" i="7"/>
  <c r="EZ46" i="7"/>
  <c r="EY46" i="7"/>
  <c r="EX46" i="7"/>
  <c r="EW46" i="7"/>
  <c r="EV46" i="7"/>
  <c r="EU46" i="7"/>
  <c r="ET46" i="7"/>
  <c r="ES46" i="7"/>
  <c r="ER46" i="7"/>
  <c r="EQ46" i="7"/>
  <c r="EP46" i="7"/>
  <c r="EO46" i="7"/>
  <c r="EN46" i="7"/>
  <c r="EM46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FO45" i="7"/>
  <c r="FN45" i="7"/>
  <c r="FM45" i="7"/>
  <c r="FL45" i="7"/>
  <c r="FK45" i="7"/>
  <c r="FJ45" i="7"/>
  <c r="FI45" i="7"/>
  <c r="FH45" i="7"/>
  <c r="FG45" i="7"/>
  <c r="FF45" i="7"/>
  <c r="FE45" i="7"/>
  <c r="FD45" i="7"/>
  <c r="FC45" i="7"/>
  <c r="FB45" i="7"/>
  <c r="FA45" i="7"/>
  <c r="EZ45" i="7"/>
  <c r="EY45" i="7"/>
  <c r="EX45" i="7"/>
  <c r="EW45" i="7"/>
  <c r="EV45" i="7"/>
  <c r="EU45" i="7"/>
  <c r="ET45" i="7"/>
  <c r="ES45" i="7"/>
  <c r="ER45" i="7"/>
  <c r="EQ45" i="7"/>
  <c r="EP45" i="7"/>
  <c r="EO45" i="7"/>
  <c r="EN45" i="7"/>
  <c r="EM45" i="7"/>
  <c r="EL45" i="7"/>
  <c r="EK45" i="7"/>
  <c r="EJ45" i="7"/>
  <c r="EI45" i="7"/>
  <c r="EH45" i="7"/>
  <c r="EG45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L45" i="7"/>
  <c r="DK45" i="7"/>
  <c r="DJ45" i="7"/>
  <c r="DI45" i="7"/>
  <c r="DH45" i="7"/>
  <c r="DG45" i="7"/>
  <c r="DF45" i="7"/>
  <c r="DE45" i="7"/>
  <c r="DD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P45" i="7"/>
  <c r="CO45" i="7"/>
  <c r="CN45" i="7"/>
  <c r="CM45" i="7"/>
  <c r="CL45" i="7"/>
  <c r="CK45" i="7"/>
  <c r="CJ45" i="7"/>
  <c r="FO44" i="7"/>
  <c r="FN44" i="7"/>
  <c r="FM44" i="7"/>
  <c r="FL44" i="7"/>
  <c r="FK44" i="7"/>
  <c r="FJ44" i="7"/>
  <c r="FI44" i="7"/>
  <c r="FH44" i="7"/>
  <c r="FG44" i="7"/>
  <c r="FF44" i="7"/>
  <c r="FE44" i="7"/>
  <c r="FD44" i="7"/>
  <c r="FC44" i="7"/>
  <c r="FB44" i="7"/>
  <c r="FA44" i="7"/>
  <c r="EZ44" i="7"/>
  <c r="EY44" i="7"/>
  <c r="EX44" i="7"/>
  <c r="EW44" i="7"/>
  <c r="EV44" i="7"/>
  <c r="EU44" i="7"/>
  <c r="ET44" i="7"/>
  <c r="ES44" i="7"/>
  <c r="ER44" i="7"/>
  <c r="EQ44" i="7"/>
  <c r="EP44" i="7"/>
  <c r="EO44" i="7"/>
  <c r="EN44" i="7"/>
  <c r="EM44" i="7"/>
  <c r="EL44" i="7"/>
  <c r="EK44" i="7"/>
  <c r="EJ44" i="7"/>
  <c r="EI44" i="7"/>
  <c r="EH44" i="7"/>
  <c r="EG44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L44" i="7"/>
  <c r="DK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P44" i="7"/>
  <c r="CO44" i="7"/>
  <c r="CN44" i="7"/>
  <c r="CM44" i="7"/>
  <c r="CL44" i="7"/>
  <c r="CK44" i="7"/>
  <c r="CJ44" i="7"/>
  <c r="FO43" i="7"/>
  <c r="FN43" i="7"/>
  <c r="FM43" i="7"/>
  <c r="FL43" i="7"/>
  <c r="FK43" i="7"/>
  <c r="FJ43" i="7"/>
  <c r="FI43" i="7"/>
  <c r="FH43" i="7"/>
  <c r="FG43" i="7"/>
  <c r="FF43" i="7"/>
  <c r="FE43" i="7"/>
  <c r="FD43" i="7"/>
  <c r="FC43" i="7"/>
  <c r="FB43" i="7"/>
  <c r="FA43" i="7"/>
  <c r="EZ43" i="7"/>
  <c r="EY43" i="7"/>
  <c r="EX43" i="7"/>
  <c r="EW43" i="7"/>
  <c r="EV43" i="7"/>
  <c r="EU43" i="7"/>
  <c r="ET43" i="7"/>
  <c r="ES43" i="7"/>
  <c r="ER43" i="7"/>
  <c r="EQ43" i="7"/>
  <c r="EP43" i="7"/>
  <c r="EO43" i="7"/>
  <c r="EN43" i="7"/>
  <c r="EM43" i="7"/>
  <c r="EL43" i="7"/>
  <c r="EK43" i="7"/>
  <c r="EJ43" i="7"/>
  <c r="EI43" i="7"/>
  <c r="EH43" i="7"/>
  <c r="EG43" i="7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DK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P43" i="7"/>
  <c r="CO43" i="7"/>
  <c r="CN43" i="7"/>
  <c r="CM43" i="7"/>
  <c r="CL43" i="7"/>
  <c r="CK43" i="7"/>
  <c r="CJ43" i="7"/>
  <c r="FO42" i="7"/>
  <c r="FN42" i="7"/>
  <c r="FM42" i="7"/>
  <c r="FL42" i="7"/>
  <c r="FK42" i="7"/>
  <c r="FJ42" i="7"/>
  <c r="FI42" i="7"/>
  <c r="FH42" i="7"/>
  <c r="FG42" i="7"/>
  <c r="FF42" i="7"/>
  <c r="FE42" i="7"/>
  <c r="FD42" i="7"/>
  <c r="FC42" i="7"/>
  <c r="FB42" i="7"/>
  <c r="FA42" i="7"/>
  <c r="EZ42" i="7"/>
  <c r="EY42" i="7"/>
  <c r="EX42" i="7"/>
  <c r="EW42" i="7"/>
  <c r="EV42" i="7"/>
  <c r="EU42" i="7"/>
  <c r="ET42" i="7"/>
  <c r="ES42" i="7"/>
  <c r="ER42" i="7"/>
  <c r="EQ42" i="7"/>
  <c r="EP42" i="7"/>
  <c r="EO42" i="7"/>
  <c r="EN42" i="7"/>
  <c r="EM42" i="7"/>
  <c r="EL42" i="7"/>
  <c r="EK42" i="7"/>
  <c r="EJ42" i="7"/>
  <c r="EI42" i="7"/>
  <c r="EH42" i="7"/>
  <c r="EG42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L42" i="7"/>
  <c r="DK42" i="7"/>
  <c r="DJ42" i="7"/>
  <c r="DI42" i="7"/>
  <c r="DH42" i="7"/>
  <c r="DG42" i="7"/>
  <c r="DF42" i="7"/>
  <c r="DE42" i="7"/>
  <c r="DD42" i="7"/>
  <c r="DC42" i="7"/>
  <c r="DB42" i="7"/>
  <c r="DA42" i="7"/>
  <c r="CZ42" i="7"/>
  <c r="CY42" i="7"/>
  <c r="CX42" i="7"/>
  <c r="CW42" i="7"/>
  <c r="CV42" i="7"/>
  <c r="CU42" i="7"/>
  <c r="CT42" i="7"/>
  <c r="CS42" i="7"/>
  <c r="CR42" i="7"/>
  <c r="CQ42" i="7"/>
  <c r="CP42" i="7"/>
  <c r="CO42" i="7"/>
  <c r="CN42" i="7"/>
  <c r="CM42" i="7"/>
  <c r="CL42" i="7"/>
  <c r="CK42" i="7"/>
  <c r="CJ42" i="7"/>
  <c r="FO41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L41" i="7"/>
  <c r="DK41" i="7"/>
  <c r="DJ41" i="7"/>
  <c r="DI41" i="7"/>
  <c r="DH41" i="7"/>
  <c r="DG41" i="7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P41" i="7"/>
  <c r="CO41" i="7"/>
  <c r="CN41" i="7"/>
  <c r="CM41" i="7"/>
  <c r="CL41" i="7"/>
  <c r="CK41" i="7"/>
  <c r="CJ41" i="7"/>
  <c r="FO40" i="7"/>
  <c r="FN40" i="7"/>
  <c r="FM40" i="7"/>
  <c r="FL40" i="7"/>
  <c r="FK40" i="7"/>
  <c r="FJ40" i="7"/>
  <c r="FI40" i="7"/>
  <c r="FH40" i="7"/>
  <c r="FG40" i="7"/>
  <c r="FF40" i="7"/>
  <c r="FE40" i="7"/>
  <c r="FD40" i="7"/>
  <c r="FC40" i="7"/>
  <c r="FB40" i="7"/>
  <c r="FA40" i="7"/>
  <c r="EZ40" i="7"/>
  <c r="EY40" i="7"/>
  <c r="EX40" i="7"/>
  <c r="EW40" i="7"/>
  <c r="EV40" i="7"/>
  <c r="EU40" i="7"/>
  <c r="ET40" i="7"/>
  <c r="ES40" i="7"/>
  <c r="ER40" i="7"/>
  <c r="EQ40" i="7"/>
  <c r="EP40" i="7"/>
  <c r="EO40" i="7"/>
  <c r="EN40" i="7"/>
  <c r="EM40" i="7"/>
  <c r="EL40" i="7"/>
  <c r="EK40" i="7"/>
  <c r="EJ40" i="7"/>
  <c r="EI40" i="7"/>
  <c r="EH40" i="7"/>
  <c r="EG40" i="7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FO38" i="7"/>
  <c r="FN38" i="7"/>
  <c r="FM38" i="7"/>
  <c r="FL38" i="7"/>
  <c r="FK38" i="7"/>
  <c r="FJ38" i="7"/>
  <c r="FI38" i="7"/>
  <c r="FH38" i="7"/>
  <c r="FG38" i="7"/>
  <c r="FF38" i="7"/>
  <c r="FE38" i="7"/>
  <c r="FD38" i="7"/>
  <c r="FC38" i="7"/>
  <c r="FB38" i="7"/>
  <c r="FA38" i="7"/>
  <c r="EZ38" i="7"/>
  <c r="EY38" i="7"/>
  <c r="EX38" i="7"/>
  <c r="EW38" i="7"/>
  <c r="EV38" i="7"/>
  <c r="EU38" i="7"/>
  <c r="ET38" i="7"/>
  <c r="ES38" i="7"/>
  <c r="ER38" i="7"/>
  <c r="EQ38" i="7"/>
  <c r="EP38" i="7"/>
  <c r="EO38" i="7"/>
  <c r="EN38" i="7"/>
  <c r="EM38" i="7"/>
  <c r="EL38" i="7"/>
  <c r="EK38" i="7"/>
  <c r="EJ38" i="7"/>
  <c r="EI38" i="7"/>
  <c r="EH38" i="7"/>
  <c r="EG38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L38" i="7"/>
  <c r="DK38" i="7"/>
  <c r="DJ38" i="7"/>
  <c r="DI38" i="7"/>
  <c r="DH38" i="7"/>
  <c r="DG38" i="7"/>
  <c r="DF38" i="7"/>
  <c r="DE38" i="7"/>
  <c r="DD38" i="7"/>
  <c r="DC38" i="7"/>
  <c r="DB38" i="7"/>
  <c r="DA38" i="7"/>
  <c r="CZ38" i="7"/>
  <c r="CY38" i="7"/>
  <c r="CX38" i="7"/>
  <c r="CW38" i="7"/>
  <c r="CV38" i="7"/>
  <c r="CU38" i="7"/>
  <c r="CT38" i="7"/>
  <c r="CS38" i="7"/>
  <c r="CR38" i="7"/>
  <c r="CQ38" i="7"/>
  <c r="CP38" i="7"/>
  <c r="CO38" i="7"/>
  <c r="CN38" i="7"/>
  <c r="CM38" i="7"/>
  <c r="CL38" i="7"/>
  <c r="CK38" i="7"/>
  <c r="CJ38" i="7"/>
  <c r="FO37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N37" i="7"/>
  <c r="CM37" i="7"/>
  <c r="CL37" i="7"/>
  <c r="CK37" i="7"/>
  <c r="CJ37" i="7"/>
  <c r="FO36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DK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P36" i="7"/>
  <c r="CO36" i="7"/>
  <c r="CN36" i="7"/>
  <c r="CM36" i="7"/>
  <c r="CL36" i="7"/>
  <c r="CK36" i="7"/>
  <c r="CJ36" i="7"/>
  <c r="FO35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FO34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DK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P34" i="7"/>
  <c r="CO34" i="7"/>
  <c r="CN34" i="7"/>
  <c r="CM34" i="7"/>
  <c r="CL34" i="7"/>
  <c r="CK34" i="7"/>
  <c r="CJ34" i="7"/>
  <c r="FO33" i="7"/>
  <c r="FN33" i="7"/>
  <c r="FM33" i="7"/>
  <c r="FL33" i="7"/>
  <c r="FK33" i="7"/>
  <c r="FJ33" i="7"/>
  <c r="FI33" i="7"/>
  <c r="FH33" i="7"/>
  <c r="FG33" i="7"/>
  <c r="FF33" i="7"/>
  <c r="FE33" i="7"/>
  <c r="FD33" i="7"/>
  <c r="FC33" i="7"/>
  <c r="FB33" i="7"/>
  <c r="FA33" i="7"/>
  <c r="EZ33" i="7"/>
  <c r="EY33" i="7"/>
  <c r="EX33" i="7"/>
  <c r="EW33" i="7"/>
  <c r="EV33" i="7"/>
  <c r="EU33" i="7"/>
  <c r="ET33" i="7"/>
  <c r="ES33" i="7"/>
  <c r="ER33" i="7"/>
  <c r="EQ33" i="7"/>
  <c r="EP33" i="7"/>
  <c r="EO33" i="7"/>
  <c r="EN33" i="7"/>
  <c r="EM33" i="7"/>
  <c r="EL33" i="7"/>
  <c r="EK33" i="7"/>
  <c r="EJ33" i="7"/>
  <c r="EI33" i="7"/>
  <c r="EH33" i="7"/>
  <c r="EG33" i="7"/>
  <c r="EF33" i="7"/>
  <c r="EE33" i="7"/>
  <c r="ED33" i="7"/>
  <c r="EC33" i="7"/>
  <c r="EB33" i="7"/>
  <c r="EA33" i="7"/>
  <c r="DZ33" i="7"/>
  <c r="DY33" i="7"/>
  <c r="DX33" i="7"/>
  <c r="DW33" i="7"/>
  <c r="DV33" i="7"/>
  <c r="DU33" i="7"/>
  <c r="DT33" i="7"/>
  <c r="DS33" i="7"/>
  <c r="DR33" i="7"/>
  <c r="DQ33" i="7"/>
  <c r="DP33" i="7"/>
  <c r="DO33" i="7"/>
  <c r="DN33" i="7"/>
  <c r="DM33" i="7"/>
  <c r="DL33" i="7"/>
  <c r="DK33" i="7"/>
  <c r="DJ33" i="7"/>
  <c r="DI33" i="7"/>
  <c r="DH33" i="7"/>
  <c r="DG33" i="7"/>
  <c r="DF33" i="7"/>
  <c r="DE33" i="7"/>
  <c r="DD33" i="7"/>
  <c r="DC33" i="7"/>
  <c r="DB33" i="7"/>
  <c r="DA33" i="7"/>
  <c r="CZ33" i="7"/>
  <c r="CY33" i="7"/>
  <c r="CX33" i="7"/>
  <c r="CW33" i="7"/>
  <c r="CV33" i="7"/>
  <c r="CU33" i="7"/>
  <c r="CT33" i="7"/>
  <c r="CS33" i="7"/>
  <c r="CR33" i="7"/>
  <c r="CQ33" i="7"/>
  <c r="CP33" i="7"/>
  <c r="CO33" i="7"/>
  <c r="CN33" i="7"/>
  <c r="CM33" i="7"/>
  <c r="CL33" i="7"/>
  <c r="CK33" i="7"/>
  <c r="CJ33" i="7"/>
  <c r="FO32" i="7"/>
  <c r="FN32" i="7"/>
  <c r="FM32" i="7"/>
  <c r="FL32" i="7"/>
  <c r="FK32" i="7"/>
  <c r="FJ32" i="7"/>
  <c r="FI32" i="7"/>
  <c r="FH32" i="7"/>
  <c r="FG32" i="7"/>
  <c r="FF32" i="7"/>
  <c r="FE32" i="7"/>
  <c r="FD32" i="7"/>
  <c r="FC32" i="7"/>
  <c r="FB32" i="7"/>
  <c r="FA32" i="7"/>
  <c r="EZ32" i="7"/>
  <c r="EY32" i="7"/>
  <c r="EX32" i="7"/>
  <c r="EW32" i="7"/>
  <c r="EV32" i="7"/>
  <c r="EU32" i="7"/>
  <c r="ET32" i="7"/>
  <c r="ES32" i="7"/>
  <c r="ER32" i="7"/>
  <c r="EQ32" i="7"/>
  <c r="EP32" i="7"/>
  <c r="EO32" i="7"/>
  <c r="EN32" i="7"/>
  <c r="EM32" i="7"/>
  <c r="EL32" i="7"/>
  <c r="EK32" i="7"/>
  <c r="EJ32" i="7"/>
  <c r="EI32" i="7"/>
  <c r="EH32" i="7"/>
  <c r="EG32" i="7"/>
  <c r="EF32" i="7"/>
  <c r="EE32" i="7"/>
  <c r="ED32" i="7"/>
  <c r="EC32" i="7"/>
  <c r="EB32" i="7"/>
  <c r="EA32" i="7"/>
  <c r="DZ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DM32" i="7"/>
  <c r="DL32" i="7"/>
  <c r="DK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P32" i="7"/>
  <c r="CO32" i="7"/>
  <c r="CN32" i="7"/>
  <c r="CM32" i="7"/>
  <c r="CL32" i="7"/>
  <c r="CK32" i="7"/>
  <c r="CJ32" i="7"/>
  <c r="FO31" i="7"/>
  <c r="FN31" i="7"/>
  <c r="FM31" i="7"/>
  <c r="FL31" i="7"/>
  <c r="FK31" i="7"/>
  <c r="FJ31" i="7"/>
  <c r="FI31" i="7"/>
  <c r="FH31" i="7"/>
  <c r="FG31" i="7"/>
  <c r="FF31" i="7"/>
  <c r="FE31" i="7"/>
  <c r="FD31" i="7"/>
  <c r="FC31" i="7"/>
  <c r="FB31" i="7"/>
  <c r="FA31" i="7"/>
  <c r="EZ31" i="7"/>
  <c r="EY31" i="7"/>
  <c r="EX31" i="7"/>
  <c r="EW31" i="7"/>
  <c r="EV31" i="7"/>
  <c r="EU31" i="7"/>
  <c r="ET31" i="7"/>
  <c r="ES31" i="7"/>
  <c r="ER31" i="7"/>
  <c r="EQ31" i="7"/>
  <c r="EP31" i="7"/>
  <c r="EO31" i="7"/>
  <c r="EN31" i="7"/>
  <c r="EM31" i="7"/>
  <c r="EL31" i="7"/>
  <c r="EK31" i="7"/>
  <c r="EJ31" i="7"/>
  <c r="EI31" i="7"/>
  <c r="EH31" i="7"/>
  <c r="EG31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L31" i="7"/>
  <c r="DK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CV31" i="7"/>
  <c r="CU31" i="7"/>
  <c r="CT31" i="7"/>
  <c r="CS31" i="7"/>
  <c r="CR31" i="7"/>
  <c r="CQ31" i="7"/>
  <c r="CP31" i="7"/>
  <c r="CO31" i="7"/>
  <c r="CN31" i="7"/>
  <c r="CM31" i="7"/>
  <c r="CL31" i="7"/>
  <c r="CK31" i="7"/>
  <c r="CJ31" i="7"/>
  <c r="FO30" i="7"/>
  <c r="FN30" i="7"/>
  <c r="FM30" i="7"/>
  <c r="FL30" i="7"/>
  <c r="FK30" i="7"/>
  <c r="FJ30" i="7"/>
  <c r="FI30" i="7"/>
  <c r="FH30" i="7"/>
  <c r="FG30" i="7"/>
  <c r="FF30" i="7"/>
  <c r="FE30" i="7"/>
  <c r="FD30" i="7"/>
  <c r="FC30" i="7"/>
  <c r="FB30" i="7"/>
  <c r="FA30" i="7"/>
  <c r="EZ30" i="7"/>
  <c r="EY30" i="7"/>
  <c r="EX30" i="7"/>
  <c r="EW30" i="7"/>
  <c r="EV30" i="7"/>
  <c r="EU30" i="7"/>
  <c r="ET30" i="7"/>
  <c r="ES30" i="7"/>
  <c r="ER30" i="7"/>
  <c r="EQ30" i="7"/>
  <c r="EP30" i="7"/>
  <c r="EO30" i="7"/>
  <c r="EN30" i="7"/>
  <c r="EM30" i="7"/>
  <c r="EL30" i="7"/>
  <c r="EK30" i="7"/>
  <c r="EJ30" i="7"/>
  <c r="EI30" i="7"/>
  <c r="EH30" i="7"/>
  <c r="EG30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L30" i="7"/>
  <c r="DK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FO29" i="7"/>
  <c r="FN29" i="7"/>
  <c r="FM29" i="7"/>
  <c r="FL29" i="7"/>
  <c r="FK29" i="7"/>
  <c r="FJ29" i="7"/>
  <c r="FI29" i="7"/>
  <c r="FH29" i="7"/>
  <c r="FG29" i="7"/>
  <c r="FF29" i="7"/>
  <c r="FE29" i="7"/>
  <c r="FD29" i="7"/>
  <c r="FC29" i="7"/>
  <c r="FB29" i="7"/>
  <c r="FA29" i="7"/>
  <c r="EZ29" i="7"/>
  <c r="EY29" i="7"/>
  <c r="EX29" i="7"/>
  <c r="EW29" i="7"/>
  <c r="EV29" i="7"/>
  <c r="EU29" i="7"/>
  <c r="ET29" i="7"/>
  <c r="ES29" i="7"/>
  <c r="ER29" i="7"/>
  <c r="EQ29" i="7"/>
  <c r="EP29" i="7"/>
  <c r="EO29" i="7"/>
  <c r="EN29" i="7"/>
  <c r="EM29" i="7"/>
  <c r="EL29" i="7"/>
  <c r="EK29" i="7"/>
  <c r="EJ29" i="7"/>
  <c r="EI29" i="7"/>
  <c r="EH29" i="7"/>
  <c r="EG29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FO28" i="7"/>
  <c r="FN28" i="7"/>
  <c r="FM28" i="7"/>
  <c r="FL28" i="7"/>
  <c r="FK28" i="7"/>
  <c r="FJ28" i="7"/>
  <c r="FI28" i="7"/>
  <c r="FH28" i="7"/>
  <c r="FG28" i="7"/>
  <c r="FF28" i="7"/>
  <c r="FE28" i="7"/>
  <c r="FD28" i="7"/>
  <c r="FC28" i="7"/>
  <c r="FB28" i="7"/>
  <c r="FA28" i="7"/>
  <c r="EZ28" i="7"/>
  <c r="EY28" i="7"/>
  <c r="EX28" i="7"/>
  <c r="EW28" i="7"/>
  <c r="EV28" i="7"/>
  <c r="EU28" i="7"/>
  <c r="ET28" i="7"/>
  <c r="ES28" i="7"/>
  <c r="ER28" i="7"/>
  <c r="EQ28" i="7"/>
  <c r="EP28" i="7"/>
  <c r="EO28" i="7"/>
  <c r="EN28" i="7"/>
  <c r="EM28" i="7"/>
  <c r="EL28" i="7"/>
  <c r="EK28" i="7"/>
  <c r="EJ28" i="7"/>
  <c r="EI28" i="7"/>
  <c r="EH28" i="7"/>
  <c r="EG28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DK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/>
  <c r="CO28" i="7"/>
  <c r="CN28" i="7"/>
  <c r="CM28" i="7"/>
  <c r="CL28" i="7"/>
  <c r="CK28" i="7"/>
  <c r="CJ28" i="7"/>
  <c r="FO27" i="7"/>
  <c r="FN27" i="7"/>
  <c r="FM27" i="7"/>
  <c r="FL27" i="7"/>
  <c r="FK27" i="7"/>
  <c r="FJ27" i="7"/>
  <c r="FI27" i="7"/>
  <c r="FH27" i="7"/>
  <c r="FG27" i="7"/>
  <c r="FF27" i="7"/>
  <c r="FE27" i="7"/>
  <c r="FD27" i="7"/>
  <c r="FC27" i="7"/>
  <c r="FB27" i="7"/>
  <c r="FA27" i="7"/>
  <c r="EZ27" i="7"/>
  <c r="EY27" i="7"/>
  <c r="EX27" i="7"/>
  <c r="EW27" i="7"/>
  <c r="EV27" i="7"/>
  <c r="EU27" i="7"/>
  <c r="ET27" i="7"/>
  <c r="ES27" i="7"/>
  <c r="ER27" i="7"/>
  <c r="EQ27" i="7"/>
  <c r="EP27" i="7"/>
  <c r="EO27" i="7"/>
  <c r="EN27" i="7"/>
  <c r="EM27" i="7"/>
  <c r="EL27" i="7"/>
  <c r="EK27" i="7"/>
  <c r="EJ27" i="7"/>
  <c r="EI27" i="7"/>
  <c r="EH27" i="7"/>
  <c r="EG27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DK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/>
  <c r="CO27" i="7"/>
  <c r="CN27" i="7"/>
  <c r="CM27" i="7"/>
  <c r="CL27" i="7"/>
  <c r="CK27" i="7"/>
  <c r="CJ27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FO22" i="7"/>
  <c r="FN22" i="7"/>
  <c r="FM22" i="7"/>
  <c r="FL22" i="7"/>
  <c r="FK22" i="7"/>
  <c r="FJ22" i="7"/>
  <c r="FI22" i="7"/>
  <c r="FH22" i="7"/>
  <c r="FG22" i="7"/>
  <c r="FF22" i="7"/>
  <c r="FE22" i="7"/>
  <c r="FD22" i="7"/>
  <c r="FC22" i="7"/>
  <c r="FB22" i="7"/>
  <c r="FA22" i="7"/>
  <c r="EZ22" i="7"/>
  <c r="EY22" i="7"/>
  <c r="EX22" i="7"/>
  <c r="EW22" i="7"/>
  <c r="EV22" i="7"/>
  <c r="EU22" i="7"/>
  <c r="ET22" i="7"/>
  <c r="ES22" i="7"/>
  <c r="ER22" i="7"/>
  <c r="EQ22" i="7"/>
  <c r="EP22" i="7"/>
  <c r="EO22" i="7"/>
  <c r="EN22" i="7"/>
  <c r="EM22" i="7"/>
  <c r="EL22" i="7"/>
  <c r="EK22" i="7"/>
  <c r="EJ22" i="7"/>
  <c r="EI22" i="7"/>
  <c r="EH22" i="7"/>
  <c r="EG22" i="7"/>
  <c r="EF22" i="7"/>
  <c r="EE22" i="7"/>
  <c r="ED22" i="7"/>
  <c r="EC22" i="7"/>
  <c r="EB22" i="7"/>
  <c r="EA22" i="7"/>
  <c r="DZ22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L22" i="7"/>
  <c r="DK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/>
  <c r="CO22" i="7"/>
  <c r="CN22" i="7"/>
  <c r="CM22" i="7"/>
  <c r="CL22" i="7"/>
  <c r="CK22" i="7"/>
  <c r="CJ22" i="7"/>
  <c r="FO21" i="7"/>
  <c r="FN21" i="7"/>
  <c r="FM21" i="7"/>
  <c r="FL21" i="7"/>
  <c r="FK21" i="7"/>
  <c r="FJ21" i="7"/>
  <c r="FI21" i="7"/>
  <c r="FH21" i="7"/>
  <c r="FG21" i="7"/>
  <c r="FF21" i="7"/>
  <c r="FE21" i="7"/>
  <c r="FD21" i="7"/>
  <c r="FC21" i="7"/>
  <c r="FB21" i="7"/>
  <c r="FA21" i="7"/>
  <c r="EZ21" i="7"/>
  <c r="EY21" i="7"/>
  <c r="EX21" i="7"/>
  <c r="EW21" i="7"/>
  <c r="EV21" i="7"/>
  <c r="EU21" i="7"/>
  <c r="ET21" i="7"/>
  <c r="ES21" i="7"/>
  <c r="ER21" i="7"/>
  <c r="EQ21" i="7"/>
  <c r="EP21" i="7"/>
  <c r="EO21" i="7"/>
  <c r="EN21" i="7"/>
  <c r="EM21" i="7"/>
  <c r="EL21" i="7"/>
  <c r="EK21" i="7"/>
  <c r="EJ21" i="7"/>
  <c r="EI21" i="7"/>
  <c r="EH21" i="7"/>
  <c r="EG21" i="7"/>
  <c r="EF21" i="7"/>
  <c r="EE21" i="7"/>
  <c r="ED21" i="7"/>
  <c r="EC21" i="7"/>
  <c r="EB21" i="7"/>
  <c r="EA21" i="7"/>
  <c r="DZ21" i="7"/>
  <c r="DY21" i="7"/>
  <c r="DX21" i="7"/>
  <c r="DW21" i="7"/>
  <c r="DV21" i="7"/>
  <c r="DU21" i="7"/>
  <c r="DT21" i="7"/>
  <c r="DS21" i="7"/>
  <c r="DR21" i="7"/>
  <c r="DQ21" i="7"/>
  <c r="DP21" i="7"/>
  <c r="DO21" i="7"/>
  <c r="DN21" i="7"/>
  <c r="DM21" i="7"/>
  <c r="DL21" i="7"/>
  <c r="DK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/>
  <c r="CO21" i="7"/>
  <c r="CN21" i="7"/>
  <c r="CM21" i="7"/>
  <c r="CL21" i="7"/>
  <c r="CK21" i="7"/>
  <c r="CJ21" i="7"/>
  <c r="FO20" i="7"/>
  <c r="FN20" i="7"/>
  <c r="FM20" i="7"/>
  <c r="FL20" i="7"/>
  <c r="FK20" i="7"/>
  <c r="FJ20" i="7"/>
  <c r="FI20" i="7"/>
  <c r="FH20" i="7"/>
  <c r="FG20" i="7"/>
  <c r="FF20" i="7"/>
  <c r="FE20" i="7"/>
  <c r="FD20" i="7"/>
  <c r="FC20" i="7"/>
  <c r="FB20" i="7"/>
  <c r="FA20" i="7"/>
  <c r="EZ20" i="7"/>
  <c r="EY20" i="7"/>
  <c r="EX20" i="7"/>
  <c r="EW20" i="7"/>
  <c r="EV20" i="7"/>
  <c r="EU20" i="7"/>
  <c r="ET20" i="7"/>
  <c r="ES20" i="7"/>
  <c r="ER20" i="7"/>
  <c r="EQ20" i="7"/>
  <c r="EP20" i="7"/>
  <c r="EO20" i="7"/>
  <c r="EN20" i="7"/>
  <c r="EM20" i="7"/>
  <c r="EL20" i="7"/>
  <c r="EK20" i="7"/>
  <c r="EJ20" i="7"/>
  <c r="EI20" i="7"/>
  <c r="EH20" i="7"/>
  <c r="EG20" i="7"/>
  <c r="EF20" i="7"/>
  <c r="EE20" i="7"/>
  <c r="ED20" i="7"/>
  <c r="EC20" i="7"/>
  <c r="EB20" i="7"/>
  <c r="EA20" i="7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FO19" i="7"/>
  <c r="FN19" i="7"/>
  <c r="FM19" i="7"/>
  <c r="FL19" i="7"/>
  <c r="FK19" i="7"/>
  <c r="FJ19" i="7"/>
  <c r="FI19" i="7"/>
  <c r="FH19" i="7"/>
  <c r="FG19" i="7"/>
  <c r="FF19" i="7"/>
  <c r="FE19" i="7"/>
  <c r="FD19" i="7"/>
  <c r="FC19" i="7"/>
  <c r="FB19" i="7"/>
  <c r="FA19" i="7"/>
  <c r="EZ19" i="7"/>
  <c r="EY19" i="7"/>
  <c r="EX19" i="7"/>
  <c r="EW19" i="7"/>
  <c r="EV19" i="7"/>
  <c r="EU19" i="7"/>
  <c r="ET19" i="7"/>
  <c r="ES19" i="7"/>
  <c r="ER19" i="7"/>
  <c r="EQ19" i="7"/>
  <c r="EP19" i="7"/>
  <c r="EO19" i="7"/>
  <c r="EN19" i="7"/>
  <c r="EM19" i="7"/>
  <c r="EL19" i="7"/>
  <c r="EK19" i="7"/>
  <c r="EJ19" i="7"/>
  <c r="EI19" i="7"/>
  <c r="EH19" i="7"/>
  <c r="EG19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L19" i="7"/>
  <c r="DK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P19" i="7"/>
  <c r="CO19" i="7"/>
  <c r="CN19" i="7"/>
  <c r="CM19" i="7"/>
  <c r="CL19" i="7"/>
  <c r="CK19" i="7"/>
  <c r="CJ19" i="7"/>
  <c r="FO18" i="7"/>
  <c r="FN18" i="7"/>
  <c r="FM18" i="7"/>
  <c r="FL18" i="7"/>
  <c r="FK18" i="7"/>
  <c r="FJ18" i="7"/>
  <c r="FI18" i="7"/>
  <c r="FH18" i="7"/>
  <c r="FG18" i="7"/>
  <c r="FF18" i="7"/>
  <c r="FE18" i="7"/>
  <c r="FD18" i="7"/>
  <c r="FC18" i="7"/>
  <c r="FB18" i="7"/>
  <c r="FA18" i="7"/>
  <c r="EZ18" i="7"/>
  <c r="EY18" i="7"/>
  <c r="EX18" i="7"/>
  <c r="EW18" i="7"/>
  <c r="EV18" i="7"/>
  <c r="EU18" i="7"/>
  <c r="ET18" i="7"/>
  <c r="ES18" i="7"/>
  <c r="ER18" i="7"/>
  <c r="EQ18" i="7"/>
  <c r="EP18" i="7"/>
  <c r="EO18" i="7"/>
  <c r="EN18" i="7"/>
  <c r="EM18" i="7"/>
  <c r="EL18" i="7"/>
  <c r="EK18" i="7"/>
  <c r="EJ18" i="7"/>
  <c r="EI18" i="7"/>
  <c r="EH18" i="7"/>
  <c r="EG18" i="7"/>
  <c r="EF18" i="7"/>
  <c r="EE18" i="7"/>
  <c r="ED18" i="7"/>
  <c r="EC18" i="7"/>
  <c r="EB18" i="7"/>
  <c r="EA18" i="7"/>
  <c r="DZ18" i="7"/>
  <c r="DY18" i="7"/>
  <c r="DX18" i="7"/>
  <c r="DW18" i="7"/>
  <c r="DV18" i="7"/>
  <c r="DU18" i="7"/>
  <c r="DT18" i="7"/>
  <c r="DS18" i="7"/>
  <c r="DR18" i="7"/>
  <c r="DQ18" i="7"/>
  <c r="DP18" i="7"/>
  <c r="DO18" i="7"/>
  <c r="DN18" i="7"/>
  <c r="DM18" i="7"/>
  <c r="DL18" i="7"/>
  <c r="DK18" i="7"/>
  <c r="DJ18" i="7"/>
  <c r="DI18" i="7"/>
  <c r="DH18" i="7"/>
  <c r="DG18" i="7"/>
  <c r="DF18" i="7"/>
  <c r="DE18" i="7"/>
  <c r="DD18" i="7"/>
  <c r="DC18" i="7"/>
  <c r="DB18" i="7"/>
  <c r="DA18" i="7"/>
  <c r="CZ18" i="7"/>
  <c r="CY18" i="7"/>
  <c r="CX18" i="7"/>
  <c r="CW18" i="7"/>
  <c r="CV18" i="7"/>
  <c r="CU18" i="7"/>
  <c r="CT18" i="7"/>
  <c r="CS18" i="7"/>
  <c r="CR18" i="7"/>
  <c r="CQ18" i="7"/>
  <c r="CP18" i="7"/>
  <c r="CO18" i="7"/>
  <c r="CN18" i="7"/>
  <c r="CM18" i="7"/>
  <c r="CL18" i="7"/>
  <c r="CK18" i="7"/>
  <c r="CJ18" i="7"/>
  <c r="FO17" i="7"/>
  <c r="FN17" i="7"/>
  <c r="FM17" i="7"/>
  <c r="FL17" i="7"/>
  <c r="FK17" i="7"/>
  <c r="FJ17" i="7"/>
  <c r="FI17" i="7"/>
  <c r="FH17" i="7"/>
  <c r="FG17" i="7"/>
  <c r="FF17" i="7"/>
  <c r="FE17" i="7"/>
  <c r="FD17" i="7"/>
  <c r="FC17" i="7"/>
  <c r="FB17" i="7"/>
  <c r="FA17" i="7"/>
  <c r="EZ17" i="7"/>
  <c r="EY17" i="7"/>
  <c r="EX17" i="7"/>
  <c r="EW17" i="7"/>
  <c r="EV17" i="7"/>
  <c r="EU17" i="7"/>
  <c r="ET17" i="7"/>
  <c r="ES17" i="7"/>
  <c r="ER17" i="7"/>
  <c r="EQ17" i="7"/>
  <c r="EP17" i="7"/>
  <c r="EO17" i="7"/>
  <c r="EN17" i="7"/>
  <c r="EM17" i="7"/>
  <c r="EL17" i="7"/>
  <c r="EK17" i="7"/>
  <c r="EJ17" i="7"/>
  <c r="EI17" i="7"/>
  <c r="EH17" i="7"/>
  <c r="EG17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L17" i="7"/>
  <c r="DK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P17" i="7"/>
  <c r="CO17" i="7"/>
  <c r="CN17" i="7"/>
  <c r="CM17" i="7"/>
  <c r="CL17" i="7"/>
  <c r="CK17" i="7"/>
  <c r="CJ17" i="7"/>
  <c r="FO16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FO15" i="7"/>
  <c r="FN15" i="7"/>
  <c r="FM15" i="7"/>
  <c r="FL15" i="7"/>
  <c r="FK15" i="7"/>
  <c r="FJ15" i="7"/>
  <c r="FI15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DK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FO14" i="7"/>
  <c r="FN14" i="7"/>
  <c r="FM14" i="7"/>
  <c r="FL14" i="7"/>
  <c r="FK14" i="7"/>
  <c r="FJ14" i="7"/>
  <c r="FI14" i="7"/>
  <c r="FH14" i="7"/>
  <c r="FG14" i="7"/>
  <c r="FF14" i="7"/>
  <c r="FE14" i="7"/>
  <c r="FD14" i="7"/>
  <c r="FC14" i="7"/>
  <c r="FB14" i="7"/>
  <c r="FA14" i="7"/>
  <c r="EZ14" i="7"/>
  <c r="EY14" i="7"/>
  <c r="EX14" i="7"/>
  <c r="EW14" i="7"/>
  <c r="EV14" i="7"/>
  <c r="EU14" i="7"/>
  <c r="ET14" i="7"/>
  <c r="ES14" i="7"/>
  <c r="ER14" i="7"/>
  <c r="EQ14" i="7"/>
  <c r="EP14" i="7"/>
  <c r="EO14" i="7"/>
  <c r="EN14" i="7"/>
  <c r="EM14" i="7"/>
  <c r="EL14" i="7"/>
  <c r="EK14" i="7"/>
  <c r="EJ14" i="7"/>
  <c r="EI14" i="7"/>
  <c r="EH14" i="7"/>
  <c r="EG14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DK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FO13" i="7"/>
  <c r="FN13" i="7"/>
  <c r="FM13" i="7"/>
  <c r="FL13" i="7"/>
  <c r="FK13" i="7"/>
  <c r="FJ13" i="7"/>
  <c r="FI13" i="7"/>
  <c r="FH13" i="7"/>
  <c r="FG13" i="7"/>
  <c r="FF13" i="7"/>
  <c r="FE13" i="7"/>
  <c r="FD13" i="7"/>
  <c r="FC13" i="7"/>
  <c r="FB13" i="7"/>
  <c r="FA13" i="7"/>
  <c r="EZ13" i="7"/>
  <c r="EY13" i="7"/>
  <c r="EX13" i="7"/>
  <c r="EW13" i="7"/>
  <c r="EV13" i="7"/>
  <c r="EU13" i="7"/>
  <c r="ET13" i="7"/>
  <c r="ES13" i="7"/>
  <c r="ER13" i="7"/>
  <c r="EQ13" i="7"/>
  <c r="EP13" i="7"/>
  <c r="EO13" i="7"/>
  <c r="EN13" i="7"/>
  <c r="EM13" i="7"/>
  <c r="EL13" i="7"/>
  <c r="EK13" i="7"/>
  <c r="EJ13" i="7"/>
  <c r="EI13" i="7"/>
  <c r="EH13" i="7"/>
  <c r="EG13" i="7"/>
  <c r="EF13" i="7"/>
  <c r="EE13" i="7"/>
  <c r="ED13" i="7"/>
  <c r="EC13" i="7"/>
  <c r="EB13" i="7"/>
  <c r="EA13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FO12" i="7"/>
  <c r="FN12" i="7"/>
  <c r="FM12" i="7"/>
  <c r="FL12" i="7"/>
  <c r="FK12" i="7"/>
  <c r="FJ12" i="7"/>
  <c r="FI12" i="7"/>
  <c r="FH12" i="7"/>
  <c r="FG12" i="7"/>
  <c r="FF12" i="7"/>
  <c r="FE12" i="7"/>
  <c r="FD12" i="7"/>
  <c r="FC12" i="7"/>
  <c r="FB12" i="7"/>
  <c r="FA12" i="7"/>
  <c r="EZ12" i="7"/>
  <c r="EY12" i="7"/>
  <c r="EX12" i="7"/>
  <c r="EW12" i="7"/>
  <c r="EV12" i="7"/>
  <c r="EU12" i="7"/>
  <c r="ET12" i="7"/>
  <c r="ES12" i="7"/>
  <c r="ER12" i="7"/>
  <c r="EQ12" i="7"/>
  <c r="EP12" i="7"/>
  <c r="EO12" i="7"/>
  <c r="EN12" i="7"/>
  <c r="EM12" i="7"/>
  <c r="EL12" i="7"/>
  <c r="EK12" i="7"/>
  <c r="EJ12" i="7"/>
  <c r="EI12" i="7"/>
  <c r="EH12" i="7"/>
  <c r="EG12" i="7"/>
  <c r="EF12" i="7"/>
  <c r="EE12" i="7"/>
  <c r="ED12" i="7"/>
  <c r="EC12" i="7"/>
  <c r="EB12" i="7"/>
  <c r="EA12" i="7"/>
  <c r="DZ12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L12" i="7"/>
  <c r="DK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P12" i="7"/>
  <c r="CO12" i="7"/>
  <c r="CN12" i="7"/>
  <c r="CM12" i="7"/>
  <c r="CL12" i="7"/>
  <c r="CK12" i="7"/>
  <c r="CJ12" i="7"/>
  <c r="FO11" i="7"/>
  <c r="FN11" i="7"/>
  <c r="FM11" i="7"/>
  <c r="FL11" i="7"/>
  <c r="FK11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FO10" i="7"/>
  <c r="FN10" i="7"/>
  <c r="FM10" i="7"/>
  <c r="FL10" i="7"/>
  <c r="FK10" i="7"/>
  <c r="FJ10" i="7"/>
  <c r="FI10" i="7"/>
  <c r="FH10" i="7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Q10" i="7"/>
  <c r="EP10" i="7"/>
  <c r="EO10" i="7"/>
  <c r="EN10" i="7"/>
  <c r="EM10" i="7"/>
  <c r="EL10" i="7"/>
  <c r="EK10" i="7"/>
  <c r="EJ10" i="7"/>
  <c r="EI10" i="7"/>
  <c r="EH10" i="7"/>
  <c r="EG10" i="7"/>
  <c r="EF10" i="7"/>
  <c r="EE10" i="7"/>
  <c r="ED10" i="7"/>
  <c r="EC10" i="7"/>
  <c r="EB10" i="7"/>
  <c r="EA10" i="7"/>
  <c r="DZ10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L10" i="7"/>
  <c r="DK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P10" i="7"/>
  <c r="CO10" i="7"/>
  <c r="CN10" i="7"/>
  <c r="CM10" i="7"/>
  <c r="CL10" i="7"/>
  <c r="CK10" i="7"/>
  <c r="CJ10" i="7"/>
  <c r="FO9" i="7"/>
  <c r="FN9" i="7"/>
  <c r="FM9" i="7"/>
  <c r="FL9" i="7"/>
  <c r="FK9" i="7"/>
  <c r="FJ9" i="7"/>
  <c r="FI9" i="7"/>
  <c r="FH9" i="7"/>
  <c r="FG9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/>
  <c r="CO9" i="7"/>
  <c r="CN9" i="7"/>
  <c r="CM9" i="7"/>
  <c r="CL9" i="7"/>
  <c r="CK9" i="7"/>
  <c r="CJ9" i="7"/>
  <c r="FO8" i="7"/>
  <c r="FN8" i="7"/>
  <c r="FM8" i="7"/>
  <c r="FL8" i="7"/>
  <c r="FK8" i="7"/>
  <c r="FJ8" i="7"/>
  <c r="FI8" i="7"/>
  <c r="FH8" i="7"/>
  <c r="FG8" i="7"/>
  <c r="FF8" i="7"/>
  <c r="FE8" i="7"/>
  <c r="FD8" i="7"/>
  <c r="FC8" i="7"/>
  <c r="FB8" i="7"/>
  <c r="FA8" i="7"/>
  <c r="EZ8" i="7"/>
  <c r="EY8" i="7"/>
  <c r="EX8" i="7"/>
  <c r="EW8" i="7"/>
  <c r="EV8" i="7"/>
  <c r="EU8" i="7"/>
  <c r="ET8" i="7"/>
  <c r="ES8" i="7"/>
  <c r="ER8" i="7"/>
  <c r="EQ8" i="7"/>
  <c r="EP8" i="7"/>
  <c r="EO8" i="7"/>
  <c r="EN8" i="7"/>
  <c r="EM8" i="7"/>
  <c r="EL8" i="7"/>
  <c r="EK8" i="7"/>
  <c r="EJ8" i="7"/>
  <c r="EI8" i="7"/>
  <c r="EH8" i="7"/>
  <c r="EG8" i="7"/>
  <c r="EF8" i="7"/>
  <c r="EE8" i="7"/>
  <c r="ED8" i="7"/>
  <c r="EC8" i="7"/>
  <c r="EB8" i="7"/>
  <c r="EA8" i="7"/>
  <c r="DZ8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L8" i="7"/>
  <c r="DK8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CW8" i="7"/>
  <c r="CV8" i="7"/>
  <c r="CU8" i="7"/>
  <c r="CT8" i="7"/>
  <c r="CS8" i="7"/>
  <c r="CR8" i="7"/>
  <c r="CQ8" i="7"/>
  <c r="CP8" i="7"/>
  <c r="CO8" i="7"/>
  <c r="CN8" i="7"/>
  <c r="CM8" i="7"/>
  <c r="CL8" i="7"/>
  <c r="CK8" i="7"/>
  <c r="CJ8" i="7"/>
  <c r="FO7" i="7"/>
  <c r="FN7" i="7"/>
  <c r="FM7" i="7"/>
  <c r="FL7" i="7"/>
  <c r="FK7" i="7"/>
  <c r="FJ7" i="7"/>
  <c r="FI7" i="7"/>
  <c r="FH7" i="7"/>
  <c r="FG7" i="7"/>
  <c r="FF7" i="7"/>
  <c r="FE7" i="7"/>
  <c r="FD7" i="7"/>
  <c r="FC7" i="7"/>
  <c r="FB7" i="7"/>
  <c r="FA7" i="7"/>
  <c r="EZ7" i="7"/>
  <c r="EY7" i="7"/>
  <c r="EX7" i="7"/>
  <c r="EW7" i="7"/>
  <c r="EV7" i="7"/>
  <c r="EU7" i="7"/>
  <c r="ET7" i="7"/>
  <c r="ES7" i="7"/>
  <c r="ER7" i="7"/>
  <c r="EQ7" i="7"/>
  <c r="EP7" i="7"/>
  <c r="EO7" i="7"/>
  <c r="EN7" i="7"/>
  <c r="EM7" i="7"/>
  <c r="EL7" i="7"/>
  <c r="EK7" i="7"/>
  <c r="EJ7" i="7"/>
  <c r="EI7" i="7"/>
  <c r="EH7" i="7"/>
  <c r="EG7" i="7"/>
  <c r="EF7" i="7"/>
  <c r="EE7" i="7"/>
  <c r="ED7" i="7"/>
  <c r="EC7" i="7"/>
  <c r="EB7" i="7"/>
  <c r="EA7" i="7"/>
  <c r="DZ7" i="7"/>
  <c r="DY7" i="7"/>
  <c r="DX7" i="7"/>
  <c r="DW7" i="7"/>
  <c r="DV7" i="7"/>
  <c r="DU7" i="7"/>
  <c r="DT7" i="7"/>
  <c r="DS7" i="7"/>
  <c r="DR7" i="7"/>
  <c r="DQ7" i="7"/>
  <c r="DP7" i="7"/>
  <c r="DO7" i="7"/>
  <c r="DN7" i="7"/>
  <c r="DM7" i="7"/>
  <c r="DL7" i="7"/>
  <c r="DK7" i="7"/>
  <c r="DJ7" i="7"/>
  <c r="DI7" i="7"/>
  <c r="DH7" i="7"/>
  <c r="DG7" i="7"/>
  <c r="DF7" i="7"/>
  <c r="DE7" i="7"/>
  <c r="DD7" i="7"/>
  <c r="DC7" i="7"/>
  <c r="DB7" i="7"/>
  <c r="DA7" i="7"/>
  <c r="CZ7" i="7"/>
  <c r="CY7" i="7"/>
  <c r="CX7" i="7"/>
  <c r="CW7" i="7"/>
  <c r="CV7" i="7"/>
  <c r="CU7" i="7"/>
  <c r="CT7" i="7"/>
  <c r="CS7" i="7"/>
  <c r="CR7" i="7"/>
  <c r="CQ7" i="7"/>
  <c r="CP7" i="7"/>
  <c r="CO7" i="7"/>
  <c r="CN7" i="7"/>
  <c r="CM7" i="7"/>
  <c r="CL7" i="7"/>
  <c r="CK7" i="7"/>
  <c r="CJ7" i="7"/>
  <c r="FO6" i="7"/>
  <c r="FN6" i="7"/>
  <c r="FM6" i="7"/>
  <c r="FL6" i="7"/>
  <c r="FK6" i="7"/>
  <c r="FJ6" i="7"/>
  <c r="FI6" i="7"/>
  <c r="FH6" i="7"/>
  <c r="FG6" i="7"/>
  <c r="FF6" i="7"/>
  <c r="FE6" i="7"/>
  <c r="FD6" i="7"/>
  <c r="FC6" i="7"/>
  <c r="FB6" i="7"/>
  <c r="FA6" i="7"/>
  <c r="EZ6" i="7"/>
  <c r="EY6" i="7"/>
  <c r="EX6" i="7"/>
  <c r="EW6" i="7"/>
  <c r="EV6" i="7"/>
  <c r="EU6" i="7"/>
  <c r="ET6" i="7"/>
  <c r="ES6" i="7"/>
  <c r="ER6" i="7"/>
  <c r="EQ6" i="7"/>
  <c r="EP6" i="7"/>
  <c r="EO6" i="7"/>
  <c r="EN6" i="7"/>
  <c r="EM6" i="7"/>
  <c r="EL6" i="7"/>
  <c r="EK6" i="7"/>
  <c r="EJ6" i="7"/>
  <c r="EI6" i="7"/>
  <c r="EH6" i="7"/>
  <c r="EG6" i="7"/>
  <c r="EF6" i="7"/>
  <c r="EE6" i="7"/>
  <c r="ED6" i="7"/>
  <c r="EC6" i="7"/>
  <c r="EB6" i="7"/>
  <c r="EA6" i="7"/>
  <c r="DZ6" i="7"/>
  <c r="DY6" i="7"/>
  <c r="DX6" i="7"/>
  <c r="DW6" i="7"/>
  <c r="DV6" i="7"/>
  <c r="DU6" i="7"/>
  <c r="DT6" i="7"/>
  <c r="DS6" i="7"/>
  <c r="DR6" i="7"/>
  <c r="DQ6" i="7"/>
  <c r="DP6" i="7"/>
  <c r="DO6" i="7"/>
  <c r="DN6" i="7"/>
  <c r="DM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J6" i="7"/>
  <c r="FO5" i="7"/>
  <c r="FN5" i="7"/>
  <c r="FM5" i="7"/>
  <c r="FL5" i="7"/>
  <c r="FK5" i="7"/>
  <c r="FJ5" i="7"/>
  <c r="FI5" i="7"/>
  <c r="FH5" i="7"/>
  <c r="FG5" i="7"/>
  <c r="FF5" i="7"/>
  <c r="FE5" i="7"/>
  <c r="FD5" i="7"/>
  <c r="FC5" i="7"/>
  <c r="FB5" i="7"/>
  <c r="FA5" i="7"/>
  <c r="EZ5" i="7"/>
  <c r="EY5" i="7"/>
  <c r="EX5" i="7"/>
  <c r="EW5" i="7"/>
  <c r="EV5" i="7"/>
  <c r="EU5" i="7"/>
  <c r="ET5" i="7"/>
  <c r="ES5" i="7"/>
  <c r="ER5" i="7"/>
  <c r="EQ5" i="7"/>
  <c r="EP5" i="7"/>
  <c r="EO5" i="7"/>
  <c r="EN5" i="7"/>
  <c r="EM5" i="7"/>
  <c r="EL5" i="7"/>
  <c r="EK5" i="7"/>
  <c r="EJ5" i="7"/>
  <c r="EI5" i="7"/>
  <c r="EH5" i="7"/>
  <c r="EG5" i="7"/>
  <c r="EF5" i="7"/>
  <c r="EE5" i="7"/>
  <c r="ED5" i="7"/>
  <c r="EC5" i="7"/>
  <c r="EB5" i="7"/>
  <c r="EA5" i="7"/>
  <c r="DZ5" i="7"/>
  <c r="DY5" i="7"/>
  <c r="DX5" i="7"/>
  <c r="DW5" i="7"/>
  <c r="DV5" i="7"/>
  <c r="DU5" i="7"/>
  <c r="DT5" i="7"/>
  <c r="DS5" i="7"/>
  <c r="DR5" i="7"/>
  <c r="DQ5" i="7"/>
  <c r="DP5" i="7"/>
  <c r="DO5" i="7"/>
  <c r="DN5" i="7"/>
  <c r="DM5" i="7"/>
  <c r="DL5" i="7"/>
  <c r="DK5" i="7"/>
  <c r="DJ5" i="7"/>
  <c r="DI5" i="7"/>
  <c r="DH5" i="7"/>
  <c r="DG5" i="7"/>
  <c r="DF5" i="7"/>
  <c r="DE5" i="7"/>
  <c r="DD5" i="7"/>
  <c r="DC5" i="7"/>
  <c r="DB5" i="7"/>
  <c r="DA5" i="7"/>
  <c r="CZ5" i="7"/>
  <c r="CY5" i="7"/>
  <c r="CX5" i="7"/>
  <c r="CW5" i="7"/>
  <c r="CV5" i="7"/>
  <c r="CU5" i="7"/>
  <c r="CT5" i="7"/>
  <c r="CS5" i="7"/>
  <c r="CR5" i="7"/>
  <c r="CQ5" i="7"/>
  <c r="CP5" i="7"/>
  <c r="CO5" i="7"/>
  <c r="CN5" i="7"/>
  <c r="CM5" i="7"/>
  <c r="CL5" i="7"/>
  <c r="CK5" i="7"/>
  <c r="CJ5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FO3" i="7"/>
  <c r="FN3" i="7"/>
  <c r="FM3" i="7"/>
  <c r="FL3" i="7"/>
  <c r="FK3" i="7"/>
  <c r="FJ3" i="7"/>
  <c r="FI3" i="7"/>
  <c r="FH3" i="7"/>
  <c r="FG3" i="7"/>
  <c r="FF3" i="7"/>
  <c r="FE3" i="7"/>
  <c r="FD3" i="7"/>
  <c r="FC3" i="7"/>
  <c r="FB3" i="7"/>
  <c r="FA3" i="7"/>
  <c r="EZ3" i="7"/>
  <c r="EY3" i="7"/>
  <c r="EX3" i="7"/>
  <c r="EW3" i="7"/>
  <c r="EV3" i="7"/>
  <c r="EU3" i="7"/>
  <c r="ET3" i="7"/>
  <c r="ES3" i="7"/>
  <c r="ER3" i="7"/>
  <c r="EQ3" i="7"/>
  <c r="EP3" i="7"/>
  <c r="EO3" i="7"/>
  <c r="EN3" i="7"/>
  <c r="EM3" i="7"/>
  <c r="EL3" i="7"/>
  <c r="EK3" i="7"/>
  <c r="EJ3" i="7"/>
  <c r="EI3" i="7"/>
  <c r="EH3" i="7"/>
  <c r="EG3" i="7"/>
  <c r="EF3" i="7"/>
  <c r="EE3" i="7"/>
  <c r="ED3" i="7"/>
  <c r="EC3" i="7"/>
  <c r="EB3" i="7"/>
  <c r="EA3" i="7"/>
  <c r="DZ3" i="7"/>
  <c r="DY3" i="7"/>
  <c r="DX3" i="7"/>
  <c r="DW3" i="7"/>
  <c r="DV3" i="7"/>
  <c r="DU3" i="7"/>
  <c r="DT3" i="7"/>
  <c r="DS3" i="7"/>
  <c r="DR3" i="7"/>
  <c r="DQ3" i="7"/>
  <c r="DP3" i="7"/>
  <c r="DO3" i="7"/>
  <c r="DN3" i="7"/>
  <c r="DM3" i="7"/>
  <c r="DL3" i="7"/>
  <c r="DK3" i="7"/>
  <c r="DJ3" i="7"/>
  <c r="DI3" i="7"/>
  <c r="DH3" i="7"/>
  <c r="DG3" i="7"/>
  <c r="DF3" i="7"/>
  <c r="DE3" i="7"/>
  <c r="DD3" i="7"/>
  <c r="DC3" i="7"/>
  <c r="DB3" i="7"/>
  <c r="DA3" i="7"/>
  <c r="CZ3" i="7"/>
  <c r="CY3" i="7"/>
  <c r="CX3" i="7"/>
  <c r="CW3" i="7"/>
  <c r="CV3" i="7"/>
  <c r="CU3" i="7"/>
  <c r="CT3" i="7"/>
  <c r="CS3" i="7"/>
  <c r="CR3" i="7"/>
  <c r="CQ3" i="7"/>
  <c r="CP3" i="7"/>
  <c r="CO3" i="7"/>
  <c r="CN3" i="7"/>
  <c r="CM3" i="7"/>
  <c r="CL3" i="7"/>
  <c r="CK3" i="7"/>
  <c r="CJ3" i="7"/>
  <c r="FO2" i="7"/>
  <c r="FN2" i="7"/>
  <c r="FM2" i="7"/>
  <c r="FL2" i="7"/>
  <c r="FK2" i="7"/>
  <c r="FJ2" i="7"/>
  <c r="FI2" i="7"/>
  <c r="FH2" i="7"/>
  <c r="FG2" i="7"/>
  <c r="FF2" i="7"/>
  <c r="FE2" i="7"/>
  <c r="FD2" i="7"/>
  <c r="FC2" i="7"/>
  <c r="FB2" i="7"/>
  <c r="FA2" i="7"/>
  <c r="EZ2" i="7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W2" i="7"/>
  <c r="DV2" i="7"/>
  <c r="DU2" i="7"/>
  <c r="DT2" i="7"/>
  <c r="DS2" i="7"/>
  <c r="DR2" i="7"/>
  <c r="DQ2" i="7"/>
  <c r="DP2" i="7"/>
  <c r="DO2" i="7"/>
  <c r="DN2" i="7"/>
  <c r="DM2" i="7"/>
  <c r="DL2" i="7"/>
  <c r="DK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CU2" i="7"/>
  <c r="CT2" i="7"/>
  <c r="CS2" i="7"/>
  <c r="CR2" i="7"/>
  <c r="CQ2" i="7"/>
  <c r="CP2" i="7"/>
  <c r="CO2" i="7"/>
  <c r="CN2" i="7"/>
  <c r="CM2" i="7"/>
  <c r="CL2" i="7"/>
  <c r="CK2" i="7"/>
  <c r="CJ2" i="7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A10" i="2" l="1"/>
  <c r="D10" i="2" l="1"/>
  <c r="C10" i="2"/>
  <c r="A20" i="2" l="1"/>
  <c r="D20" i="2" s="1"/>
  <c r="E10" i="2" l="1"/>
  <c r="B20" i="2" l="1"/>
  <c r="C20" i="2" s="1"/>
  <c r="F11" i="5" l="1"/>
  <c r="F13" i="3"/>
  <c r="F19" i="3"/>
  <c r="F12" i="5" l="1"/>
  <c r="F18" i="5"/>
  <c r="G6" i="5"/>
  <c r="F22" i="3" l="1"/>
  <c r="I6" i="5"/>
  <c r="G3" i="3"/>
  <c r="F17" i="3" l="1"/>
  <c r="F24" i="3"/>
  <c r="F14" i="3"/>
  <c r="F33" i="3"/>
  <c r="F37" i="3"/>
  <c r="F41" i="3"/>
  <c r="F39" i="3"/>
  <c r="F25" i="3"/>
  <c r="F38" i="3"/>
  <c r="F32" i="3"/>
  <c r="F18" i="3"/>
  <c r="F30" i="3"/>
  <c r="F26" i="3"/>
  <c r="F40" i="3"/>
  <c r="F31" i="3"/>
  <c r="G4" i="3"/>
  <c r="I4" i="3" s="1"/>
  <c r="F12" i="3"/>
  <c r="F23" i="3"/>
  <c r="F34" i="3"/>
  <c r="F29" i="3"/>
  <c r="G4" i="5"/>
  <c r="I4" i="5" s="1"/>
  <c r="G7" i="3"/>
  <c r="I7" i="3" s="1"/>
  <c r="F29" i="5" l="1"/>
  <c r="F16" i="5"/>
  <c r="F13" i="5"/>
  <c r="F25" i="5"/>
  <c r="F22" i="5"/>
  <c r="F24" i="5"/>
  <c r="F31" i="5"/>
  <c r="F38" i="5"/>
  <c r="G5" i="5"/>
  <c r="I7" i="5" s="1"/>
  <c r="F40" i="5"/>
  <c r="F33" i="5"/>
  <c r="F28" i="5"/>
  <c r="F21" i="5"/>
  <c r="F32" i="5"/>
  <c r="F30" i="5"/>
  <c r="F36" i="5"/>
  <c r="F17" i="5"/>
  <c r="F37" i="5"/>
  <c r="F39" i="5"/>
  <c r="F23" i="5"/>
  <c r="F15" i="3"/>
  <c r="B10" i="2"/>
  <c r="G5" i="3"/>
  <c r="H30" i="5" l="1"/>
  <c r="H28" i="5"/>
  <c r="F19" i="5"/>
  <c r="H21" i="5"/>
  <c r="H24" i="5"/>
  <c r="H16" i="5"/>
  <c r="H39" i="5"/>
  <c r="H36" i="5"/>
  <c r="H29" i="5"/>
  <c r="H37" i="5"/>
  <c r="F26" i="5"/>
  <c r="H40" i="5"/>
  <c r="H31" i="5"/>
  <c r="H13" i="5"/>
  <c r="H23" i="5"/>
  <c r="H17" i="5"/>
  <c r="F41" i="5"/>
  <c r="F14" i="5"/>
  <c r="H11" i="5"/>
  <c r="H18" i="5"/>
  <c r="H12" i="5"/>
  <c r="I5" i="5"/>
  <c r="H22" i="5"/>
  <c r="F34" i="5"/>
  <c r="H32" i="5"/>
  <c r="H33" i="5"/>
  <c r="H38" i="5"/>
  <c r="H25" i="5"/>
  <c r="I5" i="3"/>
  <c r="I8" i="3"/>
  <c r="H26" i="5" l="1"/>
  <c r="H19" i="5"/>
  <c r="H34" i="5"/>
  <c r="F43" i="5"/>
  <c r="H41" i="5"/>
  <c r="H14" i="5"/>
  <c r="F20" i="3"/>
  <c r="H43" i="5" l="1"/>
  <c r="J28" i="5" s="1"/>
  <c r="F35" i="3"/>
  <c r="F42" i="3"/>
  <c r="F27" i="3"/>
  <c r="G6" i="3"/>
  <c r="J24" i="5" l="1"/>
  <c r="J22" i="5"/>
  <c r="J11" i="5"/>
  <c r="J23" i="5"/>
  <c r="J34" i="5"/>
  <c r="J29" i="5"/>
  <c r="J38" i="5"/>
  <c r="J36" i="5"/>
  <c r="J16" i="5"/>
  <c r="J21" i="5"/>
  <c r="J25" i="5"/>
  <c r="J13" i="5"/>
  <c r="J32" i="5"/>
  <c r="J39" i="5"/>
  <c r="J12" i="5"/>
  <c r="J30" i="5"/>
  <c r="J17" i="5"/>
  <c r="J43" i="5"/>
  <c r="J40" i="5"/>
  <c r="J37" i="5"/>
  <c r="J18" i="5"/>
  <c r="J33" i="5"/>
  <c r="J31" i="5"/>
  <c r="J26" i="5"/>
  <c r="J41" i="5"/>
  <c r="I6" i="3"/>
  <c r="H13" i="3"/>
  <c r="H19" i="3"/>
  <c r="H22" i="3"/>
  <c r="H23" i="3"/>
  <c r="H31" i="3"/>
  <c r="H17" i="3"/>
  <c r="H40" i="3"/>
  <c r="H34" i="3"/>
  <c r="H30" i="3"/>
  <c r="H18" i="3"/>
  <c r="H14" i="3"/>
  <c r="H24" i="3"/>
  <c r="H29" i="3"/>
  <c r="H38" i="3"/>
  <c r="H25" i="3"/>
  <c r="H39" i="3"/>
  <c r="H32" i="3"/>
  <c r="H33" i="3"/>
  <c r="H26" i="3"/>
  <c r="H12" i="3"/>
  <c r="H41" i="3"/>
  <c r="H37" i="3"/>
  <c r="F44" i="3"/>
  <c r="J14" i="5" l="1"/>
  <c r="J19" i="5"/>
  <c r="H27" i="3"/>
  <c r="H42" i="3"/>
  <c r="H20" i="3"/>
  <c r="H35" i="3"/>
  <c r="H15" i="3"/>
  <c r="H44" i="3" l="1"/>
  <c r="J13" i="3" s="1"/>
  <c r="J14" i="3" l="1"/>
  <c r="J12" i="3"/>
  <c r="G8" i="4"/>
  <c r="H8" i="4" s="1"/>
  <c r="I8" i="4" s="1"/>
  <c r="J35" i="3"/>
  <c r="J44" i="3"/>
  <c r="J19" i="3"/>
  <c r="J39" i="3"/>
  <c r="J37" i="3"/>
  <c r="J24" i="3"/>
  <c r="J18" i="3"/>
  <c r="J22" i="3"/>
  <c r="J31" i="3"/>
  <c r="J38" i="3"/>
  <c r="J25" i="3"/>
  <c r="J26" i="3"/>
  <c r="J41" i="3"/>
  <c r="J17" i="3"/>
  <c r="J29" i="3"/>
  <c r="J30" i="3"/>
  <c r="J40" i="3"/>
  <c r="J32" i="3"/>
  <c r="J34" i="3"/>
  <c r="J33" i="3"/>
  <c r="J23" i="3"/>
  <c r="J42" i="3"/>
  <c r="J27" i="3"/>
  <c r="J15" i="3" l="1"/>
  <c r="J20" i="3"/>
</calcChain>
</file>

<file path=xl/sharedStrings.xml><?xml version="1.0" encoding="utf-8"?>
<sst xmlns="http://schemas.openxmlformats.org/spreadsheetml/2006/main" count="1394" uniqueCount="542">
  <si>
    <t>Vendor Name</t>
  </si>
  <si>
    <t xml:space="preserve">County </t>
  </si>
  <si>
    <t>Beds</t>
  </si>
  <si>
    <t>Percent Title XIX</t>
  </si>
  <si>
    <t>Cost Per Day</t>
  </si>
  <si>
    <t>Percentile</t>
  </si>
  <si>
    <t xml:space="preserve">SUMMARY: </t>
  </si>
  <si>
    <t>Total Vendors*</t>
  </si>
  <si>
    <t>Total Beds</t>
  </si>
  <si>
    <t>Computation of 80th Percentile</t>
  </si>
  <si>
    <t>80th          Percentile</t>
  </si>
  <si>
    <t>Average</t>
  </si>
  <si>
    <t>Dollars</t>
  </si>
  <si>
    <t>Percent</t>
  </si>
  <si>
    <t>Administrative</t>
  </si>
  <si>
    <t>The above report shows the average costs of all vendors in a group. This information should</t>
  </si>
  <si>
    <t>be useful in identifying areas where your facility excels and where improvements may be</t>
  </si>
  <si>
    <t>possible.</t>
  </si>
  <si>
    <t>including those reported on combined reports</t>
  </si>
  <si>
    <t>Environmental</t>
  </si>
  <si>
    <t>Administrative Salaries</t>
  </si>
  <si>
    <t>Subtotal Environmental</t>
  </si>
  <si>
    <t>Property</t>
  </si>
  <si>
    <t>Depreciation</t>
  </si>
  <si>
    <t>Interest</t>
  </si>
  <si>
    <t>Subtotal Property</t>
  </si>
  <si>
    <t>Subtotal</t>
  </si>
  <si>
    <t xml:space="preserve">  Support Care</t>
  </si>
  <si>
    <t>Food</t>
  </si>
  <si>
    <t>Medical Supplies</t>
  </si>
  <si>
    <t>Difference</t>
  </si>
  <si>
    <t>Percentage</t>
  </si>
  <si>
    <t>Total Bed Days</t>
  </si>
  <si>
    <t>Total Patient Days</t>
  </si>
  <si>
    <t>Title XIX Days</t>
  </si>
  <si>
    <t>Average Title XIX Days</t>
  </si>
  <si>
    <t>Fiscal Year End</t>
  </si>
  <si>
    <t>(excludes assessment fee)</t>
  </si>
  <si>
    <t>Total Costs</t>
  </si>
  <si>
    <t>Occupancy Percentage</t>
  </si>
  <si>
    <t>Totals</t>
  </si>
  <si>
    <t>Average Patient Days</t>
  </si>
  <si>
    <t>Other Administrative Expenses</t>
  </si>
  <si>
    <t>Other Support Care Expenses</t>
  </si>
  <si>
    <t>Subtotal Support Care</t>
  </si>
  <si>
    <t>Other Property Expenses</t>
  </si>
  <si>
    <t>Other Environmental Expenses</t>
  </si>
  <si>
    <t>Minimum Occupancy Days</t>
  </si>
  <si>
    <r>
      <t>Subtotal Administrative Per Diem</t>
    </r>
    <r>
      <rPr>
        <b/>
        <vertAlign val="superscript"/>
        <sz val="8"/>
        <rFont val="Arial"/>
        <family val="2"/>
      </rPr>
      <t>1</t>
    </r>
  </si>
  <si>
    <r>
      <t>Administrative Salaries Per Diem</t>
    </r>
    <r>
      <rPr>
        <vertAlign val="superscript"/>
        <sz val="8"/>
        <rFont val="Arial"/>
        <family val="2"/>
      </rPr>
      <t>1</t>
    </r>
  </si>
  <si>
    <r>
      <t>Other Administrative Expenses Per Diem</t>
    </r>
    <r>
      <rPr>
        <vertAlign val="superscript"/>
        <sz val="8"/>
        <rFont val="Arial"/>
        <family val="2"/>
      </rPr>
      <t>1</t>
    </r>
  </si>
  <si>
    <r>
      <t>Subtotal Administrative</t>
    </r>
    <r>
      <rPr>
        <sz val="10"/>
        <rFont val="Arial"/>
        <family val="2"/>
      </rPr>
      <t/>
    </r>
  </si>
  <si>
    <t>Contracted Nursing Services</t>
  </si>
  <si>
    <r>
      <t>Other Environmental Expenses Per Diem</t>
    </r>
    <r>
      <rPr>
        <vertAlign val="superscript"/>
        <sz val="8"/>
        <rFont val="Arial"/>
        <family val="2"/>
      </rPr>
      <t>1</t>
    </r>
  </si>
  <si>
    <r>
      <t>Other Property Expenses Per Diem</t>
    </r>
    <r>
      <rPr>
        <vertAlign val="superscript"/>
        <sz val="8"/>
        <rFont val="Arial"/>
        <family val="2"/>
      </rPr>
      <t>1</t>
    </r>
  </si>
  <si>
    <r>
      <t>Contracted Nursing Services Per Diem</t>
    </r>
    <r>
      <rPr>
        <vertAlign val="superscript"/>
        <sz val="8"/>
        <rFont val="Arial"/>
        <family val="2"/>
      </rPr>
      <t>1</t>
    </r>
  </si>
  <si>
    <r>
      <t>Subtotal Direct Health Per Diem</t>
    </r>
    <r>
      <rPr>
        <b/>
        <vertAlign val="superscript"/>
        <sz val="8"/>
        <rFont val="Arial"/>
        <family val="2"/>
      </rPr>
      <t>1</t>
    </r>
  </si>
  <si>
    <r>
      <t>Food Per Diem</t>
    </r>
    <r>
      <rPr>
        <vertAlign val="superscript"/>
        <sz val="8"/>
        <rFont val="Arial"/>
        <family val="2"/>
      </rPr>
      <t>1</t>
    </r>
  </si>
  <si>
    <r>
      <t>Other Support Care Expenses Per Diem</t>
    </r>
    <r>
      <rPr>
        <vertAlign val="superscript"/>
        <sz val="8"/>
        <rFont val="Arial"/>
        <family val="2"/>
      </rPr>
      <t>1</t>
    </r>
  </si>
  <si>
    <r>
      <t>Total Per Diem</t>
    </r>
    <r>
      <rPr>
        <b/>
        <vertAlign val="superscript"/>
        <sz val="8"/>
        <rFont val="Arial"/>
        <family val="2"/>
      </rPr>
      <t>1</t>
    </r>
  </si>
  <si>
    <r>
      <t>Subtotal Environmental Per Diem</t>
    </r>
    <r>
      <rPr>
        <b/>
        <vertAlign val="superscript"/>
        <sz val="8"/>
        <rFont val="Arial"/>
        <family val="2"/>
      </rPr>
      <t>1</t>
    </r>
  </si>
  <si>
    <r>
      <t>Interest Per Diem</t>
    </r>
    <r>
      <rPr>
        <vertAlign val="superscript"/>
        <sz val="8"/>
        <rFont val="Arial"/>
        <family val="2"/>
      </rPr>
      <t>1</t>
    </r>
  </si>
  <si>
    <t>Pharmacy</t>
  </si>
  <si>
    <t>* Total vendors as reported on financial and statistical reports including those reported as combined on one report.</t>
  </si>
  <si>
    <r>
      <t>Per Diem</t>
    </r>
    <r>
      <rPr>
        <vertAlign val="superscript"/>
        <sz val="9"/>
        <rFont val="Arial"/>
        <family val="2"/>
      </rPr>
      <t>1</t>
    </r>
  </si>
  <si>
    <r>
      <t>Weighted Average Costs</t>
    </r>
    <r>
      <rPr>
        <vertAlign val="superscript"/>
        <sz val="8"/>
        <rFont val="Arial"/>
        <family val="2"/>
      </rPr>
      <t>1</t>
    </r>
  </si>
  <si>
    <r>
      <t>Cost         Per Day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</si>
  <si>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The greater of Actual or 80% of total bed days were used to calculate the per diem cost</t>
    </r>
  </si>
  <si>
    <r>
      <t>1</t>
    </r>
    <r>
      <rPr>
        <sz val="9"/>
        <rFont val="Arial"/>
        <family val="2"/>
      </rPr>
      <t xml:space="preserve"> The greater of Actual or 80% of total bed days were used to calculate the per diem cost</t>
    </r>
  </si>
  <si>
    <r>
      <t>Maximum Payment Rate</t>
    </r>
    <r>
      <rPr>
        <vertAlign val="superscript"/>
        <sz val="10"/>
        <rFont val="Arial"/>
        <family val="2"/>
      </rPr>
      <t>1</t>
    </r>
  </si>
  <si>
    <r>
      <t>1</t>
    </r>
    <r>
      <rPr>
        <sz val="10"/>
        <rFont val="Arial"/>
        <family val="2"/>
      </rPr>
      <t xml:space="preserve"> The greater of Actual or 80% of total bed days were used to calculate the per diem cost</t>
    </r>
  </si>
  <si>
    <t>* Total vendors as reported on financial and statistical report</t>
  </si>
  <si>
    <t>Number of Beds</t>
  </si>
  <si>
    <t>Government Controlled Resource Center Totals</t>
  </si>
  <si>
    <t>Government Controlled Resource Center Averages</t>
  </si>
  <si>
    <r>
      <t>Minimum Occupancy (Greater of Total Patient Days or 80% of Total Bed Days)</t>
    </r>
    <r>
      <rPr>
        <vertAlign val="superscript"/>
        <sz val="8"/>
        <rFont val="Arial"/>
        <family val="2"/>
      </rPr>
      <t>1</t>
    </r>
  </si>
  <si>
    <r>
      <t>Subtotal Property Per Diem</t>
    </r>
    <r>
      <rPr>
        <b/>
        <vertAlign val="superscript"/>
        <sz val="7"/>
        <rFont val="Arial"/>
        <family val="2"/>
      </rPr>
      <t>1</t>
    </r>
  </si>
  <si>
    <t>SFY</t>
  </si>
  <si>
    <t>Direct Health Care</t>
  </si>
  <si>
    <t>Administrative Benefits</t>
  </si>
  <si>
    <t>Environmental Salaries</t>
  </si>
  <si>
    <t>Environmental Benefits</t>
  </si>
  <si>
    <t>Property Taxes</t>
  </si>
  <si>
    <t>Facility Lease</t>
  </si>
  <si>
    <t xml:space="preserve">Total </t>
  </si>
  <si>
    <t>Support Care Salaries</t>
  </si>
  <si>
    <t>Support Care Benefits</t>
  </si>
  <si>
    <t>Direct Care Salaries</t>
  </si>
  <si>
    <t>Direct Care Benefits</t>
  </si>
  <si>
    <t>Therapy</t>
  </si>
  <si>
    <t>Other Direct Health Care Expenses</t>
  </si>
  <si>
    <r>
      <t>Administrative Benefits Per Diem</t>
    </r>
    <r>
      <rPr>
        <vertAlign val="superscript"/>
        <sz val="8"/>
        <rFont val="Arial"/>
        <family val="2"/>
      </rPr>
      <t>1</t>
    </r>
  </si>
  <si>
    <r>
      <t>Environmental Salaries Per Diem</t>
    </r>
    <r>
      <rPr>
        <vertAlign val="superscript"/>
        <sz val="8"/>
        <rFont val="Arial"/>
        <family val="2"/>
      </rPr>
      <t>1</t>
    </r>
  </si>
  <si>
    <r>
      <t>Environmental Benefits Per Diem</t>
    </r>
    <r>
      <rPr>
        <vertAlign val="superscript"/>
        <sz val="8"/>
        <rFont val="Arial"/>
        <family val="2"/>
      </rPr>
      <t>1</t>
    </r>
  </si>
  <si>
    <r>
      <t>Property Taxes Per Diem</t>
    </r>
    <r>
      <rPr>
        <vertAlign val="superscript"/>
        <sz val="8"/>
        <rFont val="Arial"/>
        <family val="2"/>
      </rPr>
      <t>1</t>
    </r>
  </si>
  <si>
    <r>
      <t>Facility Lease Per Diem</t>
    </r>
    <r>
      <rPr>
        <vertAlign val="superscript"/>
        <sz val="8"/>
        <rFont val="Arial"/>
        <family val="2"/>
      </rPr>
      <t>1</t>
    </r>
  </si>
  <si>
    <r>
      <t>Depreciation Per Diem</t>
    </r>
    <r>
      <rPr>
        <vertAlign val="superscript"/>
        <sz val="8"/>
        <rFont val="Arial"/>
        <family val="2"/>
      </rPr>
      <t>1</t>
    </r>
  </si>
  <si>
    <r>
      <t>Support Care Salaries Per Diem</t>
    </r>
    <r>
      <rPr>
        <vertAlign val="superscript"/>
        <sz val="8"/>
        <rFont val="Arial"/>
        <family val="2"/>
      </rPr>
      <t>1</t>
    </r>
  </si>
  <si>
    <r>
      <t>Support Care Benefits Per Diem</t>
    </r>
    <r>
      <rPr>
        <vertAlign val="superscript"/>
        <sz val="8"/>
        <rFont val="Arial"/>
        <family val="2"/>
      </rPr>
      <t>1</t>
    </r>
  </si>
  <si>
    <r>
      <t>Medical SuppliesPer Diem</t>
    </r>
    <r>
      <rPr>
        <vertAlign val="superscript"/>
        <sz val="8"/>
        <rFont val="Arial"/>
        <family val="2"/>
      </rPr>
      <t>1</t>
    </r>
  </si>
  <si>
    <r>
      <t>Pharmacy Per Diem</t>
    </r>
    <r>
      <rPr>
        <vertAlign val="superscript"/>
        <sz val="8"/>
        <rFont val="Arial"/>
        <family val="2"/>
      </rPr>
      <t>1</t>
    </r>
  </si>
  <si>
    <r>
      <t>Direct Care Salaries Per Diem</t>
    </r>
    <r>
      <rPr>
        <vertAlign val="superscript"/>
        <sz val="8"/>
        <rFont val="Arial"/>
        <family val="2"/>
      </rPr>
      <t>1</t>
    </r>
  </si>
  <si>
    <r>
      <t>Direct Care Benefits Per Diem</t>
    </r>
    <r>
      <rPr>
        <vertAlign val="superscript"/>
        <sz val="8"/>
        <rFont val="Arial"/>
        <family val="2"/>
      </rPr>
      <t>1</t>
    </r>
  </si>
  <si>
    <r>
      <t>Therapy Per Diem</t>
    </r>
    <r>
      <rPr>
        <vertAlign val="superscript"/>
        <sz val="8"/>
        <rFont val="Arial"/>
        <family val="2"/>
      </rPr>
      <t>1</t>
    </r>
  </si>
  <si>
    <r>
      <t>Other Direct Health Care Expenses Per Diem</t>
    </r>
    <r>
      <rPr>
        <vertAlign val="superscript"/>
        <sz val="8"/>
        <rFont val="Arial"/>
        <family val="2"/>
      </rPr>
      <t>1</t>
    </r>
  </si>
  <si>
    <t>Subtotal Direct Health Care</t>
  </si>
  <si>
    <r>
      <t>Subtotal Direct Health Care Per Diem</t>
    </r>
    <r>
      <rPr>
        <b/>
        <vertAlign val="superscript"/>
        <sz val="8"/>
        <rFont val="Arial"/>
        <family val="2"/>
      </rPr>
      <t>1</t>
    </r>
  </si>
  <si>
    <t>Glenwood Resource Center*</t>
  </si>
  <si>
    <t>Woodward Resource Center*</t>
  </si>
  <si>
    <t>Mills</t>
  </si>
  <si>
    <t>Boone</t>
  </si>
  <si>
    <t>Provider Name</t>
  </si>
  <si>
    <t>Chain Name</t>
  </si>
  <si>
    <t>End Date</t>
  </si>
  <si>
    <t>ICF/ID - Beds Start</t>
  </si>
  <si>
    <t>ICF/ID - Beds End</t>
  </si>
  <si>
    <t>ICF/ID - Bed Days</t>
  </si>
  <si>
    <t>ICF/ID - UnDuplicated Admits</t>
  </si>
  <si>
    <t>ICF/ID - Unduplicated Discharge</t>
  </si>
  <si>
    <t>ICF/ID - Paid Bed Hold Days</t>
  </si>
  <si>
    <t>ICF/ID - Non-Paid Bed Hold Days</t>
  </si>
  <si>
    <t>ICF/ID - Non-Medicaid Hospice</t>
  </si>
  <si>
    <t>ICF/ID - Medicaid Hospice</t>
  </si>
  <si>
    <t>ICF/ID - Veterans Affairs</t>
  </si>
  <si>
    <t>ICF/ID - State Supplemental Assistance</t>
  </si>
  <si>
    <t>ICF/ID - County</t>
  </si>
  <si>
    <t>ICF/ID - Other</t>
  </si>
  <si>
    <t>ICF/ID - Total</t>
  </si>
  <si>
    <t>ICF/ID - Medicaid FFS</t>
  </si>
  <si>
    <t>ICF/ID - Medicaid MCO</t>
  </si>
  <si>
    <t>ICF/ID - Medicare Part A /MCO</t>
  </si>
  <si>
    <t>ICF/ID - Private Pay / Insurance</t>
  </si>
  <si>
    <t>total mediciad</t>
  </si>
  <si>
    <t>Area Residential Care - Carriage Hill</t>
  </si>
  <si>
    <t>Area Residential Care</t>
  </si>
  <si>
    <t>Balance Autism</t>
  </si>
  <si>
    <t>Balance Autism Youth Home</t>
  </si>
  <si>
    <t>Bluff View Homes</t>
  </si>
  <si>
    <t>Mid-Step Services, Inc</t>
  </si>
  <si>
    <t>Burling House</t>
  </si>
  <si>
    <t>Comprehensive Systems, Inc</t>
  </si>
  <si>
    <t>Carlton Drive</t>
  </si>
  <si>
    <t>ChildServe Homes - Ankeny Duplex</t>
  </si>
  <si>
    <t>ChildServe Homes</t>
  </si>
  <si>
    <t>Christian Opportunity Center-Broadway</t>
  </si>
  <si>
    <t>Christian Opportunity Center</t>
  </si>
  <si>
    <t>Country Lane</t>
  </si>
  <si>
    <t>Courage Homes</t>
  </si>
  <si>
    <t>Crestview</t>
  </si>
  <si>
    <t>Faith, Hope, and Charity</t>
  </si>
  <si>
    <t>Glenwood Resource Center</t>
  </si>
  <si>
    <t>Handicapped Development Center Residential Center</t>
  </si>
  <si>
    <t>Harmony House Health Care Ctr</t>
  </si>
  <si>
    <t>ABCM, Corp</t>
  </si>
  <si>
    <t>Highland Drive</t>
  </si>
  <si>
    <t>Hills &amp; Dales Child Development Center</t>
  </si>
  <si>
    <t>Mosaic at Des Moines - 14th</t>
  </si>
  <si>
    <t>Mosaic</t>
  </si>
  <si>
    <t>New Hope Village</t>
  </si>
  <si>
    <t>One Vision-Cedar House</t>
  </si>
  <si>
    <t>One Vision</t>
  </si>
  <si>
    <t>One Vision-Clear Lake</t>
  </si>
  <si>
    <t>One Vision-Oak House</t>
  </si>
  <si>
    <t>One Vision-Pine House</t>
  </si>
  <si>
    <t>Opportunities Unlimited-Berry Ridge</t>
  </si>
  <si>
    <t>Opportunities Unlimited</t>
  </si>
  <si>
    <t>Opportunities Unlimited-Chamber Ridge</t>
  </si>
  <si>
    <t>Opportunities Unlimited-Glenshire</t>
  </si>
  <si>
    <t>Opportunities Unlimited-Meadow</t>
  </si>
  <si>
    <t>Opportunities Unlimited-Oakridge</t>
  </si>
  <si>
    <t>Opportunities Unlimited-Ridge Trail</t>
  </si>
  <si>
    <t>Opportunities Unlimited-Sunrise Trail</t>
  </si>
  <si>
    <t>Opportunities Unlimited-Woodridge</t>
  </si>
  <si>
    <t>Opportunity Living I</t>
  </si>
  <si>
    <t>Opportunity Living</t>
  </si>
  <si>
    <t>Park View Homes</t>
  </si>
  <si>
    <t>Pillar of Cedar Valley</t>
  </si>
  <si>
    <t>Progress East</t>
  </si>
  <si>
    <t>Progress</t>
  </si>
  <si>
    <t>Progress North</t>
  </si>
  <si>
    <t>Progress West</t>
  </si>
  <si>
    <t>REM Iowa, Inc - 16th Ave</t>
  </si>
  <si>
    <t>REM Iowa, Inc</t>
  </si>
  <si>
    <t>REM Iowa, Inc - 33rd Ave</t>
  </si>
  <si>
    <t>REM-Iowa, Inc - 36th Ave</t>
  </si>
  <si>
    <t>REM-Iowa, Inc - 8th Street</t>
  </si>
  <si>
    <t>REM-Iowa, Inc - Aspen Building</t>
  </si>
  <si>
    <t>REM-Iowa, Inc - Birch Cottage</t>
  </si>
  <si>
    <t>REM-Iowa, Inc - Coralville</t>
  </si>
  <si>
    <t>REM-Iowa, Inc - Crestwood Drive</t>
  </si>
  <si>
    <t>REM-Iowa, Inc - Daleview Drive</t>
  </si>
  <si>
    <t>REM-Iowa, Inc - Mansfield Ave.</t>
  </si>
  <si>
    <t>REM-Iowa, Inc - N 35th Street</t>
  </si>
  <si>
    <t>REM-Iowa, Inc - Terry Avenue</t>
  </si>
  <si>
    <t>REM-Iowa, Inc - Washington</t>
  </si>
  <si>
    <t>Richland</t>
  </si>
  <si>
    <t>South Hill Home</t>
  </si>
  <si>
    <t>Sunnycrest Manor</t>
  </si>
  <si>
    <t>County of Dubuque</t>
  </si>
  <si>
    <t>Tanager Place</t>
  </si>
  <si>
    <t>Theimer Street Group Home</t>
  </si>
  <si>
    <t>Village Northwest Unlimited</t>
  </si>
  <si>
    <t>Woodlake Group Home (Hope Haven)</t>
  </si>
  <si>
    <t>Woodward Resource Center</t>
  </si>
  <si>
    <t>Average Private Pay Rate</t>
  </si>
  <si>
    <t>Routine daily service - Total</t>
  </si>
  <si>
    <t>Client Participation - Total</t>
  </si>
  <si>
    <t>Assessment Revenue - Total</t>
  </si>
  <si>
    <t>Pharmacy-drugs &amp; medications - Total</t>
  </si>
  <si>
    <t>Routine medical supplies - Total</t>
  </si>
  <si>
    <t>Non-Routine medical supplies - Total</t>
  </si>
  <si>
    <t>Laboratory - Total</t>
  </si>
  <si>
    <t>X-Ray - Total</t>
  </si>
  <si>
    <t>Occupational Therapy - Total</t>
  </si>
  <si>
    <t>Physical Therapy - Total</t>
  </si>
  <si>
    <t>Speech Therapy - Total</t>
  </si>
  <si>
    <t>Respiratory Therapy - Total</t>
  </si>
  <si>
    <t>Professional care, physician - Total</t>
  </si>
  <si>
    <t>Beauty, barber shop - Total</t>
  </si>
  <si>
    <t>Personal purchases for residents - Total</t>
  </si>
  <si>
    <t>Activities - Total</t>
  </si>
  <si>
    <t>Other Ancillary - Total</t>
  </si>
  <si>
    <t>Meals sold to guest &amp; employee - Total</t>
  </si>
  <si>
    <t>Income from private room - Total</t>
  </si>
  <si>
    <t>Rental Income - Total</t>
  </si>
  <si>
    <t>Income of technology charges paid by others - Total</t>
  </si>
  <si>
    <t>Purchase discounts, if recorded - Total</t>
  </si>
  <si>
    <t>Revenues from supplies employees - Total</t>
  </si>
  <si>
    <t>Rebates - Total</t>
  </si>
  <si>
    <t>Religious Income - Total</t>
  </si>
  <si>
    <t>Realized Investment Income - Total</t>
  </si>
  <si>
    <t>Unrealized Investment Income - Total</t>
  </si>
  <si>
    <t>Work services revenue / member wages - Total</t>
  </si>
  <si>
    <t>Personal use of vehicles - Total</t>
  </si>
  <si>
    <t>Unrestricted Contributions - Total</t>
  </si>
  <si>
    <t>Restricted Contributions - Total</t>
  </si>
  <si>
    <t>Donations - Total</t>
  </si>
  <si>
    <t>Grants - Total</t>
  </si>
  <si>
    <t>Gain / Loss on sale of asset - Total</t>
  </si>
  <si>
    <t>Insurance Settlement - Total</t>
  </si>
  <si>
    <t>Other - Total</t>
  </si>
  <si>
    <t>GROSS REVENUE - Total</t>
  </si>
  <si>
    <t>Contractual Allowances - Total</t>
  </si>
  <si>
    <t>Provision for uncollectible accounts - Total</t>
  </si>
  <si>
    <t>TOTAL DEDUCTIONS - Total</t>
  </si>
  <si>
    <t>NET REVENUE  - Total</t>
  </si>
  <si>
    <t>Routine daily service - ICF/ID</t>
  </si>
  <si>
    <t>Client Participation - ICF/ID</t>
  </si>
  <si>
    <t>Assessment Revenue - ICF/ID</t>
  </si>
  <si>
    <t>Pharmacy-drugs &amp; medications - ICF/ID</t>
  </si>
  <si>
    <t>Routine medical supplies - ICF/ID</t>
  </si>
  <si>
    <t>Non-Routine medical supplies - ICF/ID</t>
  </si>
  <si>
    <t>Laboratory - ICF/ID</t>
  </si>
  <si>
    <t>X-Ray - ICF/ID</t>
  </si>
  <si>
    <t>Occupational Therapy - ICF/ID</t>
  </si>
  <si>
    <t>Physical Therapy - ICF/ID</t>
  </si>
  <si>
    <t>Speech Therapy - ICF/ID</t>
  </si>
  <si>
    <t>Respiratory Therapy - ICF/ID</t>
  </si>
  <si>
    <t>Professional care, physician - ICF/ID</t>
  </si>
  <si>
    <t>Beauty, barber shop - ICF/ID</t>
  </si>
  <si>
    <t>Personal purchases for residents - ICF/ID</t>
  </si>
  <si>
    <t>Activities - ICF/ID</t>
  </si>
  <si>
    <t>Other Ancillary - ICF/ID</t>
  </si>
  <si>
    <t>Meals sold to guest &amp; employee - ICF/ID</t>
  </si>
  <si>
    <t>Income from private room - ICF/ID</t>
  </si>
  <si>
    <t>Rental Income - ICF/ID</t>
  </si>
  <si>
    <t>Income of technology charges paid by others - ICF/ID</t>
  </si>
  <si>
    <t>Purchase discounts, if recorded - ICF/ID</t>
  </si>
  <si>
    <t>Revenues from supplies employees - ICF/ID</t>
  </si>
  <si>
    <t>Rebates - ICF/ID</t>
  </si>
  <si>
    <t>Religious Income - ICF/ID</t>
  </si>
  <si>
    <t>Realized Investment Income - ICF/ID</t>
  </si>
  <si>
    <t>Unrealized Investment Income - ICF/ID</t>
  </si>
  <si>
    <t>Work services revenue / member wages - ICF/ID</t>
  </si>
  <si>
    <t>Personal use of vehicles - ICF/ID</t>
  </si>
  <si>
    <t>Unrestricted Contributions - ICF/ID</t>
  </si>
  <si>
    <t>Restricted Contributions - ICF/ID</t>
  </si>
  <si>
    <t>Donations - ICF/ID</t>
  </si>
  <si>
    <t>Grants - ICF/ID</t>
  </si>
  <si>
    <t>Gain / Loss on sale of asset - ICF/ID</t>
  </si>
  <si>
    <t>Insurance Settlement - ICF/ID</t>
  </si>
  <si>
    <t>Other - ICF/ID</t>
  </si>
  <si>
    <t>GROSS REVENUE - ICF/ID</t>
  </si>
  <si>
    <t>Contractual Allowances - ICF/ID</t>
  </si>
  <si>
    <t>Provision for uncollectible accounts - ICF/ID</t>
  </si>
  <si>
    <t>TOTAL DEDUCTIONS - ICF/ID</t>
  </si>
  <si>
    <t>NET REVENUE  - ICF/ID</t>
  </si>
  <si>
    <t>Routine daily service - Adjustment Amount</t>
  </si>
  <si>
    <t>Client Participation - Adjustment Amount</t>
  </si>
  <si>
    <t>Assessment Revenue - Adjustment Amount</t>
  </si>
  <si>
    <t>Pharmacy-drugs &amp; medications - Adjustment Amount</t>
  </si>
  <si>
    <t>Routine medical supplies - Adjustment Amount</t>
  </si>
  <si>
    <t>Non-Routine medical supplies - Adjustment Amount</t>
  </si>
  <si>
    <t>Laboratory - Adjustment Amount</t>
  </si>
  <si>
    <t>X-Ray - Adjustment Amount</t>
  </si>
  <si>
    <t>Occupational Therapy - Adjustment Amount</t>
  </si>
  <si>
    <t>Physical Therapy - Adjustment Amount</t>
  </si>
  <si>
    <t>Speech Therapy - Adjustment Amount</t>
  </si>
  <si>
    <t>Respiratory Therapy - Adjustment Amount</t>
  </si>
  <si>
    <t>Professional care, physician - Adjustment Amount</t>
  </si>
  <si>
    <t>Beauty, barber shop - Adjustment Amount</t>
  </si>
  <si>
    <t>Personal purchases for residents - Adjustment Amount</t>
  </si>
  <si>
    <t>Activities - Adjustment Amount</t>
  </si>
  <si>
    <t>Other Ancillary - Adjustment Amount</t>
  </si>
  <si>
    <t>Meals sold to guest &amp; employee - Adjustment Amount</t>
  </si>
  <si>
    <t>Income from private room - Adjustment Amount</t>
  </si>
  <si>
    <t>Rental Income - Adjustment Amount</t>
  </si>
  <si>
    <t>Income of technology charges paid by others - Adjustment Amount</t>
  </si>
  <si>
    <t>Purchase discounts, if recorded - Adjustment Amount</t>
  </si>
  <si>
    <t>Revenues from supplies employees - Adjustment Amount</t>
  </si>
  <si>
    <t>Rebates - Adjustment Amount</t>
  </si>
  <si>
    <t>Religious Income - Adjustment Amount</t>
  </si>
  <si>
    <t>Realized Investment Income - Adjustment Amount</t>
  </si>
  <si>
    <t>Unrealized Investment Income - Adjustment Amount</t>
  </si>
  <si>
    <t>Work services revenue / member wages - Adjustment Amount</t>
  </si>
  <si>
    <t>Personal use of vehicles - Adjustment Amount</t>
  </si>
  <si>
    <t>Unrestricted Contributions - Adjustment Amount</t>
  </si>
  <si>
    <t>Restricted Contributions - Adjustment Amount</t>
  </si>
  <si>
    <t>Donations - Adjustment Amount</t>
  </si>
  <si>
    <t>Grants - Adjustment Amount</t>
  </si>
  <si>
    <t>Gain / Loss on sale of asset - Adjustment Amount</t>
  </si>
  <si>
    <t>Insurance Settlement - Adjustment Amount</t>
  </si>
  <si>
    <t>Other - Adjustment Amount</t>
  </si>
  <si>
    <t>GROSS REVENUE - Adjustment Amount</t>
  </si>
  <si>
    <t>Provisions for income tax - ICF/ID</t>
  </si>
  <si>
    <t>Fees paid Board of Directors - ICF/ID</t>
  </si>
  <si>
    <t>Non-Working officers salaries - ICF/ID</t>
  </si>
  <si>
    <t>Bad Debts - ICF/ID</t>
  </si>
  <si>
    <t>Expenses of non-participating facilities - ICF/ID</t>
  </si>
  <si>
    <t>Other expenses not related to resident care - ICF/ID</t>
  </si>
  <si>
    <t>Fund-raising expenses - ICF/ID</t>
  </si>
  <si>
    <t>Pharmacy, drugs, and medications - ICF/ID</t>
  </si>
  <si>
    <t>X-ray  - ICF/ID</t>
  </si>
  <si>
    <t>Insurance premiums on life of officer / owner - ICF/ID</t>
  </si>
  <si>
    <t>Lobbying fees - ICF/ID</t>
  </si>
  <si>
    <t>Assessment fees - ICF/ID</t>
  </si>
  <si>
    <t>Penalties, Fines, NSF Fees, Delinquent Payment Fees - ICF/ID</t>
  </si>
  <si>
    <t>Administrative costs (ICF/ID, ICF/MC) - ICF/ID</t>
  </si>
  <si>
    <t>Related Party Compensation - Schedule G - ICF/ID</t>
  </si>
  <si>
    <t>Home Office Costs - ICF/ID</t>
  </si>
  <si>
    <t>Related Party Payments - Schedule G - ICF/ID</t>
  </si>
  <si>
    <t>Straight-line depreciation - ICF/ID</t>
  </si>
  <si>
    <t>Allowable Depreciation - Schedule C, C-1 and G-2 - ICF/ID</t>
  </si>
  <si>
    <t>Excess Promotional advertising expense  - ICF/ID</t>
  </si>
  <si>
    <t>Legal Fees - ICF/ID</t>
  </si>
  <si>
    <t>TOTAL - ICF/ID</t>
  </si>
  <si>
    <t>Administrator wages - Expenses per G/L</t>
  </si>
  <si>
    <t>Business office wages - Expenses per G/L</t>
  </si>
  <si>
    <t>Advertising &amp; marketing wages - Expenses per G/L</t>
  </si>
  <si>
    <t>Employers taxes (Admin) - Expenses per G/L</t>
  </si>
  <si>
    <t>Group / Life &amp; Retirement Benefits (Admin) - Expenses per G/L</t>
  </si>
  <si>
    <t>Workers comp. insurance (Admin.) - Expenses per G/L</t>
  </si>
  <si>
    <t>Employment Advertising &amp; Recruit (Admin.) - Expenses per G/L</t>
  </si>
  <si>
    <t>Criminal record checks (Admin.) - Expenses per G/L</t>
  </si>
  <si>
    <t>Education &amp; training (Admin.) - Expenses per G/L</t>
  </si>
  <si>
    <t>Supplies (Admin.) - Expenses per G/L</t>
  </si>
  <si>
    <t>Telephone - Expenses per G/L</t>
  </si>
  <si>
    <t>Equipment rental (Admin.) - Expenses per G/L</t>
  </si>
  <si>
    <t>Home office costs - Expenses per G/L</t>
  </si>
  <si>
    <t>Management fees - Expenses per G/L</t>
  </si>
  <si>
    <t>Accounting - Expenses per G/L</t>
  </si>
  <si>
    <t>Professional organization dues - Expenses per G/L</t>
  </si>
  <si>
    <t>Licensing fees - Expenses per G/L</t>
  </si>
  <si>
    <t>Information technology - Expenses per G/L</t>
  </si>
  <si>
    <t>Legal fees - direct patient care related - Expenses per G/L</t>
  </si>
  <si>
    <t>Legal fees - other - Expenses per G/L</t>
  </si>
  <si>
    <t>Working capital interest - Expenses per G/L</t>
  </si>
  <si>
    <t>General liability insurance - Expenses per G/L</t>
  </si>
  <si>
    <t>Travel, entertainment, &amp; auto - Expenses per G/L</t>
  </si>
  <si>
    <t>Advertising &amp; public relations - Expenses per G/L</t>
  </si>
  <si>
    <t>Other-Administrative - Expenses per G/L</t>
  </si>
  <si>
    <t>TOTAL ADMINISTRATIVE COSTS - Expenses per G/L</t>
  </si>
  <si>
    <t>Laundry wages - Expenses per G/L</t>
  </si>
  <si>
    <t>Housekeeping wages - Expenses per G/L</t>
  </si>
  <si>
    <t>Maintenance wages - Expenses per G/L</t>
  </si>
  <si>
    <t>Environmental Universal Worker - Expenses per G/L</t>
  </si>
  <si>
    <t>Employers taxes (Enviro.) - Expenses per G/L</t>
  </si>
  <si>
    <t>Group / Life &amp; Retirement Benefits (Enviro.) - Expenses per G/L</t>
  </si>
  <si>
    <t>Workers comp. insurance (Enviro.) - Expenses per G/L</t>
  </si>
  <si>
    <t>Employment Advertising &amp; Recruit (Enviro.) - Expenses per G/L</t>
  </si>
  <si>
    <t>Criminal record checks (Enviro.) - Expenses per G/L</t>
  </si>
  <si>
    <t>Education &amp; training (Enviro.) - Expenses per G/L</t>
  </si>
  <si>
    <t>Supplies - laundry - Expenses per G/L</t>
  </si>
  <si>
    <t>Supplies - housekeeping - Expenses per G/L</t>
  </si>
  <si>
    <t>Supplies - maintenance - Expenses per G/L</t>
  </si>
  <si>
    <t>Utilities - Expenses per G/L</t>
  </si>
  <si>
    <t>Purchased services - laundry - Expenses per G/L</t>
  </si>
  <si>
    <t>Purchased services - housekeeping - Expenses per G/L</t>
  </si>
  <si>
    <t>Purchased services - maintenance - Expenses per G/L</t>
  </si>
  <si>
    <t>Equipment repairs - Expenses per G/L</t>
  </si>
  <si>
    <t>Equipment rental (Enviro.) - Expenses per G/L</t>
  </si>
  <si>
    <t>Other-Environmental - Expenses per G/L</t>
  </si>
  <si>
    <t>TOTAL ENVIRONMENTAL SERVICE COSTS - Expenses per G/L</t>
  </si>
  <si>
    <t>Depreciation - Expenses per G/L</t>
  </si>
  <si>
    <t>Amortization - Expenses per G/L</t>
  </si>
  <si>
    <t>Real estate taxes - Expenses per G/L</t>
  </si>
  <si>
    <t>Facility lease - Expenses per G/L</t>
  </si>
  <si>
    <t>Property interest - Expenses per G/L</t>
  </si>
  <si>
    <t>Property &amp; casualty insurance - Expenses per G/L</t>
  </si>
  <si>
    <t>Building &amp; grounds repairs - Expenses per G/L</t>
  </si>
  <si>
    <t>Other-Property - Expenses per G/L</t>
  </si>
  <si>
    <t>TOTAL PROPERTY COSTS - Expenses per G/L</t>
  </si>
  <si>
    <t>TOTAL ADMINISTRATIVE, ENVIRONMENTAL &amp; PROPERTY COSTS - Expenses per G/L</t>
  </si>
  <si>
    <t>Director of nursing wages - Expenses per G/L</t>
  </si>
  <si>
    <t>Administrative nursing  wages - Expenses per G/L</t>
  </si>
  <si>
    <t>Medical record wages - Expenses per G/L</t>
  </si>
  <si>
    <t>Medical Director   - Expenses per G/L</t>
  </si>
  <si>
    <t>Activities wages - Expenses per G/L</t>
  </si>
  <si>
    <t>Social service wages - Expenses per G/L</t>
  </si>
  <si>
    <t>Dietary service wages - Expenses per G/L</t>
  </si>
  <si>
    <t>Support Universal Worker - Expenses per G/L</t>
  </si>
  <si>
    <t>Employers taxes (Support) - Expenses per G/L</t>
  </si>
  <si>
    <t>Group / Life &amp; Retirement Benefits (Support) - Expenses per G/L</t>
  </si>
  <si>
    <t>Workers comp. insurance (Support) - Expenses per G/L</t>
  </si>
  <si>
    <t>Employment Advertising &amp; Recruit (Support) - Expenses per G/L</t>
  </si>
  <si>
    <t>Criminal record checks (Support) - Expenses per G/L</t>
  </si>
  <si>
    <t>Education &amp; training (Support) - Expenses per G/L</t>
  </si>
  <si>
    <t>Routine supplies - patient care services - Expenses per G/L</t>
  </si>
  <si>
    <t>Non-routine supplies - patient care services - Expenses per G/L</t>
  </si>
  <si>
    <t>Non-routine supplies - DME - Expenses per G/L</t>
  </si>
  <si>
    <t>Supplies - dietary services - Expenses per G/L</t>
  </si>
  <si>
    <t>Supplies - activities - Expenses per G/L</t>
  </si>
  <si>
    <t>Supplies - social services - Expenses per G/L</t>
  </si>
  <si>
    <t>Supplies - therapies - Expenses per G/L</t>
  </si>
  <si>
    <t>Food &amp; nutritional supplements - Expenses per G/L</t>
  </si>
  <si>
    <t>Pharmacy - OTC - Expenses per G/L</t>
  </si>
  <si>
    <t>Pharmacy - consulting - Expenses per G/L</t>
  </si>
  <si>
    <t>X-ray services - in-house - Expenses per G/L</t>
  </si>
  <si>
    <t>Laboratory - in-house - Expenses per G/L</t>
  </si>
  <si>
    <t>Contracted professional social services - Expenses per G/L</t>
  </si>
  <si>
    <t>Professional support services  - Expenses per G/L</t>
  </si>
  <si>
    <t>Equipment rental (Support) - Expenses per G/L</t>
  </si>
  <si>
    <t>Other-Support - Expenses per G/L</t>
  </si>
  <si>
    <t>TOTAL SUPPORT CARE COSTS - Expenses per G/L</t>
  </si>
  <si>
    <t>TOTAL NON-DIRECT CARE COSTS - Expenses per G/L</t>
  </si>
  <si>
    <t>RN wages - Expenses per G/L</t>
  </si>
  <si>
    <t>LPN wages - Expenses per G/L</t>
  </si>
  <si>
    <t>Certified aides - CNA, CMA, etc wages - Expenses per G/L</t>
  </si>
  <si>
    <t>Direct Care Universal Worker - Expenses per G/L</t>
  </si>
  <si>
    <t>Therapy salaries - inpatient residents - Expenses per G/L</t>
  </si>
  <si>
    <t>Therapy salaries - outpatient care - Expenses per G/L</t>
  </si>
  <si>
    <t>Direct support professionals - Expenses per G/L</t>
  </si>
  <si>
    <t>Other direct care wages - Expenses per G/L</t>
  </si>
  <si>
    <t>Employers taxes (Direct) - Expenses per G/L</t>
  </si>
  <si>
    <t>Group / Life &amp; Retirement Benefits (Direct) - Expenses per G/L</t>
  </si>
  <si>
    <t>Workers comp. insurance (Direct) - Expenses per G/L</t>
  </si>
  <si>
    <t>Employment Advertising &amp; Recruit (Direct) - Expenses per G/L</t>
  </si>
  <si>
    <t>Criminal record checks (Direct) - Expenses per G/L</t>
  </si>
  <si>
    <t>Education &amp; training (Direct) - Expenses per G/L</t>
  </si>
  <si>
    <t>Certified nursing aide training  - Expenses per G/L</t>
  </si>
  <si>
    <t>Professional support - nurse consulting - Expenses per G/L</t>
  </si>
  <si>
    <t>Contracted nursing services - RN, LPN - Expenses per G/L</t>
  </si>
  <si>
    <t>Contracted nursing services - aides - Expenses per G/L</t>
  </si>
  <si>
    <t>Therapy services - inpatient residents - Expenses per G/L</t>
  </si>
  <si>
    <t>Therapy services - outpatient care - Expenses per G/L</t>
  </si>
  <si>
    <t>Other-Direct - Expenses per G/L</t>
  </si>
  <si>
    <t>TOTAL DIRECT PATIENT CARE COSTS - Expenses per G/L</t>
  </si>
  <si>
    <t>Beauty &amp; barber shops - Expenses per G/L</t>
  </si>
  <si>
    <t>Personal purchases for residents - Expenses per G/L</t>
  </si>
  <si>
    <t>Professional care - physicians - Expenses per G/L</t>
  </si>
  <si>
    <t>Provisions for income tax - Expenses per G/L</t>
  </si>
  <si>
    <t>Fees paid Board of Directors - Expenses per G/L</t>
  </si>
  <si>
    <t>Non-Working officers salaries - Expenses per G/L</t>
  </si>
  <si>
    <t>Fundraising expenses - Expenses per G/L</t>
  </si>
  <si>
    <t>Bad Debts - Expenses per G/L</t>
  </si>
  <si>
    <t>Donations - Expenses per G/L</t>
  </si>
  <si>
    <t>Expenses of non-participating facilities - Expenses per G/L</t>
  </si>
  <si>
    <t>Pharmacy - prescription (legend) - Expenses per G/L</t>
  </si>
  <si>
    <t>X-ray services - referral - Expenses per G/L</t>
  </si>
  <si>
    <t>Laboratory - referral - Expenses per G/L</t>
  </si>
  <si>
    <t>Insurance premiums on life of officer / owner - Expenses per G/L</t>
  </si>
  <si>
    <t>Lobbying fees - Expenses per G/L</t>
  </si>
  <si>
    <t>Assessment fees - Expenses per G/L</t>
  </si>
  <si>
    <t>Penalties, Fines, NSF Fees, Delinquent Payment Fees - Expenses per G/L</t>
  </si>
  <si>
    <t>Other - Expenses per G/L</t>
  </si>
  <si>
    <t>TOTAL OTHER COSTS - Expenses per G/L</t>
  </si>
  <si>
    <t>TOTAL OF ALL EXPENSES  - Expenses per G/L</t>
  </si>
  <si>
    <t xml:space="preserve">Black Hawk          </t>
  </si>
  <si>
    <t xml:space="preserve">Harmony House Health Care Ctr       </t>
  </si>
  <si>
    <t xml:space="preserve">Park View Homes                     </t>
  </si>
  <si>
    <t xml:space="preserve">Woodbury            </t>
  </si>
  <si>
    <t xml:space="preserve">REM-Iowa, Inc - Washington          </t>
  </si>
  <si>
    <t xml:space="preserve">Washington          </t>
  </si>
  <si>
    <t xml:space="preserve">One Vision-Clear Lake                          </t>
  </si>
  <si>
    <t xml:space="preserve">Cerro Gordo         </t>
  </si>
  <si>
    <t xml:space="preserve">One Vision-Pine House               </t>
  </si>
  <si>
    <t xml:space="preserve">Webster             </t>
  </si>
  <si>
    <t xml:space="preserve">REM-Iowa, Inc - Terry Avenue        </t>
  </si>
  <si>
    <t xml:space="preserve">Linn                </t>
  </si>
  <si>
    <t xml:space="preserve">REM-Iowa, Inc - N 35th Street       </t>
  </si>
  <si>
    <t xml:space="preserve">Pottawattamie       </t>
  </si>
  <si>
    <t xml:space="preserve">REM-Iowa, Inc - 8th Street          </t>
  </si>
  <si>
    <t xml:space="preserve">REM-Iowa, Inc - Crestwood Drive     </t>
  </si>
  <si>
    <t xml:space="preserve">Faith, Hope, and Charity            </t>
  </si>
  <si>
    <t xml:space="preserve">Buena Vista         </t>
  </si>
  <si>
    <t xml:space="preserve">REM-Iowa, Inc - Daleview Drive      </t>
  </si>
  <si>
    <t xml:space="preserve">Polk                </t>
  </si>
  <si>
    <t xml:space="preserve">One Vision-Cedar House              </t>
  </si>
  <si>
    <t xml:space="preserve">Burling House                       </t>
  </si>
  <si>
    <t xml:space="preserve">Floyd               </t>
  </si>
  <si>
    <t xml:space="preserve">Bluff View Homes                    </t>
  </si>
  <si>
    <t xml:space="preserve">Courage Homes                       </t>
  </si>
  <si>
    <t xml:space="preserve">Christian Opportunity Center-Broadway </t>
  </si>
  <si>
    <t xml:space="preserve">Marion              </t>
  </si>
  <si>
    <t xml:space="preserve">Dubuque             </t>
  </si>
  <si>
    <t xml:space="preserve">Progress East                       </t>
  </si>
  <si>
    <t xml:space="preserve">Jasper              </t>
  </si>
  <si>
    <t xml:space="preserve">Theimer Street Group Home           </t>
  </si>
  <si>
    <t xml:space="preserve">South Hill Home                     </t>
  </si>
  <si>
    <t xml:space="preserve">Highland Drive                      </t>
  </si>
  <si>
    <t xml:space="preserve">Scott               </t>
  </si>
  <si>
    <t xml:space="preserve">Crestview                           </t>
  </si>
  <si>
    <t xml:space="preserve">Opportunity Living I                </t>
  </si>
  <si>
    <t xml:space="preserve">Calhoun             </t>
  </si>
  <si>
    <t xml:space="preserve">Progress West                       </t>
  </si>
  <si>
    <t xml:space="preserve">REM-Iowa, Inc - 36th Ave            </t>
  </si>
  <si>
    <t xml:space="preserve">Woodlake Group Home (Hope Haven)    </t>
  </si>
  <si>
    <t xml:space="preserve">Des Moines          </t>
  </si>
  <si>
    <t xml:space="preserve">Richland                            </t>
  </si>
  <si>
    <t xml:space="preserve">Country Lane    </t>
  </si>
  <si>
    <t xml:space="preserve">Progress North                      </t>
  </si>
  <si>
    <t xml:space="preserve">REM-Iowa, Inc - Aspen Building      </t>
  </si>
  <si>
    <t xml:space="preserve">Shelby              </t>
  </si>
  <si>
    <t xml:space="preserve">ChildServe Homes - Ankeny Duplex    </t>
  </si>
  <si>
    <t xml:space="preserve">Village Northwest Unlimited         </t>
  </si>
  <si>
    <t xml:space="preserve">O'Brien             </t>
  </si>
  <si>
    <t xml:space="preserve">REM-Iowa, Inc - Mansfield Ave.      </t>
  </si>
  <si>
    <t xml:space="preserve">Opportunities Unlimited-Oakridge  </t>
  </si>
  <si>
    <t xml:space="preserve">One Vision-Oak House                </t>
  </si>
  <si>
    <t xml:space="preserve">REM-Iowa, Inc - Birch Cottage       </t>
  </si>
  <si>
    <t xml:space="preserve">Opportunities Unlimited-Woodridge   </t>
  </si>
  <si>
    <t xml:space="preserve">Opportunities Unlimited-Berry Ridge </t>
  </si>
  <si>
    <t xml:space="preserve">Opportunities Unlimited-Glenshire   </t>
  </si>
  <si>
    <t xml:space="preserve">Opportunities Unlimited-Meadow    </t>
  </si>
  <si>
    <t xml:space="preserve">REM-Iowa, Inc - Coralville          </t>
  </si>
  <si>
    <t xml:space="preserve">Johnson             </t>
  </si>
  <si>
    <t xml:space="preserve">Carlton Drive                       </t>
  </si>
  <si>
    <t xml:space="preserve">Sunnycrest Manor                    </t>
  </si>
  <si>
    <t xml:space="preserve">Mosaic at Des Moines - 14th         </t>
  </si>
  <si>
    <t xml:space="preserve">New Hope Village                    </t>
  </si>
  <si>
    <t xml:space="preserve">Carroll             </t>
  </si>
  <si>
    <t xml:space="preserve">Tanager Place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</si>
</sst>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_(* #,##0.00_);_(* \(#,##0.00\);_(* &quot;0.00&quot;_);_(@_)"/>
    <numFmt numFmtId="167" formatCode="_(* #,##0_);_(* \(#,##0\);_(* &quot;0.00&quot;_);_(@_)"/>
    <numFmt numFmtId="168" formatCode="_(&quot;$&quot;* #,##0_);_(&quot;$&quot;* \(#,##0\);_(&quot;$&quot;* &quot;0&quot;_);_(@_)"/>
    <numFmt numFmtId="169" formatCode="_(&quot;$&quot;* #,##0.00_);_(&quot;$&quot;* \(#,##0.00\);_(&quot;$&quot;* &quot;0.00&quot;_);_(@_)"/>
    <numFmt numFmtId="170" formatCode="_(&quot;$&quot;* #,##0_);_(&quot;$&quot;* \(#,##0\);_(&quot;$&quot;* &quot;0.00&quot;_);_(@_)"/>
    <numFmt numFmtId="171" formatCode="_(&quot;$&quot;* #,##0_);_(&quot;$&quot;* \(#,##0\);_(&quot;$&quot;* &quot;-&quot;??_);_(@_)"/>
    <numFmt numFmtId="172" formatCode="\C\us\t\om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b/>
      <sz val="9"/>
      <name val="Arial"/>
      <family val="2"/>
    </font>
    <font>
      <sz val="9.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/>
      <right style="thin">
        <color rgb="FFA9A9A9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0" fontId="4" fillId="0" borderId="1" xfId="4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0" fontId="4" fillId="0" borderId="0" xfId="4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0" fontId="4" fillId="0" borderId="0" xfId="0" applyNumberFormat="1" applyFont="1"/>
    <xf numFmtId="10" fontId="0" fillId="0" borderId="0" xfId="4" applyNumberFormat="1" applyFont="1"/>
    <xf numFmtId="10" fontId="4" fillId="0" borderId="0" xfId="4" applyNumberFormat="1" applyFont="1" applyAlignment="1">
      <alignment horizontal="right"/>
    </xf>
    <xf numFmtId="10" fontId="3" fillId="0" borderId="1" xfId="4" applyNumberFormat="1" applyFont="1" applyBorder="1" applyAlignment="1">
      <alignment horizontal="center" wrapText="1"/>
    </xf>
    <xf numFmtId="10" fontId="6" fillId="0" borderId="1" xfId="4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  <xf numFmtId="165" fontId="3" fillId="0" borderId="0" xfId="4" applyNumberFormat="1" applyFont="1" applyBorder="1" applyAlignment="1">
      <alignment horizontal="right"/>
    </xf>
    <xf numFmtId="166" fontId="3" fillId="0" borderId="0" xfId="4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0" fontId="7" fillId="0" borderId="0" xfId="4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wrapText="1"/>
    </xf>
    <xf numFmtId="10" fontId="7" fillId="0" borderId="0" xfId="4" applyNumberFormat="1" applyFont="1" applyBorder="1" applyAlignment="1">
      <alignment horizontal="center" wrapText="1"/>
    </xf>
    <xf numFmtId="164" fontId="7" fillId="0" borderId="0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1" applyNumberFormat="1" applyFont="1" applyBorder="1" applyAlignment="1">
      <alignment horizontal="right"/>
    </xf>
    <xf numFmtId="2" fontId="7" fillId="0" borderId="0" xfId="4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43" fontId="7" fillId="0" borderId="0" xfId="0" applyNumberFormat="1" applyFont="1" applyAlignment="1">
      <alignment horizontal="right"/>
    </xf>
    <xf numFmtId="10" fontId="4" fillId="0" borderId="2" xfId="4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center"/>
    </xf>
    <xf numFmtId="10" fontId="4" fillId="0" borderId="3" xfId="4" applyNumberFormat="1" applyFont="1" applyBorder="1" applyAlignment="1">
      <alignment horizontal="right"/>
    </xf>
    <xf numFmtId="44" fontId="4" fillId="0" borderId="0" xfId="2" applyFont="1" applyAlignment="1">
      <alignment horizontal="right"/>
    </xf>
    <xf numFmtId="168" fontId="4" fillId="0" borderId="0" xfId="2" applyNumberFormat="1" applyFont="1" applyAlignment="1">
      <alignment horizontal="right"/>
    </xf>
    <xf numFmtId="168" fontId="4" fillId="0" borderId="2" xfId="2" applyNumberFormat="1" applyFont="1" applyBorder="1" applyAlignment="1">
      <alignment horizontal="right"/>
    </xf>
    <xf numFmtId="168" fontId="3" fillId="0" borderId="0" xfId="2" applyNumberFormat="1" applyFont="1" applyBorder="1" applyAlignment="1">
      <alignment horizontal="right"/>
    </xf>
    <xf numFmtId="168" fontId="3" fillId="0" borderId="3" xfId="2" applyNumberFormat="1" applyFont="1" applyBorder="1" applyAlignment="1">
      <alignment horizontal="right"/>
    </xf>
    <xf numFmtId="169" fontId="3" fillId="0" borderId="0" xfId="2" applyNumberFormat="1" applyFont="1" applyBorder="1" applyAlignment="1">
      <alignment horizontal="right"/>
    </xf>
    <xf numFmtId="169" fontId="3" fillId="0" borderId="2" xfId="2" applyNumberFormat="1" applyFont="1" applyBorder="1" applyAlignment="1">
      <alignment horizontal="right"/>
    </xf>
    <xf numFmtId="169" fontId="3" fillId="0" borderId="3" xfId="2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center"/>
    </xf>
    <xf numFmtId="44" fontId="0" fillId="0" borderId="0" xfId="2" applyFont="1"/>
    <xf numFmtId="0" fontId="3" fillId="0" borderId="0" xfId="0" applyFont="1" applyAlignment="1">
      <alignment horizontal="center"/>
    </xf>
    <xf numFmtId="43" fontId="2" fillId="0" borderId="0" xfId="1" applyFont="1"/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2" fillId="0" borderId="0" xfId="0" applyFont="1"/>
    <xf numFmtId="164" fontId="12" fillId="0" borderId="0" xfId="1" applyNumberFormat="1" applyFont="1"/>
    <xf numFmtId="164" fontId="12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164" fontId="12" fillId="0" borderId="0" xfId="1" applyNumberFormat="1" applyFont="1" applyAlignment="1">
      <alignment horizontal="right"/>
    </xf>
    <xf numFmtId="10" fontId="12" fillId="0" borderId="0" xfId="4" applyNumberFormat="1" applyFont="1" applyAlignment="1">
      <alignment horizontal="right"/>
    </xf>
    <xf numFmtId="169" fontId="12" fillId="0" borderId="0" xfId="1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69" fontId="12" fillId="0" borderId="2" xfId="1" applyNumberFormat="1" applyFont="1" applyBorder="1" applyAlignment="1">
      <alignment horizontal="right"/>
    </xf>
    <xf numFmtId="10" fontId="12" fillId="0" borderId="2" xfId="0" applyNumberFormat="1" applyFont="1" applyBorder="1" applyAlignment="1">
      <alignment horizontal="right"/>
    </xf>
    <xf numFmtId="169" fontId="12" fillId="0" borderId="0" xfId="1" applyNumberFormat="1" applyFont="1" applyBorder="1" applyAlignment="1">
      <alignment horizontal="right"/>
    </xf>
    <xf numFmtId="43" fontId="12" fillId="0" borderId="0" xfId="0" applyNumberFormat="1" applyFont="1"/>
    <xf numFmtId="10" fontId="12" fillId="0" borderId="0" xfId="0" applyNumberFormat="1" applyFont="1"/>
    <xf numFmtId="169" fontId="12" fillId="0" borderId="6" xfId="1" applyNumberFormat="1" applyFont="1" applyBorder="1" applyAlignment="1">
      <alignment horizontal="right"/>
    </xf>
    <xf numFmtId="10" fontId="12" fillId="0" borderId="2" xfId="4" applyNumberFormat="1" applyFont="1" applyBorder="1" applyAlignment="1">
      <alignment horizontal="center" wrapText="1"/>
    </xf>
    <xf numFmtId="2" fontId="9" fillId="0" borderId="0" xfId="0" applyNumberFormat="1" applyFont="1"/>
    <xf numFmtId="2" fontId="13" fillId="0" borderId="0" xfId="0" applyNumberFormat="1" applyFont="1"/>
    <xf numFmtId="2" fontId="11" fillId="0" borderId="0" xfId="0" applyNumberFormat="1" applyFont="1"/>
    <xf numFmtId="164" fontId="12" fillId="0" borderId="0" xfId="1" applyNumberFormat="1" applyFont="1" applyFill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wrapText="1"/>
    </xf>
    <xf numFmtId="10" fontId="14" fillId="0" borderId="1" xfId="4" applyNumberFormat="1" applyFont="1" applyBorder="1" applyAlignment="1">
      <alignment horizontal="center" wrapText="1"/>
    </xf>
    <xf numFmtId="7" fontId="0" fillId="0" borderId="0" xfId="2" applyNumberFormat="1" applyFont="1"/>
    <xf numFmtId="8" fontId="4" fillId="0" borderId="0" xfId="0" applyNumberFormat="1" applyFont="1"/>
    <xf numFmtId="2" fontId="3" fillId="0" borderId="0" xfId="0" applyNumberFormat="1" applyFont="1"/>
    <xf numFmtId="164" fontId="4" fillId="0" borderId="0" xfId="1" applyNumberFormat="1" applyFont="1" applyFill="1" applyAlignment="1">
      <alignment horizontal="right"/>
    </xf>
    <xf numFmtId="10" fontId="4" fillId="0" borderId="0" xfId="4" applyNumberFormat="1" applyFont="1" applyFill="1" applyAlignment="1">
      <alignment horizontal="right"/>
    </xf>
    <xf numFmtId="168" fontId="4" fillId="0" borderId="0" xfId="2" applyNumberFormat="1" applyFont="1" applyFill="1" applyAlignment="1">
      <alignment horizontal="right"/>
    </xf>
    <xf numFmtId="169" fontId="3" fillId="0" borderId="0" xfId="2" applyNumberFormat="1" applyFont="1" applyFill="1" applyBorder="1" applyAlignment="1">
      <alignment horizontal="right"/>
    </xf>
    <xf numFmtId="43" fontId="10" fillId="0" borderId="0" xfId="1" applyFont="1" applyFill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3" fillId="0" borderId="4" xfId="2" applyFont="1" applyBorder="1" applyAlignment="1">
      <alignment horizontal="right"/>
    </xf>
    <xf numFmtId="10" fontId="3" fillId="0" borderId="4" xfId="0" applyNumberFormat="1" applyFont="1" applyBorder="1"/>
    <xf numFmtId="164" fontId="4" fillId="0" borderId="2" xfId="1" applyNumberFormat="1" applyFont="1" applyFill="1" applyBorder="1" applyAlignment="1">
      <alignment horizontal="right"/>
    </xf>
    <xf numFmtId="10" fontId="4" fillId="0" borderId="2" xfId="4" applyNumberFormat="1" applyFont="1" applyFill="1" applyBorder="1" applyAlignment="1">
      <alignment horizontal="right"/>
    </xf>
    <xf numFmtId="168" fontId="4" fillId="0" borderId="2" xfId="2" applyNumberFormat="1" applyFont="1" applyFill="1" applyBorder="1" applyAlignment="1">
      <alignment horizontal="right"/>
    </xf>
    <xf numFmtId="169" fontId="3" fillId="0" borderId="2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9" fontId="12" fillId="0" borderId="7" xfId="1" applyNumberFormat="1" applyFont="1" applyBorder="1" applyAlignment="1">
      <alignment horizontal="right"/>
    </xf>
    <xf numFmtId="169" fontId="12" fillId="0" borderId="3" xfId="1" applyNumberFormat="1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0" fontId="12" fillId="0" borderId="6" xfId="0" applyNumberFormat="1" applyFont="1" applyBorder="1" applyAlignment="1">
      <alignment horizontal="right"/>
    </xf>
    <xf numFmtId="10" fontId="12" fillId="0" borderId="7" xfId="0" applyNumberFormat="1" applyFont="1" applyBorder="1" applyAlignment="1">
      <alignment horizontal="right"/>
    </xf>
    <xf numFmtId="10" fontId="12" fillId="0" borderId="3" xfId="0" applyNumberFormat="1" applyFont="1" applyBorder="1" applyAlignment="1">
      <alignment horizontal="right"/>
    </xf>
    <xf numFmtId="168" fontId="12" fillId="0" borderId="0" xfId="1" applyNumberFormat="1" applyFont="1" applyAlignment="1">
      <alignment horizontal="right"/>
    </xf>
    <xf numFmtId="168" fontId="12" fillId="0" borderId="2" xfId="1" applyNumberFormat="1" applyFont="1" applyBorder="1" applyAlignment="1">
      <alignment horizontal="right"/>
    </xf>
    <xf numFmtId="168" fontId="12" fillId="0" borderId="6" xfId="1" applyNumberFormat="1" applyFont="1" applyBorder="1" applyAlignment="1">
      <alignment horizontal="right"/>
    </xf>
    <xf numFmtId="168" fontId="12" fillId="0" borderId="3" xfId="1" applyNumberFormat="1" applyFont="1" applyBorder="1" applyAlignment="1">
      <alignment horizontal="right"/>
    </xf>
    <xf numFmtId="168" fontId="3" fillId="0" borderId="0" xfId="2" applyNumberFormat="1" applyFont="1" applyFill="1" applyAlignment="1">
      <alignment horizontal="right"/>
    </xf>
    <xf numFmtId="170" fontId="3" fillId="0" borderId="2" xfId="2" applyNumberFormat="1" applyFont="1" applyFill="1" applyBorder="1" applyAlignment="1">
      <alignment horizontal="right"/>
    </xf>
    <xf numFmtId="168" fontId="3" fillId="0" borderId="2" xfId="2" applyNumberFormat="1" applyFont="1" applyFill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0" fontId="4" fillId="0" borderId="0" xfId="4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0" fontId="4" fillId="0" borderId="0" xfId="4" applyNumberFormat="1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center" wrapText="1"/>
    </xf>
    <xf numFmtId="10" fontId="6" fillId="0" borderId="0" xfId="4" applyNumberFormat="1" applyFont="1" applyBorder="1" applyAlignment="1">
      <alignment horizontal="center" wrapText="1"/>
    </xf>
    <xf numFmtId="10" fontId="14" fillId="0" borderId="0" xfId="4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8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17" fillId="2" borderId="8" xfId="0" applyNumberFormat="1" applyFont="1" applyFill="1" applyBorder="1" applyAlignment="1">
      <alignment horizontal="left" vertical="center"/>
    </xf>
    <xf numFmtId="49" fontId="17" fillId="2" borderId="9" xfId="0" applyNumberFormat="1" applyFont="1" applyFill="1" applyBorder="1" applyAlignment="1">
      <alignment horizontal="left" vertical="center"/>
    </xf>
    <xf numFmtId="49" fontId="17" fillId="3" borderId="8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left" vertical="center"/>
    </xf>
    <xf numFmtId="164" fontId="17" fillId="3" borderId="8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0" fillId="0" borderId="0" xfId="1" applyNumberFormat="1" applyFont="1" applyBorder="1" applyAlignment="1"/>
    <xf numFmtId="0" fontId="0" fillId="0" borderId="8" xfId="0" applyBorder="1"/>
    <xf numFmtId="171" fontId="17" fillId="3" borderId="8" xfId="0" applyNumberFormat="1" applyFont="1" applyFill="1" applyBorder="1" applyAlignment="1">
      <alignment horizontal="left" vertical="center"/>
    </xf>
    <xf numFmtId="171" fontId="0" fillId="0" borderId="0" xfId="2" applyNumberFormat="1" applyFont="1" applyBorder="1" applyAlignment="1"/>
    <xf numFmtId="172" fontId="17" fillId="3" borderId="8" xfId="0" applyNumberFormat="1" applyFont="1" applyFill="1" applyBorder="1" applyAlignment="1">
      <alignment horizontal="left" vertical="center"/>
    </xf>
    <xf numFmtId="44" fontId="17" fillId="3" borderId="8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6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9.08984375" defaultRowHeight="12.5" x14ac:dyDescent="0.25"/>
  <cols>
    <col min="1" max="1" width="35.36328125" style="11" bestFit="1" customWidth="1"/>
    <col min="2" max="2" width="8.90625" style="141" bestFit="1" customWidth="1"/>
    <col min="3" max="3" width="10.6328125" style="11" bestFit="1" customWidth="1"/>
    <col min="4" max="4" width="8.54296875" style="9" bestFit="1" customWidth="1"/>
    <col min="5" max="5" width="11.54296875" style="13" bestFit="1" customWidth="1"/>
    <col min="6" max="6" width="7.6328125" style="13" bestFit="1" customWidth="1"/>
    <col min="7" max="7" width="9" style="13" bestFit="1" customWidth="1"/>
    <col min="8" max="8" width="9" style="13" customWidth="1"/>
    <col min="9" max="9" width="7.6328125" style="13" bestFit="1" customWidth="1"/>
    <col min="10" max="10" width="7.08984375" style="14" bestFit="1" customWidth="1"/>
    <col min="11" max="11" width="10.54296875" style="27" customWidth="1"/>
    <col min="12" max="16" width="10.6328125" style="27" bestFit="1" customWidth="1"/>
    <col min="17" max="18" width="13.6328125" style="27" customWidth="1"/>
    <col min="19" max="19" width="10.36328125" style="27" customWidth="1"/>
    <col min="20" max="20" width="10.81640625" style="27" customWidth="1"/>
    <col min="21" max="21" width="10.453125" style="27" customWidth="1"/>
    <col min="22" max="22" width="11" style="27" customWidth="1"/>
    <col min="23" max="23" width="10.54296875" style="27" bestFit="1" customWidth="1"/>
    <col min="24" max="24" width="10.36328125" style="27" customWidth="1"/>
    <col min="25" max="25" width="14.54296875" style="27" customWidth="1"/>
    <col min="26" max="26" width="13.1796875" style="27" customWidth="1"/>
    <col min="27" max="27" width="9.90625" style="27" bestFit="1" customWidth="1"/>
    <col min="28" max="28" width="9.6328125" style="27" customWidth="1"/>
    <col min="29" max="29" width="8.54296875" style="27" bestFit="1" customWidth="1"/>
    <col min="30" max="30" width="7.08984375" style="27" customWidth="1"/>
    <col min="31" max="31" width="10.08984375" style="27" bestFit="1" customWidth="1"/>
    <col min="32" max="32" width="6.54296875" style="27" customWidth="1"/>
    <col min="33" max="33" width="9.90625" style="27" bestFit="1" customWidth="1"/>
    <col min="34" max="34" width="6.90625" style="27" bestFit="1" customWidth="1"/>
    <col min="35" max="35" width="9.90625" style="27" bestFit="1" customWidth="1"/>
    <col min="36" max="36" width="7.90625" style="27" bestFit="1" customWidth="1"/>
    <col min="37" max="37" width="10.6328125" style="27" bestFit="1" customWidth="1"/>
    <col min="38" max="38" width="8.1796875" style="27" customWidth="1"/>
    <col min="39" max="39" width="16" style="27" bestFit="1" customWidth="1"/>
    <col min="40" max="40" width="7.6328125" style="27" bestFit="1" customWidth="1"/>
    <col min="41" max="41" width="11.1796875" style="27" bestFit="1" customWidth="1"/>
    <col min="42" max="42" width="7.6328125" style="27" bestFit="1" customWidth="1"/>
    <col min="43" max="43" width="9.81640625" style="27" customWidth="1"/>
    <col min="44" max="44" width="8.54296875" style="27" customWidth="1"/>
    <col min="45" max="45" width="9.81640625" style="27" customWidth="1"/>
    <col min="46" max="46" width="7" style="27" customWidth="1"/>
    <col min="47" max="48" width="9.90625" style="27" customWidth="1"/>
    <col min="49" max="49" width="10.6328125" style="27" bestFit="1" customWidth="1"/>
    <col min="50" max="50" width="7.90625" style="27" bestFit="1" customWidth="1"/>
    <col min="51" max="51" width="11.453125" style="27" customWidth="1"/>
    <col min="52" max="52" width="8.54296875" style="27" customWidth="1"/>
    <col min="53" max="53" width="14.36328125" style="27" bestFit="1" customWidth="1"/>
    <col min="54" max="54" width="9" style="27" bestFit="1" customWidth="1"/>
    <col min="55" max="55" width="11.54296875" style="27" customWidth="1"/>
    <col min="56" max="56" width="6.90625" style="27" bestFit="1" customWidth="1"/>
    <col min="57" max="57" width="9.90625" style="27" bestFit="1" customWidth="1"/>
    <col min="58" max="58" width="9.1796875" style="27" customWidth="1"/>
    <col min="59" max="59" width="9.54296875" style="27" customWidth="1"/>
    <col min="60" max="60" width="6.54296875" style="27" bestFit="1" customWidth="1"/>
    <col min="61" max="61" width="10.54296875" style="27" customWidth="1"/>
    <col min="62" max="62" width="7.90625" style="27" bestFit="1" customWidth="1"/>
    <col min="63" max="63" width="10.6328125" style="27" bestFit="1" customWidth="1"/>
    <col min="64" max="64" width="8.81640625" style="27" customWidth="1"/>
    <col min="65" max="65" width="11.54296875" style="27" bestFit="1" customWidth="1"/>
    <col min="66" max="66" width="8" style="28" bestFit="1" customWidth="1"/>
    <col min="67" max="67" width="9.90625" style="29" bestFit="1" customWidth="1"/>
    <col min="68" max="68" width="9.08984375" style="2"/>
    <col min="69" max="69" width="12.90625" style="1" bestFit="1" customWidth="1"/>
    <col min="70" max="16384" width="9.08984375" style="2"/>
  </cols>
  <sheetData>
    <row r="1" spans="1:88" x14ac:dyDescent="0.25">
      <c r="K1" s="72">
        <v>137</v>
      </c>
      <c r="L1" s="72"/>
      <c r="M1" s="72">
        <v>138</v>
      </c>
      <c r="N1" s="68"/>
      <c r="O1" s="72">
        <v>139</v>
      </c>
      <c r="P1" s="68"/>
      <c r="Q1" s="68"/>
      <c r="R1" s="72"/>
      <c r="S1" s="72">
        <v>140</v>
      </c>
      <c r="T1" s="72"/>
      <c r="U1" s="68">
        <v>141</v>
      </c>
      <c r="V1" s="68"/>
      <c r="W1" s="68">
        <v>142</v>
      </c>
      <c r="X1" s="68"/>
      <c r="Y1" s="68"/>
      <c r="Z1" s="68"/>
      <c r="AA1" s="68">
        <v>143</v>
      </c>
      <c r="AB1" s="72"/>
      <c r="AC1" s="72">
        <v>144</v>
      </c>
      <c r="AD1" s="72"/>
      <c r="AE1" s="72">
        <v>145</v>
      </c>
      <c r="AF1" s="72"/>
      <c r="AG1" s="68">
        <v>146</v>
      </c>
      <c r="AH1" s="68"/>
      <c r="AI1" s="68">
        <v>147</v>
      </c>
      <c r="AJ1" s="68"/>
      <c r="AK1" s="68"/>
      <c r="AL1" s="68"/>
      <c r="AM1" s="68">
        <v>148</v>
      </c>
      <c r="AN1" s="72"/>
      <c r="AO1" s="72">
        <v>149</v>
      </c>
      <c r="AP1" s="72"/>
      <c r="AQ1" s="72">
        <v>150</v>
      </c>
      <c r="AR1" s="72"/>
      <c r="AS1" s="72">
        <v>151</v>
      </c>
      <c r="AT1" s="68"/>
      <c r="AU1" s="68">
        <v>152</v>
      </c>
      <c r="AV1" s="68"/>
      <c r="AW1" s="68">
        <v>153</v>
      </c>
      <c r="AX1" s="68"/>
      <c r="AY1" s="68"/>
      <c r="AZ1" s="72"/>
      <c r="BA1" s="72">
        <v>154</v>
      </c>
      <c r="BB1" s="72"/>
      <c r="BC1" s="72">
        <v>155</v>
      </c>
      <c r="BD1" s="72"/>
      <c r="BE1" s="2">
        <v>156</v>
      </c>
      <c r="BG1" s="2">
        <v>157</v>
      </c>
      <c r="BI1" s="2">
        <v>158</v>
      </c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8"/>
      <c r="CH1" s="29"/>
      <c r="CJ1" s="1"/>
    </row>
    <row r="2" spans="1:88" s="64" customFormat="1" ht="84" customHeight="1" thickBot="1" x14ac:dyDescent="0.3">
      <c r="A2" s="6" t="s">
        <v>0</v>
      </c>
      <c r="B2" s="142" t="s">
        <v>36</v>
      </c>
      <c r="C2" s="6" t="s">
        <v>1</v>
      </c>
      <c r="D2" s="6" t="s">
        <v>2</v>
      </c>
      <c r="E2" s="7" t="s">
        <v>32</v>
      </c>
      <c r="F2" s="7" t="s">
        <v>33</v>
      </c>
      <c r="G2" s="7" t="s">
        <v>39</v>
      </c>
      <c r="H2" s="7" t="s">
        <v>75</v>
      </c>
      <c r="I2" s="7" t="s">
        <v>34</v>
      </c>
      <c r="J2" s="8" t="s">
        <v>3</v>
      </c>
      <c r="K2" s="24" t="s">
        <v>20</v>
      </c>
      <c r="L2" s="24" t="s">
        <v>49</v>
      </c>
      <c r="M2" s="24" t="s">
        <v>79</v>
      </c>
      <c r="N2" s="24" t="s">
        <v>91</v>
      </c>
      <c r="O2" s="24" t="s">
        <v>42</v>
      </c>
      <c r="P2" s="24" t="s">
        <v>50</v>
      </c>
      <c r="Q2" s="25" t="s">
        <v>51</v>
      </c>
      <c r="R2" s="25" t="s">
        <v>48</v>
      </c>
      <c r="S2" s="24" t="s">
        <v>80</v>
      </c>
      <c r="T2" s="24" t="s">
        <v>92</v>
      </c>
      <c r="U2" s="24" t="s">
        <v>81</v>
      </c>
      <c r="V2" s="24" t="s">
        <v>93</v>
      </c>
      <c r="W2" s="24" t="s">
        <v>46</v>
      </c>
      <c r="X2" s="24" t="s">
        <v>53</v>
      </c>
      <c r="Y2" s="25" t="s">
        <v>21</v>
      </c>
      <c r="Z2" s="25" t="s">
        <v>60</v>
      </c>
      <c r="AA2" s="24" t="s">
        <v>23</v>
      </c>
      <c r="AB2" s="24" t="s">
        <v>96</v>
      </c>
      <c r="AC2" s="24" t="s">
        <v>82</v>
      </c>
      <c r="AD2" s="24" t="s">
        <v>94</v>
      </c>
      <c r="AE2" s="24" t="s">
        <v>83</v>
      </c>
      <c r="AF2" s="24" t="s">
        <v>95</v>
      </c>
      <c r="AG2" s="24" t="s">
        <v>24</v>
      </c>
      <c r="AH2" s="24" t="s">
        <v>61</v>
      </c>
      <c r="AI2" s="24" t="s">
        <v>45</v>
      </c>
      <c r="AJ2" s="24" t="s">
        <v>54</v>
      </c>
      <c r="AK2" s="25" t="s">
        <v>25</v>
      </c>
      <c r="AL2" s="90" t="s">
        <v>76</v>
      </c>
      <c r="AM2" s="24" t="s">
        <v>85</v>
      </c>
      <c r="AN2" s="24" t="s">
        <v>97</v>
      </c>
      <c r="AO2" s="24" t="s">
        <v>86</v>
      </c>
      <c r="AP2" s="24" t="s">
        <v>98</v>
      </c>
      <c r="AQ2" s="24" t="s">
        <v>28</v>
      </c>
      <c r="AR2" s="24" t="s">
        <v>57</v>
      </c>
      <c r="AS2" s="24" t="s">
        <v>29</v>
      </c>
      <c r="AT2" s="24" t="s">
        <v>99</v>
      </c>
      <c r="AU2" s="24" t="s">
        <v>62</v>
      </c>
      <c r="AV2" s="24" t="s">
        <v>100</v>
      </c>
      <c r="AW2" s="24" t="s">
        <v>43</v>
      </c>
      <c r="AX2" s="24" t="s">
        <v>58</v>
      </c>
      <c r="AY2" s="25" t="s">
        <v>44</v>
      </c>
      <c r="AZ2" s="25" t="s">
        <v>56</v>
      </c>
      <c r="BA2" s="24" t="s">
        <v>87</v>
      </c>
      <c r="BB2" s="24" t="s">
        <v>101</v>
      </c>
      <c r="BC2" s="24" t="s">
        <v>88</v>
      </c>
      <c r="BD2" s="24" t="s">
        <v>102</v>
      </c>
      <c r="BE2" s="24" t="s">
        <v>52</v>
      </c>
      <c r="BF2" s="24" t="s">
        <v>55</v>
      </c>
      <c r="BG2" s="24" t="s">
        <v>89</v>
      </c>
      <c r="BH2" s="24" t="s">
        <v>103</v>
      </c>
      <c r="BI2" s="24" t="s">
        <v>90</v>
      </c>
      <c r="BJ2" s="24" t="s">
        <v>104</v>
      </c>
      <c r="BK2" s="25" t="s">
        <v>105</v>
      </c>
      <c r="BL2" s="25" t="s">
        <v>106</v>
      </c>
      <c r="BM2" s="25" t="s">
        <v>38</v>
      </c>
      <c r="BN2" s="26" t="s">
        <v>59</v>
      </c>
      <c r="BO2" s="89" t="s">
        <v>5</v>
      </c>
    </row>
    <row r="3" spans="1:88" s="64" customFormat="1" ht="10.5" x14ac:dyDescent="0.25">
      <c r="A3" s="133"/>
      <c r="B3" s="143"/>
      <c r="C3" s="133"/>
      <c r="D3" s="133"/>
      <c r="E3" s="134"/>
      <c r="F3" s="134"/>
      <c r="G3" s="134"/>
      <c r="H3" s="134"/>
      <c r="I3" s="134"/>
      <c r="J3" s="135"/>
      <c r="K3" s="136"/>
      <c r="L3" s="136"/>
      <c r="M3" s="136"/>
      <c r="N3" s="136"/>
      <c r="O3" s="136"/>
      <c r="P3" s="136"/>
      <c r="Q3" s="137"/>
      <c r="R3" s="137"/>
      <c r="S3" s="136"/>
      <c r="T3" s="136"/>
      <c r="U3" s="136"/>
      <c r="V3" s="136"/>
      <c r="W3" s="136"/>
      <c r="X3" s="136"/>
      <c r="Y3" s="137"/>
      <c r="Z3" s="137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7"/>
      <c r="AL3" s="138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7"/>
      <c r="AZ3" s="137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7"/>
      <c r="BL3" s="137"/>
      <c r="BM3" s="137"/>
      <c r="BN3" s="139"/>
      <c r="BO3" s="140"/>
    </row>
    <row r="4" spans="1:88" x14ac:dyDescent="0.25">
      <c r="A4" s="11" t="s">
        <v>176</v>
      </c>
      <c r="B4" s="146">
        <v>45107</v>
      </c>
      <c r="C4" s="147" t="s">
        <v>477</v>
      </c>
      <c r="D4" s="94">
        <v>45</v>
      </c>
      <c r="E4" s="94">
        <v>16425</v>
      </c>
      <c r="F4" s="94">
        <v>16246</v>
      </c>
      <c r="G4" s="95">
        <v>0.98910197869101979</v>
      </c>
      <c r="H4" s="94">
        <v>16246</v>
      </c>
      <c r="I4" s="94">
        <v>16245</v>
      </c>
      <c r="J4" s="95">
        <v>0.99993844638680296</v>
      </c>
      <c r="K4" s="96">
        <v>167588</v>
      </c>
      <c r="L4" s="97">
        <v>10.315646928474701</v>
      </c>
      <c r="M4" s="96">
        <v>49603</v>
      </c>
      <c r="N4" s="97">
        <v>3.0532438754154869</v>
      </c>
      <c r="O4" s="96">
        <v>338273</v>
      </c>
      <c r="P4" s="97">
        <v>20.821925397020806</v>
      </c>
      <c r="Q4" s="107">
        <v>555464</v>
      </c>
      <c r="R4" s="97">
        <v>34.190816200910994</v>
      </c>
      <c r="S4" s="96">
        <v>98662</v>
      </c>
      <c r="T4" s="97">
        <v>6.0730025852517544</v>
      </c>
      <c r="U4" s="96">
        <v>28498</v>
      </c>
      <c r="V4" s="97">
        <v>1.754154868890804</v>
      </c>
      <c r="W4" s="96">
        <v>101427</v>
      </c>
      <c r="X4" s="97">
        <v>6.2431983257417212</v>
      </c>
      <c r="Y4" s="107">
        <v>228587</v>
      </c>
      <c r="Z4" s="97">
        <v>14.070355779884281</v>
      </c>
      <c r="AA4" s="96">
        <v>56299</v>
      </c>
      <c r="AB4" s="97">
        <v>3.4654068693832327</v>
      </c>
      <c r="AC4" s="96">
        <v>0</v>
      </c>
      <c r="AD4" s="97">
        <v>0</v>
      </c>
      <c r="AE4" s="96">
        <v>113679</v>
      </c>
      <c r="AF4" s="97">
        <v>6.9973531946325247</v>
      </c>
      <c r="AG4" s="96">
        <v>0</v>
      </c>
      <c r="AH4" s="97">
        <v>0</v>
      </c>
      <c r="AI4" s="96">
        <v>7449</v>
      </c>
      <c r="AJ4" s="97">
        <v>0.45851286470515817</v>
      </c>
      <c r="AK4" s="96">
        <v>177427</v>
      </c>
      <c r="AL4" s="97">
        <v>10.921272928720915</v>
      </c>
      <c r="AM4" s="96">
        <v>413890</v>
      </c>
      <c r="AN4" s="97">
        <v>25.476424966145512</v>
      </c>
      <c r="AO4" s="96">
        <v>68037</v>
      </c>
      <c r="AP4" s="97">
        <v>4.1879231810907296</v>
      </c>
      <c r="AQ4" s="96">
        <v>113362</v>
      </c>
      <c r="AR4" s="97">
        <v>6.9778406992490458</v>
      </c>
      <c r="AS4" s="96">
        <v>52398</v>
      </c>
      <c r="AT4" s="97">
        <v>3.2252862243013665</v>
      </c>
      <c r="AU4" s="96">
        <v>6887</v>
      </c>
      <c r="AV4" s="97">
        <v>0.42391973408839101</v>
      </c>
      <c r="AW4" s="96">
        <v>679742</v>
      </c>
      <c r="AX4" s="97">
        <v>41.840576141819525</v>
      </c>
      <c r="AY4" s="96">
        <v>1334316</v>
      </c>
      <c r="AZ4" s="97">
        <v>82.131970946694565</v>
      </c>
      <c r="BA4" s="96">
        <v>1569177</v>
      </c>
      <c r="BB4" s="97">
        <v>96.588514095777427</v>
      </c>
      <c r="BC4" s="96">
        <v>221193</v>
      </c>
      <c r="BD4" s="97">
        <v>13.615228363904961</v>
      </c>
      <c r="BE4" s="96">
        <v>501291</v>
      </c>
      <c r="BF4" s="97">
        <v>30.856272313184785</v>
      </c>
      <c r="BG4" s="96">
        <v>11640</v>
      </c>
      <c r="BH4" s="97">
        <v>0.71648405761418199</v>
      </c>
      <c r="BI4" s="96">
        <v>52855</v>
      </c>
      <c r="BJ4" s="97">
        <v>3.2534162255324386</v>
      </c>
      <c r="BK4" s="96">
        <v>2356156</v>
      </c>
      <c r="BL4" s="97">
        <v>145.02991505601381</v>
      </c>
      <c r="BM4" s="119">
        <v>4651950</v>
      </c>
      <c r="BN4" s="97">
        <v>286.34433091222456</v>
      </c>
      <c r="BO4" s="29">
        <v>0</v>
      </c>
      <c r="BQ4" s="98">
        <v>4651950</v>
      </c>
    </row>
    <row r="5" spans="1:88" x14ac:dyDescent="0.25">
      <c r="A5" s="11" t="s">
        <v>478</v>
      </c>
      <c r="B5" s="146">
        <v>45107</v>
      </c>
      <c r="C5" s="147" t="s">
        <v>477</v>
      </c>
      <c r="D5" s="94">
        <v>54</v>
      </c>
      <c r="E5" s="94">
        <v>19710</v>
      </c>
      <c r="F5" s="94">
        <v>13516</v>
      </c>
      <c r="G5" s="95">
        <v>0.68574327752409947</v>
      </c>
      <c r="H5" s="94">
        <v>15768</v>
      </c>
      <c r="I5" s="94">
        <v>13485</v>
      </c>
      <c r="J5" s="95">
        <v>0.99770642201834858</v>
      </c>
      <c r="K5" s="96">
        <v>204411</v>
      </c>
      <c r="L5" s="97">
        <v>12.963660578386605</v>
      </c>
      <c r="M5" s="96">
        <v>22467</v>
      </c>
      <c r="N5" s="97">
        <v>1.424847792998478</v>
      </c>
      <c r="O5" s="96">
        <v>395278</v>
      </c>
      <c r="P5" s="97">
        <v>25.068366311516996</v>
      </c>
      <c r="Q5" s="107">
        <v>622156</v>
      </c>
      <c r="R5" s="97">
        <v>39.456874682902082</v>
      </c>
      <c r="S5" s="96">
        <v>289639</v>
      </c>
      <c r="T5" s="97">
        <v>18.368784880771184</v>
      </c>
      <c r="U5" s="96">
        <v>37573</v>
      </c>
      <c r="V5" s="97">
        <v>2.3828640284119738</v>
      </c>
      <c r="W5" s="96">
        <v>116400</v>
      </c>
      <c r="X5" s="97">
        <v>7.3820395738203954</v>
      </c>
      <c r="Y5" s="107">
        <v>443612</v>
      </c>
      <c r="Z5" s="97">
        <v>28.133688483003553</v>
      </c>
      <c r="AA5" s="96">
        <v>86567</v>
      </c>
      <c r="AB5" s="97">
        <v>5.490043125317098</v>
      </c>
      <c r="AC5" s="96">
        <v>58747</v>
      </c>
      <c r="AD5" s="97">
        <v>3.7257102993404363</v>
      </c>
      <c r="AE5" s="96">
        <v>0</v>
      </c>
      <c r="AF5" s="97">
        <v>0</v>
      </c>
      <c r="AG5" s="96">
        <v>0</v>
      </c>
      <c r="AH5" s="97">
        <v>0</v>
      </c>
      <c r="AI5" s="96">
        <v>43568</v>
      </c>
      <c r="AJ5" s="97">
        <v>2.763064434297311</v>
      </c>
      <c r="AK5" s="96">
        <v>188882</v>
      </c>
      <c r="AL5" s="97">
        <v>11.978817858954844</v>
      </c>
      <c r="AM5" s="96">
        <v>559594</v>
      </c>
      <c r="AN5" s="97">
        <v>35.489218670725521</v>
      </c>
      <c r="AO5" s="96">
        <v>86161</v>
      </c>
      <c r="AP5" s="97">
        <v>5.4642947742262811</v>
      </c>
      <c r="AQ5" s="96">
        <v>178820</v>
      </c>
      <c r="AR5" s="97">
        <v>11.340690005073567</v>
      </c>
      <c r="AS5" s="96">
        <v>129485</v>
      </c>
      <c r="AT5" s="97">
        <v>8.2118848300355154</v>
      </c>
      <c r="AU5" s="96">
        <v>2226</v>
      </c>
      <c r="AV5" s="97">
        <v>0.14117199391171995</v>
      </c>
      <c r="AW5" s="96">
        <v>2050</v>
      </c>
      <c r="AX5" s="97">
        <v>0.13001014713343481</v>
      </c>
      <c r="AY5" s="96">
        <v>958336</v>
      </c>
      <c r="AZ5" s="97">
        <v>60.777270421106039</v>
      </c>
      <c r="BA5" s="96">
        <v>2003552</v>
      </c>
      <c r="BB5" s="97">
        <v>127.06443429731101</v>
      </c>
      <c r="BC5" s="96">
        <v>202506</v>
      </c>
      <c r="BD5" s="97">
        <v>12.842846270928463</v>
      </c>
      <c r="BE5" s="96">
        <v>123382</v>
      </c>
      <c r="BF5" s="97">
        <v>7.8248351090816843</v>
      </c>
      <c r="BG5" s="96">
        <v>58367</v>
      </c>
      <c r="BH5" s="97">
        <v>3.7016108574327751</v>
      </c>
      <c r="BI5" s="96">
        <v>11014</v>
      </c>
      <c r="BJ5" s="97">
        <v>0.69850329781836629</v>
      </c>
      <c r="BK5" s="96">
        <v>2398821</v>
      </c>
      <c r="BL5" s="97">
        <v>152.13222983257231</v>
      </c>
      <c r="BM5" s="119">
        <v>4611807</v>
      </c>
      <c r="BN5" s="97">
        <v>292.47888127853884</v>
      </c>
      <c r="BO5" s="29">
        <v>1.7999999999999999E-2</v>
      </c>
      <c r="BQ5" s="98">
        <v>3953144.5593607309</v>
      </c>
    </row>
    <row r="6" spans="1:88" x14ac:dyDescent="0.25">
      <c r="A6" s="11" t="s">
        <v>479</v>
      </c>
      <c r="B6" s="146">
        <v>45107</v>
      </c>
      <c r="C6" s="147" t="s">
        <v>480</v>
      </c>
      <c r="D6" s="94">
        <v>45</v>
      </c>
      <c r="E6" s="94">
        <v>16425</v>
      </c>
      <c r="F6" s="94">
        <v>16381</v>
      </c>
      <c r="G6" s="95">
        <v>0.99732115677321154</v>
      </c>
      <c r="H6" s="94">
        <v>16381</v>
      </c>
      <c r="I6" s="94">
        <v>16381</v>
      </c>
      <c r="J6" s="95">
        <v>1</v>
      </c>
      <c r="K6" s="96">
        <v>106810</v>
      </c>
      <c r="L6" s="97">
        <v>6.5203589524449059</v>
      </c>
      <c r="M6" s="96">
        <v>27234</v>
      </c>
      <c r="N6" s="97">
        <v>1.6625358647213235</v>
      </c>
      <c r="O6" s="96">
        <v>391485</v>
      </c>
      <c r="P6" s="97">
        <v>23.898724131615896</v>
      </c>
      <c r="Q6" s="107">
        <v>525529</v>
      </c>
      <c r="R6" s="97">
        <v>32.081618948782122</v>
      </c>
      <c r="S6" s="96">
        <v>103180</v>
      </c>
      <c r="T6" s="97">
        <v>6.298760759416397</v>
      </c>
      <c r="U6" s="96">
        <v>26085</v>
      </c>
      <c r="V6" s="97">
        <v>1.5923936267627128</v>
      </c>
      <c r="W6" s="96">
        <v>115852</v>
      </c>
      <c r="X6" s="97">
        <v>7.0723399059886454</v>
      </c>
      <c r="Y6" s="107">
        <v>245117</v>
      </c>
      <c r="Z6" s="97">
        <v>14.963494292167756</v>
      </c>
      <c r="AA6" s="96">
        <v>119582</v>
      </c>
      <c r="AB6" s="97">
        <v>7.3000427324339174</v>
      </c>
      <c r="AC6" s="96">
        <v>0</v>
      </c>
      <c r="AD6" s="97">
        <v>0</v>
      </c>
      <c r="AE6" s="96">
        <v>0</v>
      </c>
      <c r="AF6" s="97">
        <v>0</v>
      </c>
      <c r="AG6" s="96">
        <v>82766</v>
      </c>
      <c r="AH6" s="97">
        <v>5.0525608937183319</v>
      </c>
      <c r="AI6" s="96">
        <v>81116</v>
      </c>
      <c r="AJ6" s="97">
        <v>4.9518344423417373</v>
      </c>
      <c r="AK6" s="96">
        <v>283464</v>
      </c>
      <c r="AL6" s="97">
        <v>17.304438068493987</v>
      </c>
      <c r="AM6" s="96">
        <v>548152</v>
      </c>
      <c r="AN6" s="97">
        <v>33.462670166656494</v>
      </c>
      <c r="AO6" s="96">
        <v>131031</v>
      </c>
      <c r="AP6" s="97">
        <v>7.9989622123191504</v>
      </c>
      <c r="AQ6" s="96">
        <v>188061</v>
      </c>
      <c r="AR6" s="97">
        <v>11.480434649899273</v>
      </c>
      <c r="AS6" s="96">
        <v>88308</v>
      </c>
      <c r="AT6" s="97">
        <v>5.3908796776753558</v>
      </c>
      <c r="AU6" s="96">
        <v>10027</v>
      </c>
      <c r="AV6" s="97">
        <v>0.6121115926988584</v>
      </c>
      <c r="AW6" s="96">
        <v>21250</v>
      </c>
      <c r="AX6" s="97">
        <v>1.2972346010622062</v>
      </c>
      <c r="AY6" s="96">
        <v>986829</v>
      </c>
      <c r="AZ6" s="97">
        <v>60.242292900311341</v>
      </c>
      <c r="BA6" s="96">
        <v>2683788</v>
      </c>
      <c r="BB6" s="97">
        <v>163.83541908308405</v>
      </c>
      <c r="BC6" s="96">
        <v>603065</v>
      </c>
      <c r="BD6" s="97">
        <v>36.814907514803735</v>
      </c>
      <c r="BE6" s="96">
        <v>0</v>
      </c>
      <c r="BF6" s="97">
        <v>0</v>
      </c>
      <c r="BG6" s="96">
        <v>1040</v>
      </c>
      <c r="BH6" s="97">
        <v>6.3488187534338561E-2</v>
      </c>
      <c r="BI6" s="96">
        <v>164308</v>
      </c>
      <c r="BJ6" s="97">
        <v>10.030401074415481</v>
      </c>
      <c r="BK6" s="96">
        <v>3452201</v>
      </c>
      <c r="BL6" s="97">
        <v>210.7442158598376</v>
      </c>
      <c r="BM6" s="119">
        <v>5493140</v>
      </c>
      <c r="BN6" s="97">
        <v>335.3360600695928</v>
      </c>
      <c r="BO6" s="29">
        <v>3.5999999999999997E-2</v>
      </c>
      <c r="BQ6" s="98">
        <v>5493140</v>
      </c>
    </row>
    <row r="7" spans="1:88" x14ac:dyDescent="0.25">
      <c r="A7" s="11" t="s">
        <v>481</v>
      </c>
      <c r="B7" s="146">
        <v>45107</v>
      </c>
      <c r="C7" s="147" t="s">
        <v>482</v>
      </c>
      <c r="D7" s="94">
        <v>8</v>
      </c>
      <c r="E7" s="94">
        <v>2920</v>
      </c>
      <c r="F7" s="94">
        <v>2772</v>
      </c>
      <c r="G7" s="95">
        <v>0.94931506849315073</v>
      </c>
      <c r="H7" s="94">
        <v>2772</v>
      </c>
      <c r="I7" s="94">
        <v>2772</v>
      </c>
      <c r="J7" s="95">
        <v>1</v>
      </c>
      <c r="K7" s="96">
        <v>25065</v>
      </c>
      <c r="L7" s="97">
        <v>9.0422077922077921</v>
      </c>
      <c r="M7" s="96">
        <v>3507</v>
      </c>
      <c r="N7" s="97">
        <v>1.2651515151515151</v>
      </c>
      <c r="O7" s="96">
        <v>135617</v>
      </c>
      <c r="P7" s="97">
        <v>48.923881673881674</v>
      </c>
      <c r="Q7" s="107">
        <v>164189</v>
      </c>
      <c r="R7" s="97">
        <v>59.23124098124098</v>
      </c>
      <c r="S7" s="96">
        <v>1820</v>
      </c>
      <c r="T7" s="97">
        <v>0.65656565656565657</v>
      </c>
      <c r="U7" s="96">
        <v>254</v>
      </c>
      <c r="V7" s="97">
        <v>9.1630591630591632E-2</v>
      </c>
      <c r="W7" s="96">
        <v>25110</v>
      </c>
      <c r="X7" s="97">
        <v>9.0584415584415581</v>
      </c>
      <c r="Y7" s="107">
        <v>27184</v>
      </c>
      <c r="Z7" s="97">
        <v>9.8066378066378057</v>
      </c>
      <c r="AA7" s="96">
        <v>18352</v>
      </c>
      <c r="AB7" s="97">
        <v>6.6204906204906209</v>
      </c>
      <c r="AC7" s="96">
        <v>6823</v>
      </c>
      <c r="AD7" s="97">
        <v>2.4613997113997113</v>
      </c>
      <c r="AE7" s="96">
        <v>6128</v>
      </c>
      <c r="AF7" s="97">
        <v>2.2106782106782106</v>
      </c>
      <c r="AG7" s="96">
        <v>65648</v>
      </c>
      <c r="AH7" s="97">
        <v>23.682539682539684</v>
      </c>
      <c r="AI7" s="96">
        <v>33128</v>
      </c>
      <c r="AJ7" s="97">
        <v>11.95093795093795</v>
      </c>
      <c r="AK7" s="96">
        <v>130079</v>
      </c>
      <c r="AL7" s="97">
        <v>46.926046176046178</v>
      </c>
      <c r="AM7" s="96">
        <v>47387</v>
      </c>
      <c r="AN7" s="97">
        <v>17.094877344877347</v>
      </c>
      <c r="AO7" s="96">
        <v>6631</v>
      </c>
      <c r="AP7" s="97">
        <v>2.3921356421356421</v>
      </c>
      <c r="AQ7" s="96">
        <v>37733</v>
      </c>
      <c r="AR7" s="97">
        <v>13.612193362193363</v>
      </c>
      <c r="AS7" s="96">
        <v>164575</v>
      </c>
      <c r="AT7" s="97">
        <v>59.370490620490621</v>
      </c>
      <c r="AU7" s="96">
        <v>6523</v>
      </c>
      <c r="AV7" s="97">
        <v>2.3531746031746033</v>
      </c>
      <c r="AW7" s="96">
        <v>113</v>
      </c>
      <c r="AX7" s="97">
        <v>4.0764790764790768E-2</v>
      </c>
      <c r="AY7" s="96">
        <v>262962</v>
      </c>
      <c r="AZ7" s="97">
        <v>94.863636363636374</v>
      </c>
      <c r="BA7" s="96">
        <v>340925</v>
      </c>
      <c r="BB7" s="97">
        <v>122.98881673881674</v>
      </c>
      <c r="BC7" s="96">
        <v>47710</v>
      </c>
      <c r="BD7" s="97">
        <v>17.211399711399711</v>
      </c>
      <c r="BE7" s="96">
        <v>14</v>
      </c>
      <c r="BF7" s="97">
        <v>5.0505050505050509E-3</v>
      </c>
      <c r="BG7" s="96">
        <v>0</v>
      </c>
      <c r="BH7" s="97">
        <v>0</v>
      </c>
      <c r="BI7" s="96">
        <v>12536</v>
      </c>
      <c r="BJ7" s="97">
        <v>4.5223665223665224</v>
      </c>
      <c r="BK7" s="96">
        <v>401185</v>
      </c>
      <c r="BL7" s="97">
        <v>144.72763347763347</v>
      </c>
      <c r="BM7" s="119">
        <v>985599</v>
      </c>
      <c r="BN7" s="97">
        <v>355.55519480519479</v>
      </c>
      <c r="BO7" s="29">
        <v>5.3999999999999999E-2</v>
      </c>
      <c r="BQ7" s="98">
        <v>985599</v>
      </c>
    </row>
    <row r="8" spans="1:88" x14ac:dyDescent="0.25">
      <c r="A8" s="11" t="s">
        <v>483</v>
      </c>
      <c r="B8" s="146">
        <v>45107</v>
      </c>
      <c r="C8" s="147" t="s">
        <v>484</v>
      </c>
      <c r="D8" s="94">
        <v>10</v>
      </c>
      <c r="E8" s="94">
        <v>3650</v>
      </c>
      <c r="F8" s="94">
        <v>3320</v>
      </c>
      <c r="G8" s="95">
        <v>0.90958904109589045</v>
      </c>
      <c r="H8" s="94">
        <v>3320</v>
      </c>
      <c r="I8" s="94">
        <v>3320</v>
      </c>
      <c r="J8" s="95">
        <v>1</v>
      </c>
      <c r="K8" s="96">
        <v>83748</v>
      </c>
      <c r="L8" s="97">
        <v>25.225301204819278</v>
      </c>
      <c r="M8" s="96">
        <v>13819</v>
      </c>
      <c r="N8" s="97">
        <v>4.1623493975903614</v>
      </c>
      <c r="O8" s="96">
        <v>51267</v>
      </c>
      <c r="P8" s="97">
        <v>15.441867469879519</v>
      </c>
      <c r="Q8" s="107">
        <v>148834</v>
      </c>
      <c r="R8" s="97">
        <v>44.829518072289162</v>
      </c>
      <c r="S8" s="96">
        <v>14816</v>
      </c>
      <c r="T8" s="97">
        <v>4.4626506024096386</v>
      </c>
      <c r="U8" s="96">
        <v>2444</v>
      </c>
      <c r="V8" s="97">
        <v>0.73614457831325297</v>
      </c>
      <c r="W8" s="96">
        <v>37411</v>
      </c>
      <c r="X8" s="97">
        <v>11.268373493975904</v>
      </c>
      <c r="Y8" s="107">
        <v>54671</v>
      </c>
      <c r="Z8" s="97">
        <v>16.467168674698797</v>
      </c>
      <c r="AA8" s="96">
        <v>31944</v>
      </c>
      <c r="AB8" s="97">
        <v>9.621686746987951</v>
      </c>
      <c r="AC8" s="96">
        <v>-160</v>
      </c>
      <c r="AD8" s="97">
        <v>-4.8192771084337352E-2</v>
      </c>
      <c r="AE8" s="96">
        <v>0</v>
      </c>
      <c r="AF8" s="97">
        <v>0</v>
      </c>
      <c r="AG8" s="96">
        <v>10326</v>
      </c>
      <c r="AH8" s="97">
        <v>3.1102409638554218</v>
      </c>
      <c r="AI8" s="96">
        <v>21486</v>
      </c>
      <c r="AJ8" s="97">
        <v>6.4716867469879515</v>
      </c>
      <c r="AK8" s="96">
        <v>63596</v>
      </c>
      <c r="AL8" s="97">
        <v>19.155421686746987</v>
      </c>
      <c r="AM8" s="96">
        <v>0</v>
      </c>
      <c r="AN8" s="97">
        <v>0</v>
      </c>
      <c r="AO8" s="96">
        <v>0</v>
      </c>
      <c r="AP8" s="97">
        <v>0</v>
      </c>
      <c r="AQ8" s="96">
        <v>43705</v>
      </c>
      <c r="AR8" s="97">
        <v>13.164156626506024</v>
      </c>
      <c r="AS8" s="96">
        <v>7878</v>
      </c>
      <c r="AT8" s="97">
        <v>2.3728915662650603</v>
      </c>
      <c r="AU8" s="96">
        <v>0</v>
      </c>
      <c r="AV8" s="97">
        <v>0</v>
      </c>
      <c r="AW8" s="96">
        <v>1427</v>
      </c>
      <c r="AX8" s="97">
        <v>0.42981927710843376</v>
      </c>
      <c r="AY8" s="96">
        <v>53010</v>
      </c>
      <c r="AZ8" s="97">
        <v>15.966867469879519</v>
      </c>
      <c r="BA8" s="96">
        <v>432800</v>
      </c>
      <c r="BB8" s="97">
        <v>130.36144578313252</v>
      </c>
      <c r="BC8" s="96">
        <v>71418</v>
      </c>
      <c r="BD8" s="97">
        <v>21.51144578313253</v>
      </c>
      <c r="BE8" s="96">
        <v>355056</v>
      </c>
      <c r="BF8" s="97">
        <v>106.94457831325302</v>
      </c>
      <c r="BG8" s="96">
        <v>0</v>
      </c>
      <c r="BH8" s="97">
        <v>0</v>
      </c>
      <c r="BI8" s="96">
        <v>2393</v>
      </c>
      <c r="BJ8" s="97">
        <v>0.7207831325301205</v>
      </c>
      <c r="BK8" s="96">
        <v>861667</v>
      </c>
      <c r="BL8" s="97">
        <v>259.53825301204819</v>
      </c>
      <c r="BM8" s="119">
        <v>1181778</v>
      </c>
      <c r="BN8" s="97">
        <v>355.95722891566265</v>
      </c>
      <c r="BO8" s="29">
        <v>7.1999999999999995E-2</v>
      </c>
      <c r="BQ8" s="98">
        <v>1181778</v>
      </c>
    </row>
    <row r="9" spans="1:88" x14ac:dyDescent="0.25">
      <c r="A9" s="11" t="s">
        <v>485</v>
      </c>
      <c r="B9" s="146">
        <v>45107</v>
      </c>
      <c r="C9" s="147" t="s">
        <v>486</v>
      </c>
      <c r="D9" s="94">
        <v>10</v>
      </c>
      <c r="E9" s="94">
        <v>3650</v>
      </c>
      <c r="F9" s="94">
        <v>3571</v>
      </c>
      <c r="G9" s="95">
        <v>0.97835616438356166</v>
      </c>
      <c r="H9" s="94">
        <v>3571</v>
      </c>
      <c r="I9" s="94">
        <v>3571</v>
      </c>
      <c r="J9" s="95">
        <v>1</v>
      </c>
      <c r="K9" s="96">
        <v>124062</v>
      </c>
      <c r="L9" s="97">
        <v>34.74152898347802</v>
      </c>
      <c r="M9" s="96">
        <v>22276</v>
      </c>
      <c r="N9" s="97">
        <v>6.2380285634276111</v>
      </c>
      <c r="O9" s="96">
        <v>53956</v>
      </c>
      <c r="P9" s="97">
        <v>15.109493139176701</v>
      </c>
      <c r="Q9" s="107">
        <v>200294</v>
      </c>
      <c r="R9" s="97">
        <v>56.089050686082331</v>
      </c>
      <c r="S9" s="96">
        <v>21948</v>
      </c>
      <c r="T9" s="97">
        <v>6.1461775413049562</v>
      </c>
      <c r="U9" s="96">
        <v>3940</v>
      </c>
      <c r="V9" s="97">
        <v>1.1033323998879865</v>
      </c>
      <c r="W9" s="96">
        <v>33717</v>
      </c>
      <c r="X9" s="97">
        <v>9.4418930271632604</v>
      </c>
      <c r="Y9" s="107">
        <v>59605</v>
      </c>
      <c r="Z9" s="97">
        <v>16.691402968356201</v>
      </c>
      <c r="AA9" s="96">
        <v>27971</v>
      </c>
      <c r="AB9" s="97">
        <v>7.8328199383926069</v>
      </c>
      <c r="AC9" s="96">
        <v>-229</v>
      </c>
      <c r="AD9" s="97">
        <v>-6.4127695323438816E-2</v>
      </c>
      <c r="AE9" s="96">
        <v>2755</v>
      </c>
      <c r="AF9" s="97">
        <v>0.77149257910949309</v>
      </c>
      <c r="AG9" s="96">
        <v>14783</v>
      </c>
      <c r="AH9" s="97">
        <v>4.1397367684122095</v>
      </c>
      <c r="AI9" s="96">
        <v>26485</v>
      </c>
      <c r="AJ9" s="97">
        <v>7.416690002800336</v>
      </c>
      <c r="AK9" s="96">
        <v>71765</v>
      </c>
      <c r="AL9" s="97">
        <v>20.096611593391209</v>
      </c>
      <c r="AM9" s="96">
        <v>0</v>
      </c>
      <c r="AN9" s="97">
        <v>0</v>
      </c>
      <c r="AO9" s="96">
        <v>0</v>
      </c>
      <c r="AP9" s="97">
        <v>0</v>
      </c>
      <c r="AQ9" s="96">
        <v>44521</v>
      </c>
      <c r="AR9" s="97">
        <v>12.467376085130216</v>
      </c>
      <c r="AS9" s="96">
        <v>5716</v>
      </c>
      <c r="AT9" s="97">
        <v>1.6006720806496779</v>
      </c>
      <c r="AU9" s="96">
        <v>0</v>
      </c>
      <c r="AV9" s="97">
        <v>0</v>
      </c>
      <c r="AW9" s="96">
        <v>128671</v>
      </c>
      <c r="AX9" s="97">
        <v>36.032203864463739</v>
      </c>
      <c r="AY9" s="96">
        <v>178908</v>
      </c>
      <c r="AZ9" s="97">
        <v>50.100252030243631</v>
      </c>
      <c r="BA9" s="96">
        <v>641135</v>
      </c>
      <c r="BB9" s="97">
        <v>179.53934472136658</v>
      </c>
      <c r="BC9" s="96">
        <v>115121</v>
      </c>
      <c r="BD9" s="97">
        <v>32.237748529823577</v>
      </c>
      <c r="BE9" s="96">
        <v>0</v>
      </c>
      <c r="BF9" s="97">
        <v>0</v>
      </c>
      <c r="BG9" s="96">
        <v>0</v>
      </c>
      <c r="BH9" s="97">
        <v>0</v>
      </c>
      <c r="BI9" s="96">
        <v>4917</v>
      </c>
      <c r="BJ9" s="97">
        <v>1.3769252310277234</v>
      </c>
      <c r="BK9" s="96">
        <v>761173</v>
      </c>
      <c r="BL9" s="97">
        <v>213.15401848221788</v>
      </c>
      <c r="BM9" s="119">
        <v>1271745</v>
      </c>
      <c r="BN9" s="97">
        <v>356.13133576029122</v>
      </c>
      <c r="BO9" s="29">
        <v>0.09</v>
      </c>
      <c r="BQ9" s="98">
        <v>1271745</v>
      </c>
    </row>
    <row r="10" spans="1:88" x14ac:dyDescent="0.25">
      <c r="A10" s="11" t="s">
        <v>487</v>
      </c>
      <c r="B10" s="146">
        <v>45107</v>
      </c>
      <c r="C10" s="147" t="s">
        <v>488</v>
      </c>
      <c r="D10" s="94">
        <v>8</v>
      </c>
      <c r="E10" s="94">
        <v>2920</v>
      </c>
      <c r="F10" s="94">
        <v>2893</v>
      </c>
      <c r="G10" s="95">
        <v>0.99075342465753424</v>
      </c>
      <c r="H10" s="94">
        <v>2893</v>
      </c>
      <c r="I10" s="94">
        <v>2893</v>
      </c>
      <c r="J10" s="95">
        <v>1</v>
      </c>
      <c r="K10" s="96">
        <v>4110</v>
      </c>
      <c r="L10" s="97">
        <v>1.4206705841686831</v>
      </c>
      <c r="M10" s="96">
        <v>555</v>
      </c>
      <c r="N10" s="97">
        <v>0.19184237815416522</v>
      </c>
      <c r="O10" s="96">
        <v>170909</v>
      </c>
      <c r="P10" s="97">
        <v>59.076736951261665</v>
      </c>
      <c r="Q10" s="107">
        <v>175574</v>
      </c>
      <c r="R10" s="97">
        <v>60.689249913584511</v>
      </c>
      <c r="S10" s="96">
        <v>8886</v>
      </c>
      <c r="T10" s="97">
        <v>3.0715520221223644</v>
      </c>
      <c r="U10" s="96">
        <v>1201</v>
      </c>
      <c r="V10" s="97">
        <v>0.41513999308676114</v>
      </c>
      <c r="W10" s="96">
        <v>47260</v>
      </c>
      <c r="X10" s="97">
        <v>16.335983408226753</v>
      </c>
      <c r="Y10" s="107">
        <v>57347</v>
      </c>
      <c r="Z10" s="97">
        <v>19.822675423435879</v>
      </c>
      <c r="AA10" s="96">
        <v>28874</v>
      </c>
      <c r="AB10" s="97">
        <v>9.9806429312132732</v>
      </c>
      <c r="AC10" s="96">
        <v>1599</v>
      </c>
      <c r="AD10" s="97">
        <v>0.55271344624956797</v>
      </c>
      <c r="AE10" s="96">
        <v>7095</v>
      </c>
      <c r="AF10" s="97">
        <v>2.452471482889734</v>
      </c>
      <c r="AG10" s="96">
        <v>70323</v>
      </c>
      <c r="AH10" s="97">
        <v>24.307984790874524</v>
      </c>
      <c r="AI10" s="96">
        <v>52581</v>
      </c>
      <c r="AJ10" s="97">
        <v>18.175250604908399</v>
      </c>
      <c r="AK10" s="96">
        <v>160472</v>
      </c>
      <c r="AL10" s="97">
        <v>55.469063256135506</v>
      </c>
      <c r="AM10" s="96">
        <v>111453</v>
      </c>
      <c r="AN10" s="97">
        <v>38.525060490839955</v>
      </c>
      <c r="AO10" s="96">
        <v>15059</v>
      </c>
      <c r="AP10" s="97">
        <v>5.2053231939163496</v>
      </c>
      <c r="AQ10" s="96">
        <v>43703</v>
      </c>
      <c r="AR10" s="97">
        <v>15.106463878326997</v>
      </c>
      <c r="AS10" s="96">
        <v>21007</v>
      </c>
      <c r="AT10" s="97">
        <v>7.2613204286208086</v>
      </c>
      <c r="AU10" s="96">
        <v>18821</v>
      </c>
      <c r="AV10" s="97">
        <v>6.5057034220532319</v>
      </c>
      <c r="AW10" s="96">
        <v>0</v>
      </c>
      <c r="AX10" s="97">
        <v>0</v>
      </c>
      <c r="AY10" s="96">
        <v>210043</v>
      </c>
      <c r="AZ10" s="97">
        <v>72.603871413757346</v>
      </c>
      <c r="BA10" s="96">
        <v>398500</v>
      </c>
      <c r="BB10" s="97">
        <v>137.74628413411682</v>
      </c>
      <c r="BC10" s="96">
        <v>53843</v>
      </c>
      <c r="BD10" s="97">
        <v>18.611475976494987</v>
      </c>
      <c r="BE10" s="96">
        <v>106</v>
      </c>
      <c r="BF10" s="97">
        <v>3.6640165917732455E-2</v>
      </c>
      <c r="BG10" s="96">
        <v>0</v>
      </c>
      <c r="BH10" s="97">
        <v>0</v>
      </c>
      <c r="BI10" s="96">
        <v>10236</v>
      </c>
      <c r="BJ10" s="97">
        <v>3.5381956446595231</v>
      </c>
      <c r="BK10" s="96">
        <v>462685</v>
      </c>
      <c r="BL10" s="97">
        <v>159.93259592118906</v>
      </c>
      <c r="BM10" s="119">
        <v>1066121</v>
      </c>
      <c r="BN10" s="97">
        <v>368.51745592810232</v>
      </c>
      <c r="BO10" s="29">
        <v>0.109</v>
      </c>
      <c r="BQ10" s="98"/>
    </row>
    <row r="11" spans="1:88" x14ac:dyDescent="0.25">
      <c r="A11" s="11" t="s">
        <v>489</v>
      </c>
      <c r="B11" s="146">
        <v>45107</v>
      </c>
      <c r="C11" s="147" t="s">
        <v>490</v>
      </c>
      <c r="D11" s="94">
        <v>8</v>
      </c>
      <c r="E11" s="94">
        <v>2920</v>
      </c>
      <c r="F11" s="94">
        <v>2805</v>
      </c>
      <c r="G11" s="95">
        <v>0.96061643835616439</v>
      </c>
      <c r="H11" s="94">
        <v>2805</v>
      </c>
      <c r="I11" s="94">
        <v>2805</v>
      </c>
      <c r="J11" s="95">
        <v>1</v>
      </c>
      <c r="K11" s="96">
        <v>13266</v>
      </c>
      <c r="L11" s="97">
        <v>4.7294117647058824</v>
      </c>
      <c r="M11" s="96">
        <v>2709</v>
      </c>
      <c r="N11" s="97">
        <v>0.96577540106951876</v>
      </c>
      <c r="O11" s="96">
        <v>177192</v>
      </c>
      <c r="P11" s="97">
        <v>63.170053475935831</v>
      </c>
      <c r="Q11" s="107">
        <v>193167</v>
      </c>
      <c r="R11" s="97">
        <v>68.865240641711239</v>
      </c>
      <c r="S11" s="96">
        <v>12211</v>
      </c>
      <c r="T11" s="97">
        <v>4.3532976827094476</v>
      </c>
      <c r="U11" s="96">
        <v>2494</v>
      </c>
      <c r="V11" s="97">
        <v>0.88912655971479504</v>
      </c>
      <c r="W11" s="96">
        <v>20623</v>
      </c>
      <c r="X11" s="97">
        <v>7.3522281639928702</v>
      </c>
      <c r="Y11" s="107">
        <v>35328</v>
      </c>
      <c r="Z11" s="97">
        <v>12.594652406417113</v>
      </c>
      <c r="AA11" s="96">
        <v>39535</v>
      </c>
      <c r="AB11" s="97">
        <v>14.094474153297682</v>
      </c>
      <c r="AC11" s="96">
        <v>4385</v>
      </c>
      <c r="AD11" s="97">
        <v>1.5632798573975044</v>
      </c>
      <c r="AE11" s="96">
        <v>9783</v>
      </c>
      <c r="AF11" s="97">
        <v>3.4877005347593584</v>
      </c>
      <c r="AG11" s="96">
        <v>70515</v>
      </c>
      <c r="AH11" s="97">
        <v>25.139037433155082</v>
      </c>
      <c r="AI11" s="96">
        <v>23930</v>
      </c>
      <c r="AJ11" s="97">
        <v>8.5311942959001783</v>
      </c>
      <c r="AK11" s="96">
        <v>148148</v>
      </c>
      <c r="AL11" s="97">
        <v>52.815686274509801</v>
      </c>
      <c r="AM11" s="96">
        <v>62007</v>
      </c>
      <c r="AN11" s="97">
        <v>22.105882352941176</v>
      </c>
      <c r="AO11" s="96">
        <v>12664</v>
      </c>
      <c r="AP11" s="97">
        <v>4.5147950089126558</v>
      </c>
      <c r="AQ11" s="96">
        <v>46662</v>
      </c>
      <c r="AR11" s="97">
        <v>16.63529411764706</v>
      </c>
      <c r="AS11" s="96">
        <v>44021</v>
      </c>
      <c r="AT11" s="97">
        <v>15.693761140819964</v>
      </c>
      <c r="AU11" s="96">
        <v>2928</v>
      </c>
      <c r="AV11" s="97">
        <v>1.0438502673796792</v>
      </c>
      <c r="AW11" s="96">
        <v>8980</v>
      </c>
      <c r="AX11" s="97">
        <v>3.2014260249554369</v>
      </c>
      <c r="AY11" s="96">
        <v>177262</v>
      </c>
      <c r="AZ11" s="97">
        <v>63.195008912655979</v>
      </c>
      <c r="BA11" s="96">
        <v>405994</v>
      </c>
      <c r="BB11" s="97">
        <v>144.73939393939395</v>
      </c>
      <c r="BC11" s="96">
        <v>82916</v>
      </c>
      <c r="BD11" s="97">
        <v>29.56007130124777</v>
      </c>
      <c r="BE11" s="96">
        <v>422</v>
      </c>
      <c r="BF11" s="97">
        <v>0.15044563279857398</v>
      </c>
      <c r="BG11" s="96">
        <v>0</v>
      </c>
      <c r="BH11" s="97">
        <v>0</v>
      </c>
      <c r="BI11" s="96">
        <v>8547</v>
      </c>
      <c r="BJ11" s="97">
        <v>3.0470588235294116</v>
      </c>
      <c r="BK11" s="96">
        <v>497879</v>
      </c>
      <c r="BL11" s="97">
        <v>177.4969696969697</v>
      </c>
      <c r="BM11" s="119">
        <v>1051784</v>
      </c>
      <c r="BN11" s="97">
        <v>374.96755793226384</v>
      </c>
      <c r="BO11" s="29">
        <v>0.127</v>
      </c>
      <c r="BQ11" s="98">
        <v>1051784</v>
      </c>
    </row>
    <row r="12" spans="1:88" x14ac:dyDescent="0.25">
      <c r="A12" s="11" t="s">
        <v>491</v>
      </c>
      <c r="B12" s="146">
        <v>45107</v>
      </c>
      <c r="C12" s="147" t="s">
        <v>488</v>
      </c>
      <c r="D12" s="94">
        <v>8</v>
      </c>
      <c r="E12" s="94">
        <v>2920</v>
      </c>
      <c r="F12" s="94">
        <v>2833</v>
      </c>
      <c r="G12" s="95">
        <v>0.97020547945205482</v>
      </c>
      <c r="H12" s="94">
        <v>2833</v>
      </c>
      <c r="I12" s="94">
        <v>2833</v>
      </c>
      <c r="J12" s="95">
        <v>1</v>
      </c>
      <c r="K12" s="96">
        <v>3904</v>
      </c>
      <c r="L12" s="97">
        <v>1.3780444758206847</v>
      </c>
      <c r="M12" s="96">
        <v>559</v>
      </c>
      <c r="N12" s="97">
        <v>0.19731733145075891</v>
      </c>
      <c r="O12" s="96">
        <v>188383</v>
      </c>
      <c r="P12" s="97">
        <v>66.495940698905756</v>
      </c>
      <c r="Q12" s="107">
        <v>192846</v>
      </c>
      <c r="R12" s="97">
        <v>68.071302506177204</v>
      </c>
      <c r="S12" s="96">
        <v>8441</v>
      </c>
      <c r="T12" s="97">
        <v>2.9795270031768442</v>
      </c>
      <c r="U12" s="96">
        <v>1210</v>
      </c>
      <c r="V12" s="97">
        <v>0.42710907165548889</v>
      </c>
      <c r="W12" s="96">
        <v>42363</v>
      </c>
      <c r="X12" s="97">
        <v>14.953406283092129</v>
      </c>
      <c r="Y12" s="107">
        <v>52014</v>
      </c>
      <c r="Z12" s="97">
        <v>18.36004235792446</v>
      </c>
      <c r="AA12" s="96">
        <v>18465</v>
      </c>
      <c r="AB12" s="97">
        <v>6.5178256265442993</v>
      </c>
      <c r="AC12" s="96">
        <v>9697</v>
      </c>
      <c r="AD12" s="97">
        <v>3.4228732792093188</v>
      </c>
      <c r="AE12" s="96">
        <v>7095</v>
      </c>
      <c r="AF12" s="97">
        <v>2.5044122837980938</v>
      </c>
      <c r="AG12" s="96">
        <v>70447</v>
      </c>
      <c r="AH12" s="97">
        <v>24.86657253794564</v>
      </c>
      <c r="AI12" s="96">
        <v>54838</v>
      </c>
      <c r="AJ12" s="97">
        <v>19.356865513589835</v>
      </c>
      <c r="AK12" s="96">
        <v>160542</v>
      </c>
      <c r="AL12" s="97">
        <v>56.668549241087192</v>
      </c>
      <c r="AM12" s="96">
        <v>113923</v>
      </c>
      <c r="AN12" s="97">
        <v>40.21284857042005</v>
      </c>
      <c r="AO12" s="96">
        <v>16336</v>
      </c>
      <c r="AP12" s="97">
        <v>5.7663254500529471</v>
      </c>
      <c r="AQ12" s="96">
        <v>42954</v>
      </c>
      <c r="AR12" s="97">
        <v>15.162019061066008</v>
      </c>
      <c r="AS12" s="96">
        <v>20894</v>
      </c>
      <c r="AT12" s="97">
        <v>7.3752206141899048</v>
      </c>
      <c r="AU12" s="96">
        <v>17143</v>
      </c>
      <c r="AV12" s="97">
        <v>6.0511824920578894</v>
      </c>
      <c r="AW12" s="96">
        <v>448</v>
      </c>
      <c r="AX12" s="97">
        <v>0.15813625132368514</v>
      </c>
      <c r="AY12" s="96">
        <v>211698</v>
      </c>
      <c r="AZ12" s="97">
        <v>74.725732439110473</v>
      </c>
      <c r="BA12" s="96">
        <v>378146</v>
      </c>
      <c r="BB12" s="97">
        <v>133.47899752912107</v>
      </c>
      <c r="BC12" s="96">
        <v>54226</v>
      </c>
      <c r="BD12" s="97">
        <v>19.140840098835156</v>
      </c>
      <c r="BE12" s="96">
        <v>22</v>
      </c>
      <c r="BF12" s="97">
        <v>7.7656194846452524E-3</v>
      </c>
      <c r="BG12" s="96">
        <v>0</v>
      </c>
      <c r="BH12" s="97">
        <v>0</v>
      </c>
      <c r="BI12" s="96">
        <v>15214</v>
      </c>
      <c r="BJ12" s="97">
        <v>5.3702788563360393</v>
      </c>
      <c r="BK12" s="96">
        <v>447608</v>
      </c>
      <c r="BL12" s="97">
        <v>157.9978821037769</v>
      </c>
      <c r="BM12" s="119">
        <v>1064708</v>
      </c>
      <c r="BN12" s="97">
        <v>375.8235086480762</v>
      </c>
      <c r="BO12" s="29">
        <v>0.14499999999999999</v>
      </c>
      <c r="BQ12" s="98"/>
    </row>
    <row r="13" spans="1:88" x14ac:dyDescent="0.25">
      <c r="A13" s="11" t="s">
        <v>492</v>
      </c>
      <c r="B13" s="146">
        <v>45107</v>
      </c>
      <c r="C13" s="147" t="s">
        <v>488</v>
      </c>
      <c r="D13" s="94">
        <v>8</v>
      </c>
      <c r="E13" s="94">
        <v>2920</v>
      </c>
      <c r="F13" s="94">
        <v>2915</v>
      </c>
      <c r="G13" s="95">
        <v>0.99828767123287676</v>
      </c>
      <c r="H13" s="94">
        <v>2915</v>
      </c>
      <c r="I13" s="94">
        <v>2915</v>
      </c>
      <c r="J13" s="95">
        <v>1</v>
      </c>
      <c r="K13" s="96">
        <v>4340</v>
      </c>
      <c r="L13" s="97">
        <v>1.4888507718696398</v>
      </c>
      <c r="M13" s="96">
        <v>859</v>
      </c>
      <c r="N13" s="97">
        <v>0.29468267581475127</v>
      </c>
      <c r="O13" s="96">
        <v>167771</v>
      </c>
      <c r="P13" s="97">
        <v>57.554373927958835</v>
      </c>
      <c r="Q13" s="107">
        <v>172970</v>
      </c>
      <c r="R13" s="97">
        <v>59.337907375643226</v>
      </c>
      <c r="S13" s="96">
        <v>9384</v>
      </c>
      <c r="T13" s="97">
        <v>3.2192109777015436</v>
      </c>
      <c r="U13" s="96">
        <v>1856</v>
      </c>
      <c r="V13" s="97">
        <v>0.63670668953687826</v>
      </c>
      <c r="W13" s="96">
        <v>49096</v>
      </c>
      <c r="X13" s="97">
        <v>16.84253859348199</v>
      </c>
      <c r="Y13" s="107">
        <v>60336</v>
      </c>
      <c r="Z13" s="97">
        <v>20.698456260720413</v>
      </c>
      <c r="AA13" s="96">
        <v>33641</v>
      </c>
      <c r="AB13" s="97">
        <v>11.54065180102916</v>
      </c>
      <c r="AC13" s="96">
        <v>1198</v>
      </c>
      <c r="AD13" s="97">
        <v>0.4109777015437393</v>
      </c>
      <c r="AE13" s="96">
        <v>6773</v>
      </c>
      <c r="AF13" s="97">
        <v>2.323499142367067</v>
      </c>
      <c r="AG13" s="96">
        <v>73396</v>
      </c>
      <c r="AH13" s="97">
        <v>25.178730703259006</v>
      </c>
      <c r="AI13" s="96">
        <v>43459</v>
      </c>
      <c r="AJ13" s="97">
        <v>14.908747855917667</v>
      </c>
      <c r="AK13" s="96">
        <v>158467</v>
      </c>
      <c r="AL13" s="97">
        <v>54.362607204116642</v>
      </c>
      <c r="AM13" s="96">
        <v>129976</v>
      </c>
      <c r="AN13" s="97">
        <v>44.588679245283018</v>
      </c>
      <c r="AO13" s="96">
        <v>25718</v>
      </c>
      <c r="AP13" s="97">
        <v>8.8226415094339625</v>
      </c>
      <c r="AQ13" s="96">
        <v>44198</v>
      </c>
      <c r="AR13" s="97">
        <v>15.162264150943397</v>
      </c>
      <c r="AS13" s="96">
        <v>23981</v>
      </c>
      <c r="AT13" s="97">
        <v>8.2267581475128644</v>
      </c>
      <c r="AU13" s="96">
        <v>13771</v>
      </c>
      <c r="AV13" s="97">
        <v>4.7241852487135505</v>
      </c>
      <c r="AW13" s="96">
        <v>26</v>
      </c>
      <c r="AX13" s="97">
        <v>8.9193825042881651E-3</v>
      </c>
      <c r="AY13" s="96">
        <v>237670</v>
      </c>
      <c r="AZ13" s="97">
        <v>81.533447684391092</v>
      </c>
      <c r="BA13" s="96">
        <v>393316</v>
      </c>
      <c r="BB13" s="97">
        <v>134.92830188679244</v>
      </c>
      <c r="BC13" s="96">
        <v>77825</v>
      </c>
      <c r="BD13" s="97">
        <v>26.69811320754717</v>
      </c>
      <c r="BE13" s="96">
        <v>1404</v>
      </c>
      <c r="BF13" s="97">
        <v>0.48164665523156092</v>
      </c>
      <c r="BG13" s="96">
        <v>0</v>
      </c>
      <c r="BH13" s="97">
        <v>0</v>
      </c>
      <c r="BI13" s="96">
        <v>11670</v>
      </c>
      <c r="BJ13" s="97">
        <v>4.0034305317324188</v>
      </c>
      <c r="BK13" s="96">
        <v>484215</v>
      </c>
      <c r="BL13" s="97">
        <v>166.11149228130358</v>
      </c>
      <c r="BM13" s="119">
        <v>1113658</v>
      </c>
      <c r="BN13" s="97">
        <v>382.04391080617495</v>
      </c>
      <c r="BO13" s="29">
        <v>0.16300000000000001</v>
      </c>
      <c r="BQ13" s="98">
        <v>1113658</v>
      </c>
    </row>
    <row r="14" spans="1:88" x14ac:dyDescent="0.25">
      <c r="A14" s="11" t="s">
        <v>493</v>
      </c>
      <c r="B14" s="146">
        <v>45107</v>
      </c>
      <c r="C14" s="147" t="s">
        <v>494</v>
      </c>
      <c r="D14" s="94">
        <v>32</v>
      </c>
      <c r="E14" s="94">
        <v>11680</v>
      </c>
      <c r="F14" s="94">
        <v>5859</v>
      </c>
      <c r="G14" s="95">
        <v>0.5016267123287671</v>
      </c>
      <c r="H14" s="94">
        <v>9344</v>
      </c>
      <c r="I14" s="94">
        <v>5859</v>
      </c>
      <c r="J14" s="95">
        <v>1</v>
      </c>
      <c r="K14" s="96">
        <v>350693</v>
      </c>
      <c r="L14" s="97">
        <v>37.531357020547944</v>
      </c>
      <c r="M14" s="96">
        <v>96201</v>
      </c>
      <c r="N14" s="97">
        <v>10.295483732876713</v>
      </c>
      <c r="O14" s="96">
        <v>188757</v>
      </c>
      <c r="P14" s="97">
        <v>20.200877568493151</v>
      </c>
      <c r="Q14" s="107">
        <v>635651</v>
      </c>
      <c r="R14" s="97">
        <v>68.027718321917803</v>
      </c>
      <c r="S14" s="96">
        <v>113185</v>
      </c>
      <c r="T14" s="97">
        <v>12.113120719178083</v>
      </c>
      <c r="U14" s="96">
        <v>31416</v>
      </c>
      <c r="V14" s="97">
        <v>3.3621575342465753</v>
      </c>
      <c r="W14" s="96">
        <v>53024</v>
      </c>
      <c r="X14" s="97">
        <v>5.6746575342465757</v>
      </c>
      <c r="Y14" s="107">
        <v>197625</v>
      </c>
      <c r="Z14" s="97">
        <v>21.149935787671232</v>
      </c>
      <c r="AA14" s="96">
        <v>42924</v>
      </c>
      <c r="AB14" s="97">
        <v>4.59375</v>
      </c>
      <c r="AC14" s="96">
        <v>0</v>
      </c>
      <c r="AD14" s="97">
        <v>0</v>
      </c>
      <c r="AE14" s="96">
        <v>0</v>
      </c>
      <c r="AF14" s="97">
        <v>0</v>
      </c>
      <c r="AG14" s="96">
        <v>0</v>
      </c>
      <c r="AH14" s="97">
        <v>0</v>
      </c>
      <c r="AI14" s="96">
        <v>42105</v>
      </c>
      <c r="AJ14" s="97">
        <v>4.5061001712328768</v>
      </c>
      <c r="AK14" s="96">
        <v>85029</v>
      </c>
      <c r="AL14" s="97">
        <v>9.0998501712328768</v>
      </c>
      <c r="AM14" s="96">
        <v>221581</v>
      </c>
      <c r="AN14" s="97">
        <v>23.713720034246574</v>
      </c>
      <c r="AO14" s="96">
        <v>51207</v>
      </c>
      <c r="AP14" s="97">
        <v>5.4802011986301373</v>
      </c>
      <c r="AQ14" s="96">
        <v>78361</v>
      </c>
      <c r="AR14" s="97">
        <v>8.3862371575342465</v>
      </c>
      <c r="AS14" s="96">
        <v>90886</v>
      </c>
      <c r="AT14" s="97">
        <v>9.7266695205479454</v>
      </c>
      <c r="AU14" s="96">
        <v>0</v>
      </c>
      <c r="AV14" s="97">
        <v>0</v>
      </c>
      <c r="AW14" s="96">
        <v>545064</v>
      </c>
      <c r="AX14" s="97">
        <v>58.333047945205479</v>
      </c>
      <c r="AY14" s="96">
        <v>987099</v>
      </c>
      <c r="AZ14" s="97">
        <v>105.63987585616438</v>
      </c>
      <c r="BA14" s="96">
        <v>1382128</v>
      </c>
      <c r="BB14" s="97">
        <v>147.91609589041096</v>
      </c>
      <c r="BC14" s="96">
        <v>299182</v>
      </c>
      <c r="BD14" s="97">
        <v>32.018621575342465</v>
      </c>
      <c r="BE14" s="96">
        <v>0</v>
      </c>
      <c r="BF14" s="97">
        <v>0</v>
      </c>
      <c r="BG14" s="96">
        <v>0</v>
      </c>
      <c r="BH14" s="97">
        <v>0</v>
      </c>
      <c r="BI14" s="96">
        <v>0</v>
      </c>
      <c r="BJ14" s="97">
        <v>0</v>
      </c>
      <c r="BK14" s="96">
        <v>1681310</v>
      </c>
      <c r="BL14" s="97">
        <v>179.93471746575341</v>
      </c>
      <c r="BM14" s="119">
        <v>3586714</v>
      </c>
      <c r="BN14" s="97">
        <v>383.85209760273972</v>
      </c>
      <c r="BO14" s="29">
        <v>0.18099999999999999</v>
      </c>
      <c r="BQ14" s="98">
        <v>2248989.4398544519</v>
      </c>
    </row>
    <row r="15" spans="1:88" x14ac:dyDescent="0.25">
      <c r="A15" s="11" t="s">
        <v>495</v>
      </c>
      <c r="B15" s="146">
        <v>45107</v>
      </c>
      <c r="C15" s="147" t="s">
        <v>488</v>
      </c>
      <c r="D15" s="94">
        <v>8</v>
      </c>
      <c r="E15" s="94">
        <v>2920</v>
      </c>
      <c r="F15" s="94">
        <v>2728</v>
      </c>
      <c r="G15" s="95">
        <v>0.9342465753424658</v>
      </c>
      <c r="H15" s="94">
        <v>2728</v>
      </c>
      <c r="I15" s="94">
        <v>2728</v>
      </c>
      <c r="J15" s="95">
        <v>1</v>
      </c>
      <c r="K15" s="96">
        <v>10096</v>
      </c>
      <c r="L15" s="97">
        <v>3.7008797653958942</v>
      </c>
      <c r="M15" s="96">
        <v>1579</v>
      </c>
      <c r="N15" s="97">
        <v>0.57881231671554256</v>
      </c>
      <c r="O15" s="96">
        <v>164570</v>
      </c>
      <c r="P15" s="97">
        <v>60.326246334310852</v>
      </c>
      <c r="Q15" s="107">
        <v>176245</v>
      </c>
      <c r="R15" s="97">
        <v>64.605938416422291</v>
      </c>
      <c r="S15" s="96">
        <v>8603</v>
      </c>
      <c r="T15" s="97">
        <v>3.1535923753665691</v>
      </c>
      <c r="U15" s="96">
        <v>1345</v>
      </c>
      <c r="V15" s="97">
        <v>0.49303519061583578</v>
      </c>
      <c r="W15" s="96">
        <v>46961</v>
      </c>
      <c r="X15" s="97">
        <v>17.214442815249267</v>
      </c>
      <c r="Y15" s="107">
        <v>56909</v>
      </c>
      <c r="Z15" s="97">
        <v>20.86107038123167</v>
      </c>
      <c r="AA15" s="96">
        <v>21211</v>
      </c>
      <c r="AB15" s="97">
        <v>7.7752932551319649</v>
      </c>
      <c r="AC15" s="96">
        <v>9804</v>
      </c>
      <c r="AD15" s="97">
        <v>3.5938416422287389</v>
      </c>
      <c r="AE15" s="96">
        <v>15351</v>
      </c>
      <c r="AF15" s="97">
        <v>5.6271994134897358</v>
      </c>
      <c r="AG15" s="96">
        <v>69333</v>
      </c>
      <c r="AH15" s="97">
        <v>25.41532258064516</v>
      </c>
      <c r="AI15" s="96">
        <v>44459</v>
      </c>
      <c r="AJ15" s="97">
        <v>16.297287390029325</v>
      </c>
      <c r="AK15" s="96">
        <v>160158</v>
      </c>
      <c r="AL15" s="97">
        <v>58.708944281524921</v>
      </c>
      <c r="AM15" s="96">
        <v>113462</v>
      </c>
      <c r="AN15" s="97">
        <v>41.591642228739005</v>
      </c>
      <c r="AO15" s="96">
        <v>17749</v>
      </c>
      <c r="AP15" s="97">
        <v>6.5062316715542519</v>
      </c>
      <c r="AQ15" s="96">
        <v>33202</v>
      </c>
      <c r="AR15" s="97">
        <v>12.170821114369501</v>
      </c>
      <c r="AS15" s="96">
        <v>27820</v>
      </c>
      <c r="AT15" s="97">
        <v>10.197947214076246</v>
      </c>
      <c r="AU15" s="96">
        <v>20356</v>
      </c>
      <c r="AV15" s="97">
        <v>7.4618768328445748</v>
      </c>
      <c r="AW15" s="96">
        <v>0</v>
      </c>
      <c r="AX15" s="97">
        <v>0</v>
      </c>
      <c r="AY15" s="96">
        <v>212589</v>
      </c>
      <c r="AZ15" s="97">
        <v>77.928519061583586</v>
      </c>
      <c r="BA15" s="96">
        <v>379839</v>
      </c>
      <c r="BB15" s="97">
        <v>139.23717008797655</v>
      </c>
      <c r="BC15" s="96">
        <v>59418</v>
      </c>
      <c r="BD15" s="97">
        <v>21.780791788856305</v>
      </c>
      <c r="BE15" s="96">
        <v>22</v>
      </c>
      <c r="BF15" s="97">
        <v>8.0645161290322578E-3</v>
      </c>
      <c r="BG15" s="96">
        <v>0</v>
      </c>
      <c r="BH15" s="97">
        <v>0</v>
      </c>
      <c r="BI15" s="96">
        <v>6579</v>
      </c>
      <c r="BJ15" s="97">
        <v>2.4116568914956011</v>
      </c>
      <c r="BK15" s="96">
        <v>445858</v>
      </c>
      <c r="BL15" s="97">
        <v>163.43768328445748</v>
      </c>
      <c r="BM15" s="119">
        <v>1051759</v>
      </c>
      <c r="BN15" s="97">
        <v>385.54215542521996</v>
      </c>
      <c r="BO15" s="29">
        <v>0.2</v>
      </c>
      <c r="BQ15" s="98">
        <v>1051759</v>
      </c>
    </row>
    <row r="16" spans="1:88" x14ac:dyDescent="0.25">
      <c r="A16" s="11" t="s">
        <v>136</v>
      </c>
      <c r="B16" s="146">
        <v>45107</v>
      </c>
      <c r="C16" s="147" t="s">
        <v>496</v>
      </c>
      <c r="D16" s="94">
        <v>8</v>
      </c>
      <c r="E16" s="94">
        <v>2920</v>
      </c>
      <c r="F16" s="94">
        <v>2872</v>
      </c>
      <c r="G16" s="95">
        <v>0.98356164383561639</v>
      </c>
      <c r="H16" s="94">
        <v>2872</v>
      </c>
      <c r="I16" s="94">
        <v>2872</v>
      </c>
      <c r="J16" s="95">
        <v>1</v>
      </c>
      <c r="K16" s="96">
        <v>68384</v>
      </c>
      <c r="L16" s="97">
        <v>23.81058495821727</v>
      </c>
      <c r="M16" s="96">
        <v>13439</v>
      </c>
      <c r="N16" s="97">
        <v>4.6793175487465177</v>
      </c>
      <c r="O16" s="96">
        <v>62886</v>
      </c>
      <c r="P16" s="97">
        <v>21.89623955431755</v>
      </c>
      <c r="Q16" s="107">
        <v>144709</v>
      </c>
      <c r="R16" s="97">
        <v>50.386142061281333</v>
      </c>
      <c r="S16" s="96">
        <v>0</v>
      </c>
      <c r="T16" s="97">
        <v>0</v>
      </c>
      <c r="U16" s="96">
        <v>0</v>
      </c>
      <c r="V16" s="97">
        <v>0</v>
      </c>
      <c r="W16" s="96">
        <v>23699</v>
      </c>
      <c r="X16" s="97">
        <v>8.2517409470752092</v>
      </c>
      <c r="Y16" s="107">
        <v>23699</v>
      </c>
      <c r="Z16" s="97">
        <v>8.2517409470752092</v>
      </c>
      <c r="AA16" s="96">
        <v>29783</v>
      </c>
      <c r="AB16" s="97">
        <v>10.370125348189415</v>
      </c>
      <c r="AC16" s="96">
        <v>0</v>
      </c>
      <c r="AD16" s="97">
        <v>0</v>
      </c>
      <c r="AE16" s="96">
        <v>1128</v>
      </c>
      <c r="AF16" s="97">
        <v>0.39275766016713093</v>
      </c>
      <c r="AG16" s="96">
        <v>-297</v>
      </c>
      <c r="AH16" s="97">
        <v>-0.10341225626740948</v>
      </c>
      <c r="AI16" s="96">
        <v>37246</v>
      </c>
      <c r="AJ16" s="97">
        <v>12.968662952646239</v>
      </c>
      <c r="AK16" s="96">
        <v>67860</v>
      </c>
      <c r="AL16" s="97">
        <v>23.628133704735376</v>
      </c>
      <c r="AM16" s="96">
        <v>0</v>
      </c>
      <c r="AN16" s="97">
        <v>0</v>
      </c>
      <c r="AO16" s="96">
        <v>0</v>
      </c>
      <c r="AP16" s="97">
        <v>0</v>
      </c>
      <c r="AQ16" s="96">
        <v>27689</v>
      </c>
      <c r="AR16" s="97">
        <v>9.641016713091922</v>
      </c>
      <c r="AS16" s="96">
        <v>30638</v>
      </c>
      <c r="AT16" s="97">
        <v>10.66782729805014</v>
      </c>
      <c r="AU16" s="96">
        <v>0</v>
      </c>
      <c r="AV16" s="97">
        <v>0</v>
      </c>
      <c r="AW16" s="96">
        <v>6432</v>
      </c>
      <c r="AX16" s="97">
        <v>2.2395543175487465</v>
      </c>
      <c r="AY16" s="96">
        <v>64759</v>
      </c>
      <c r="AZ16" s="97">
        <v>22.548398328690809</v>
      </c>
      <c r="BA16" s="96">
        <v>694617</v>
      </c>
      <c r="BB16" s="97">
        <v>241.85828690807799</v>
      </c>
      <c r="BC16" s="96">
        <v>108626</v>
      </c>
      <c r="BD16" s="97">
        <v>37.822423398328688</v>
      </c>
      <c r="BE16" s="96">
        <v>2400</v>
      </c>
      <c r="BF16" s="97">
        <v>0.83565459610027859</v>
      </c>
      <c r="BG16" s="96">
        <v>1894</v>
      </c>
      <c r="BH16" s="97">
        <v>0.65947075208913652</v>
      </c>
      <c r="BI16" s="96">
        <v>3560</v>
      </c>
      <c r="BJ16" s="97">
        <v>1.2395543175487465</v>
      </c>
      <c r="BK16" s="96">
        <v>811097</v>
      </c>
      <c r="BL16" s="97">
        <v>282.41538997214485</v>
      </c>
      <c r="BM16" s="119">
        <v>1112124</v>
      </c>
      <c r="BN16" s="97">
        <v>387.2298050139276</v>
      </c>
      <c r="BO16" s="29">
        <v>0.218</v>
      </c>
      <c r="BQ16" s="98">
        <v>1112124</v>
      </c>
    </row>
    <row r="17" spans="1:69" x14ac:dyDescent="0.25">
      <c r="A17" s="11" t="s">
        <v>183</v>
      </c>
      <c r="B17" s="146">
        <v>45107</v>
      </c>
      <c r="C17" s="147" t="s">
        <v>488</v>
      </c>
      <c r="D17" s="94">
        <v>8</v>
      </c>
      <c r="E17" s="94">
        <v>2920</v>
      </c>
      <c r="F17" s="94">
        <v>2920</v>
      </c>
      <c r="G17" s="95">
        <v>1</v>
      </c>
      <c r="H17" s="94">
        <v>2920</v>
      </c>
      <c r="I17" s="94">
        <v>2920</v>
      </c>
      <c r="J17" s="95">
        <v>1</v>
      </c>
      <c r="K17" s="96">
        <v>10357</v>
      </c>
      <c r="L17" s="97">
        <v>3.5469178082191779</v>
      </c>
      <c r="M17" s="96">
        <v>1244</v>
      </c>
      <c r="N17" s="97">
        <v>0.426027397260274</v>
      </c>
      <c r="O17" s="96">
        <v>179379</v>
      </c>
      <c r="P17" s="97">
        <v>61.431164383561644</v>
      </c>
      <c r="Q17" s="107">
        <v>190980</v>
      </c>
      <c r="R17" s="97">
        <v>65.404109589041099</v>
      </c>
      <c r="S17" s="96">
        <v>9168</v>
      </c>
      <c r="T17" s="97">
        <v>3.1397260273972605</v>
      </c>
      <c r="U17" s="96">
        <v>1101</v>
      </c>
      <c r="V17" s="97">
        <v>0.37705479452054796</v>
      </c>
      <c r="W17" s="96">
        <v>42311</v>
      </c>
      <c r="X17" s="97">
        <v>14.490068493150686</v>
      </c>
      <c r="Y17" s="107">
        <v>52580</v>
      </c>
      <c r="Z17" s="97">
        <v>18.006849315068493</v>
      </c>
      <c r="AA17" s="96">
        <v>51009</v>
      </c>
      <c r="AB17" s="97">
        <v>17.468835616438355</v>
      </c>
      <c r="AC17" s="96">
        <v>30000</v>
      </c>
      <c r="AD17" s="97">
        <v>10.273972602739725</v>
      </c>
      <c r="AE17" s="96">
        <v>27833</v>
      </c>
      <c r="AF17" s="97">
        <v>9.5318493150684933</v>
      </c>
      <c r="AG17" s="96">
        <v>74882</v>
      </c>
      <c r="AH17" s="97">
        <v>25.644520547945206</v>
      </c>
      <c r="AI17" s="96">
        <v>28901</v>
      </c>
      <c r="AJ17" s="97">
        <v>9.8976027397260271</v>
      </c>
      <c r="AK17" s="96">
        <v>212625</v>
      </c>
      <c r="AL17" s="97">
        <v>72.816780821917803</v>
      </c>
      <c r="AM17" s="96">
        <v>96225</v>
      </c>
      <c r="AN17" s="97">
        <v>32.953767123287669</v>
      </c>
      <c r="AO17" s="96">
        <v>11552</v>
      </c>
      <c r="AP17" s="97">
        <v>3.956164383561644</v>
      </c>
      <c r="AQ17" s="96">
        <v>30294</v>
      </c>
      <c r="AR17" s="97">
        <v>10.374657534246575</v>
      </c>
      <c r="AS17" s="96">
        <v>17950</v>
      </c>
      <c r="AT17" s="97">
        <v>6.147260273972603</v>
      </c>
      <c r="AU17" s="96">
        <v>27230</v>
      </c>
      <c r="AV17" s="97">
        <v>9.3253424657534243</v>
      </c>
      <c r="AW17" s="96">
        <v>486</v>
      </c>
      <c r="AX17" s="97">
        <v>0.16643835616438357</v>
      </c>
      <c r="AY17" s="96">
        <v>183737</v>
      </c>
      <c r="AZ17" s="97">
        <v>62.923630136986297</v>
      </c>
      <c r="BA17" s="96">
        <v>424817</v>
      </c>
      <c r="BB17" s="97">
        <v>145.48527397260273</v>
      </c>
      <c r="BC17" s="96">
        <v>51000</v>
      </c>
      <c r="BD17" s="97">
        <v>17.465753424657535</v>
      </c>
      <c r="BE17" s="96">
        <v>24</v>
      </c>
      <c r="BF17" s="97">
        <v>8.21917808219178E-3</v>
      </c>
      <c r="BG17" s="96">
        <v>0</v>
      </c>
      <c r="BH17" s="97">
        <v>0</v>
      </c>
      <c r="BI17" s="96">
        <v>17147</v>
      </c>
      <c r="BJ17" s="97">
        <v>5.8722602739726026</v>
      </c>
      <c r="BK17" s="96">
        <v>492988</v>
      </c>
      <c r="BL17" s="97">
        <v>168.83150684931505</v>
      </c>
      <c r="BM17" s="119">
        <v>1132910</v>
      </c>
      <c r="BN17" s="97">
        <v>387.98287671232873</v>
      </c>
      <c r="BO17" s="29">
        <v>0.23599999999999999</v>
      </c>
      <c r="BQ17" s="98">
        <v>1132910</v>
      </c>
    </row>
    <row r="18" spans="1:69" x14ac:dyDescent="0.25">
      <c r="A18" s="11" t="s">
        <v>497</v>
      </c>
      <c r="B18" s="146">
        <v>45107</v>
      </c>
      <c r="C18" s="147" t="s">
        <v>486</v>
      </c>
      <c r="D18" s="94">
        <v>10</v>
      </c>
      <c r="E18" s="94">
        <v>3650</v>
      </c>
      <c r="F18" s="94">
        <v>3633</v>
      </c>
      <c r="G18" s="95">
        <v>0.99534246575342467</v>
      </c>
      <c r="H18" s="94">
        <v>3633</v>
      </c>
      <c r="I18" s="94">
        <v>3633</v>
      </c>
      <c r="J18" s="95">
        <v>1</v>
      </c>
      <c r="K18" s="96">
        <v>120566</v>
      </c>
      <c r="L18" s="97">
        <v>33.186347371318469</v>
      </c>
      <c r="M18" s="96">
        <v>17992</v>
      </c>
      <c r="N18" s="97">
        <v>4.9523809523809526</v>
      </c>
      <c r="O18" s="96">
        <v>56348</v>
      </c>
      <c r="P18" s="97">
        <v>15.510046793283788</v>
      </c>
      <c r="Q18" s="107">
        <v>194906</v>
      </c>
      <c r="R18" s="97">
        <v>53.648775116983217</v>
      </c>
      <c r="S18" s="96">
        <v>21329</v>
      </c>
      <c r="T18" s="97">
        <v>5.8709055876685934</v>
      </c>
      <c r="U18" s="96">
        <v>3182</v>
      </c>
      <c r="V18" s="97">
        <v>0.87586017065785848</v>
      </c>
      <c r="W18" s="96">
        <v>38726</v>
      </c>
      <c r="X18" s="97">
        <v>10.659510046793283</v>
      </c>
      <c r="Y18" s="107">
        <v>63237</v>
      </c>
      <c r="Z18" s="97">
        <v>17.406275805119733</v>
      </c>
      <c r="AA18" s="96">
        <v>27956</v>
      </c>
      <c r="AB18" s="97">
        <v>7.6950178915496839</v>
      </c>
      <c r="AC18" s="96">
        <v>-192</v>
      </c>
      <c r="AD18" s="97">
        <v>-5.2848885218827413E-2</v>
      </c>
      <c r="AE18" s="96">
        <v>0</v>
      </c>
      <c r="AF18" s="97">
        <v>0</v>
      </c>
      <c r="AG18" s="96">
        <v>12418</v>
      </c>
      <c r="AH18" s="97">
        <v>3.418111753371869</v>
      </c>
      <c r="AI18" s="96">
        <v>23605</v>
      </c>
      <c r="AJ18" s="97">
        <v>6.4973850812001102</v>
      </c>
      <c r="AK18" s="96">
        <v>63787</v>
      </c>
      <c r="AL18" s="97">
        <v>17.557665840902835</v>
      </c>
      <c r="AM18" s="96">
        <v>0</v>
      </c>
      <c r="AN18" s="97">
        <v>0</v>
      </c>
      <c r="AO18" s="96">
        <v>0</v>
      </c>
      <c r="AP18" s="97">
        <v>0</v>
      </c>
      <c r="AQ18" s="96">
        <v>43279</v>
      </c>
      <c r="AR18" s="97">
        <v>11.912744288466833</v>
      </c>
      <c r="AS18" s="96">
        <v>10061</v>
      </c>
      <c r="AT18" s="97">
        <v>2.7693366363886596</v>
      </c>
      <c r="AU18" s="96">
        <v>0</v>
      </c>
      <c r="AV18" s="97">
        <v>0</v>
      </c>
      <c r="AW18" s="96">
        <v>2578</v>
      </c>
      <c r="AX18" s="97">
        <v>0.7096063859069639</v>
      </c>
      <c r="AY18" s="96">
        <v>55918</v>
      </c>
      <c r="AZ18" s="97">
        <v>15.391687310762457</v>
      </c>
      <c r="BA18" s="96">
        <v>623068</v>
      </c>
      <c r="BB18" s="97">
        <v>171.50233966418938</v>
      </c>
      <c r="BC18" s="96">
        <v>92983</v>
      </c>
      <c r="BD18" s="97">
        <v>25.593999449490777</v>
      </c>
      <c r="BE18" s="96">
        <v>313463</v>
      </c>
      <c r="BF18" s="97">
        <v>86.282135975777592</v>
      </c>
      <c r="BG18" s="96">
        <v>0</v>
      </c>
      <c r="BH18" s="97">
        <v>0</v>
      </c>
      <c r="BI18" s="96">
        <v>3345</v>
      </c>
      <c r="BJ18" s="97">
        <v>0.92072667217175885</v>
      </c>
      <c r="BK18" s="96">
        <v>1032859</v>
      </c>
      <c r="BL18" s="97">
        <v>284.29920176162949</v>
      </c>
      <c r="BM18" s="119">
        <v>1410707</v>
      </c>
      <c r="BN18" s="97">
        <v>388.30360583539772</v>
      </c>
      <c r="BO18" s="29">
        <v>0.254</v>
      </c>
      <c r="BQ18" s="98">
        <v>1410707</v>
      </c>
    </row>
    <row r="19" spans="1:69" x14ac:dyDescent="0.25">
      <c r="A19" s="11" t="s">
        <v>498</v>
      </c>
      <c r="B19" s="146">
        <v>45107</v>
      </c>
      <c r="C19" s="147" t="s">
        <v>499</v>
      </c>
      <c r="D19" s="94">
        <v>12</v>
      </c>
      <c r="E19" s="94">
        <v>4380</v>
      </c>
      <c r="F19" s="94">
        <v>4293</v>
      </c>
      <c r="G19" s="95">
        <v>0.98013698630136992</v>
      </c>
      <c r="H19" s="94">
        <v>4293</v>
      </c>
      <c r="I19" s="94">
        <v>4293</v>
      </c>
      <c r="J19" s="95">
        <v>1</v>
      </c>
      <c r="K19" s="96">
        <v>123923</v>
      </c>
      <c r="L19" s="97">
        <v>28.866293966922896</v>
      </c>
      <c r="M19" s="96">
        <v>25609</v>
      </c>
      <c r="N19" s="97">
        <v>5.9652923363615189</v>
      </c>
      <c r="O19" s="96">
        <v>83454</v>
      </c>
      <c r="P19" s="97">
        <v>19.439552760307478</v>
      </c>
      <c r="Q19" s="107">
        <v>232986</v>
      </c>
      <c r="R19" s="97">
        <v>54.271139063591896</v>
      </c>
      <c r="S19" s="96">
        <v>14520</v>
      </c>
      <c r="T19" s="97">
        <v>3.3822501747030049</v>
      </c>
      <c r="U19" s="96">
        <v>3000</v>
      </c>
      <c r="V19" s="97">
        <v>0.69881201956673655</v>
      </c>
      <c r="W19" s="96">
        <v>88857</v>
      </c>
      <c r="X19" s="97">
        <v>20.69811320754717</v>
      </c>
      <c r="Y19" s="107">
        <v>106377</v>
      </c>
      <c r="Z19" s="97">
        <v>24.779175401816914</v>
      </c>
      <c r="AA19" s="96">
        <v>21724</v>
      </c>
      <c r="AB19" s="97">
        <v>5.0603307710225947</v>
      </c>
      <c r="AC19" s="96">
        <v>0</v>
      </c>
      <c r="AD19" s="97">
        <v>0</v>
      </c>
      <c r="AE19" s="96">
        <v>-61352</v>
      </c>
      <c r="AF19" s="97">
        <v>-14.291171674819473</v>
      </c>
      <c r="AG19" s="96">
        <v>4503</v>
      </c>
      <c r="AH19" s="97">
        <v>1.0489168413696714</v>
      </c>
      <c r="AI19" s="96">
        <v>19436</v>
      </c>
      <c r="AJ19" s="97">
        <v>4.5273701374330306</v>
      </c>
      <c r="AK19" s="96">
        <v>-15689</v>
      </c>
      <c r="AL19" s="97">
        <v>-3.6545539249941763</v>
      </c>
      <c r="AM19" s="96">
        <v>43498</v>
      </c>
      <c r="AN19" s="97">
        <v>10.132308409037968</v>
      </c>
      <c r="AO19" s="96">
        <v>8989</v>
      </c>
      <c r="AP19" s="97">
        <v>2.0938737479617981</v>
      </c>
      <c r="AQ19" s="96">
        <v>47547</v>
      </c>
      <c r="AR19" s="97">
        <v>11.075471698113208</v>
      </c>
      <c r="AS19" s="96">
        <v>16678</v>
      </c>
      <c r="AT19" s="97">
        <v>3.8849289541113441</v>
      </c>
      <c r="AU19" s="96">
        <v>0</v>
      </c>
      <c r="AV19" s="97">
        <v>0</v>
      </c>
      <c r="AW19" s="96">
        <v>12</v>
      </c>
      <c r="AX19" s="97">
        <v>2.7952480782669461E-3</v>
      </c>
      <c r="AY19" s="96">
        <v>116724</v>
      </c>
      <c r="AZ19" s="97">
        <v>27.189378057302587</v>
      </c>
      <c r="BA19" s="96">
        <v>1021817</v>
      </c>
      <c r="BB19" s="97">
        <v>238.019333799208</v>
      </c>
      <c r="BC19" s="96">
        <v>211162</v>
      </c>
      <c r="BD19" s="97">
        <v>49.187514558583743</v>
      </c>
      <c r="BE19" s="96">
        <v>0</v>
      </c>
      <c r="BF19" s="97">
        <v>0</v>
      </c>
      <c r="BG19" s="96">
        <v>25274</v>
      </c>
      <c r="BH19" s="97">
        <v>5.8872583275099002</v>
      </c>
      <c r="BI19" s="96">
        <v>4536</v>
      </c>
      <c r="BJ19" s="97">
        <v>1.0566037735849056</v>
      </c>
      <c r="BK19" s="96">
        <v>1262789</v>
      </c>
      <c r="BL19" s="97">
        <v>294.15071045888658</v>
      </c>
      <c r="BM19" s="119">
        <v>1703187</v>
      </c>
      <c r="BN19" s="97">
        <v>396.7358490566038</v>
      </c>
      <c r="BO19" s="29">
        <v>0.27200000000000002</v>
      </c>
      <c r="BQ19" s="98"/>
    </row>
    <row r="20" spans="1:69" x14ac:dyDescent="0.25">
      <c r="A20" s="11" t="s">
        <v>500</v>
      </c>
      <c r="B20" s="146">
        <v>45107</v>
      </c>
      <c r="C20" s="147" t="s">
        <v>480</v>
      </c>
      <c r="D20" s="94">
        <v>16</v>
      </c>
      <c r="E20" s="94">
        <v>5840</v>
      </c>
      <c r="F20" s="94">
        <v>5790</v>
      </c>
      <c r="G20" s="95">
        <v>0.99143835616438358</v>
      </c>
      <c r="H20" s="94">
        <v>5790</v>
      </c>
      <c r="I20" s="94">
        <v>5790</v>
      </c>
      <c r="J20" s="95">
        <v>1</v>
      </c>
      <c r="K20" s="96">
        <v>93394</v>
      </c>
      <c r="L20" s="97">
        <v>16.130224525043179</v>
      </c>
      <c r="M20" s="96">
        <v>21826</v>
      </c>
      <c r="N20" s="97">
        <v>3.769602763385147</v>
      </c>
      <c r="O20" s="96">
        <v>171874</v>
      </c>
      <c r="P20" s="97">
        <v>29.684628670120897</v>
      </c>
      <c r="Q20" s="107">
        <v>287094</v>
      </c>
      <c r="R20" s="97">
        <v>49.584455958549228</v>
      </c>
      <c r="S20" s="96">
        <v>31725</v>
      </c>
      <c r="T20" s="97">
        <v>5.4792746113989637</v>
      </c>
      <c r="U20" s="96">
        <v>7429</v>
      </c>
      <c r="V20" s="97">
        <v>1.2830742659758203</v>
      </c>
      <c r="W20" s="96">
        <v>48701</v>
      </c>
      <c r="X20" s="97">
        <v>8.4112262521588939</v>
      </c>
      <c r="Y20" s="107">
        <v>87855</v>
      </c>
      <c r="Z20" s="97">
        <v>15.173575129533678</v>
      </c>
      <c r="AA20" s="96">
        <v>13714</v>
      </c>
      <c r="AB20" s="97">
        <v>2.368566493955095</v>
      </c>
      <c r="AC20" s="96">
        <v>0</v>
      </c>
      <c r="AD20" s="97">
        <v>0</v>
      </c>
      <c r="AE20" s="96">
        <v>180755</v>
      </c>
      <c r="AF20" s="97">
        <v>31.218480138169259</v>
      </c>
      <c r="AG20" s="96">
        <v>0</v>
      </c>
      <c r="AH20" s="97">
        <v>0</v>
      </c>
      <c r="AI20" s="96">
        <v>16250</v>
      </c>
      <c r="AJ20" s="97">
        <v>2.8065630397236614</v>
      </c>
      <c r="AK20" s="96">
        <v>210719</v>
      </c>
      <c r="AL20" s="97">
        <v>36.393609671848012</v>
      </c>
      <c r="AM20" s="96">
        <v>204308</v>
      </c>
      <c r="AN20" s="97">
        <v>35.28635578583765</v>
      </c>
      <c r="AO20" s="96">
        <v>47842</v>
      </c>
      <c r="AP20" s="97">
        <v>8.26286701208981</v>
      </c>
      <c r="AQ20" s="96">
        <v>64551</v>
      </c>
      <c r="AR20" s="97">
        <v>11.148704663212435</v>
      </c>
      <c r="AS20" s="96">
        <v>34962</v>
      </c>
      <c r="AT20" s="97">
        <v>6.0383419689119169</v>
      </c>
      <c r="AU20" s="96">
        <v>4249</v>
      </c>
      <c r="AV20" s="97">
        <v>0.73385146804835921</v>
      </c>
      <c r="AW20" s="96">
        <v>13915</v>
      </c>
      <c r="AX20" s="97">
        <v>2.4032815198618307</v>
      </c>
      <c r="AY20" s="96">
        <v>369827</v>
      </c>
      <c r="AZ20" s="97">
        <v>63.873402417961991</v>
      </c>
      <c r="BA20" s="96">
        <v>1098230</v>
      </c>
      <c r="BB20" s="97">
        <v>189.6770293609672</v>
      </c>
      <c r="BC20" s="96">
        <v>257410</v>
      </c>
      <c r="BD20" s="97">
        <v>44.457685664939554</v>
      </c>
      <c r="BE20" s="96">
        <v>0</v>
      </c>
      <c r="BF20" s="97">
        <v>0</v>
      </c>
      <c r="BG20" s="96">
        <v>3183</v>
      </c>
      <c r="BH20" s="97">
        <v>0.54974093264248702</v>
      </c>
      <c r="BI20" s="96">
        <v>61622</v>
      </c>
      <c r="BJ20" s="97">
        <v>10.642832469775476</v>
      </c>
      <c r="BK20" s="96">
        <v>1420445</v>
      </c>
      <c r="BL20" s="97">
        <v>245.32728842832472</v>
      </c>
      <c r="BM20" s="119">
        <v>2375940</v>
      </c>
      <c r="BN20" s="97">
        <v>410.3523316062176</v>
      </c>
      <c r="BO20" s="29">
        <v>0.28999999999999998</v>
      </c>
      <c r="BQ20" s="98">
        <v>2375940</v>
      </c>
    </row>
    <row r="21" spans="1:69" x14ac:dyDescent="0.25">
      <c r="A21" s="11" t="s">
        <v>501</v>
      </c>
      <c r="B21" s="146">
        <v>45107</v>
      </c>
      <c r="C21" s="147" t="s">
        <v>480</v>
      </c>
      <c r="D21" s="94">
        <v>45</v>
      </c>
      <c r="E21" s="94">
        <v>16425</v>
      </c>
      <c r="F21" s="94">
        <v>16124</v>
      </c>
      <c r="G21" s="95">
        <v>0.98167427701674281</v>
      </c>
      <c r="H21" s="94">
        <v>16124</v>
      </c>
      <c r="I21" s="94">
        <v>16124</v>
      </c>
      <c r="J21" s="95">
        <v>1</v>
      </c>
      <c r="K21" s="96">
        <v>111678</v>
      </c>
      <c r="L21" s="97">
        <v>6.9261969734557178</v>
      </c>
      <c r="M21" s="96">
        <v>25977</v>
      </c>
      <c r="N21" s="97">
        <v>1.6110766559166461</v>
      </c>
      <c r="O21" s="96">
        <v>469026</v>
      </c>
      <c r="P21" s="97">
        <v>29.088687670553213</v>
      </c>
      <c r="Q21" s="107">
        <v>606681</v>
      </c>
      <c r="R21" s="97">
        <v>37.625961299925578</v>
      </c>
      <c r="S21" s="96">
        <v>172700</v>
      </c>
      <c r="T21" s="97">
        <v>10.710741751426445</v>
      </c>
      <c r="U21" s="96">
        <v>40170</v>
      </c>
      <c r="V21" s="97">
        <v>2.4913172909947905</v>
      </c>
      <c r="W21" s="96">
        <v>110037</v>
      </c>
      <c r="X21" s="97">
        <v>6.824423220044654</v>
      </c>
      <c r="Y21" s="107">
        <v>322907</v>
      </c>
      <c r="Z21" s="97">
        <v>20.02648226246589</v>
      </c>
      <c r="AA21" s="96">
        <v>135833</v>
      </c>
      <c r="AB21" s="97">
        <v>8.4242743736045647</v>
      </c>
      <c r="AC21" s="96">
        <v>0</v>
      </c>
      <c r="AD21" s="97">
        <v>0</v>
      </c>
      <c r="AE21" s="96">
        <v>0</v>
      </c>
      <c r="AF21" s="97">
        <v>0</v>
      </c>
      <c r="AG21" s="96">
        <v>103520</v>
      </c>
      <c r="AH21" s="97">
        <v>6.4202431158521458</v>
      </c>
      <c r="AI21" s="96">
        <v>59689</v>
      </c>
      <c r="AJ21" s="97">
        <v>3.701872984371124</v>
      </c>
      <c r="AK21" s="96">
        <v>299042</v>
      </c>
      <c r="AL21" s="97">
        <v>18.546390473827834</v>
      </c>
      <c r="AM21" s="96">
        <v>433187</v>
      </c>
      <c r="AN21" s="97">
        <v>26.865976184569586</v>
      </c>
      <c r="AO21" s="96">
        <v>100759</v>
      </c>
      <c r="AP21" s="97">
        <v>6.249007690399405</v>
      </c>
      <c r="AQ21" s="96">
        <v>193260</v>
      </c>
      <c r="AR21" s="97">
        <v>11.985859588191516</v>
      </c>
      <c r="AS21" s="96">
        <v>157773</v>
      </c>
      <c r="AT21" s="97">
        <v>9.7849789134209875</v>
      </c>
      <c r="AU21" s="96">
        <v>18395</v>
      </c>
      <c r="AV21" s="97">
        <v>1.1408459439345076</v>
      </c>
      <c r="AW21" s="96">
        <v>14382</v>
      </c>
      <c r="AX21" s="97">
        <v>0.89196229223517742</v>
      </c>
      <c r="AY21" s="96">
        <v>917756</v>
      </c>
      <c r="AZ21" s="97">
        <v>56.91863061275118</v>
      </c>
      <c r="BA21" s="96">
        <v>3388032</v>
      </c>
      <c r="BB21" s="97">
        <v>210.12354254527412</v>
      </c>
      <c r="BC21" s="96">
        <v>798787</v>
      </c>
      <c r="BD21" s="97">
        <v>49.540250558174151</v>
      </c>
      <c r="BE21" s="96">
        <v>186881</v>
      </c>
      <c r="BF21" s="97">
        <v>11.590238154304142</v>
      </c>
      <c r="BG21" s="96">
        <v>51621</v>
      </c>
      <c r="BH21" s="97">
        <v>3.2015008682709003</v>
      </c>
      <c r="BI21" s="96">
        <v>160544</v>
      </c>
      <c r="BJ21" s="97">
        <v>9.956834532374101</v>
      </c>
      <c r="BK21" s="96">
        <v>4585865</v>
      </c>
      <c r="BL21" s="97">
        <v>284.41236665839745</v>
      </c>
      <c r="BM21" s="119">
        <v>6732251</v>
      </c>
      <c r="BN21" s="97">
        <v>417.52983130736789</v>
      </c>
      <c r="BO21" s="29">
        <v>0.309</v>
      </c>
      <c r="BQ21" s="98">
        <v>6732251</v>
      </c>
    </row>
    <row r="22" spans="1:69" x14ac:dyDescent="0.25">
      <c r="A22" s="11" t="s">
        <v>502</v>
      </c>
      <c r="B22" s="146">
        <v>45107</v>
      </c>
      <c r="C22" s="147" t="s">
        <v>503</v>
      </c>
      <c r="D22" s="94">
        <v>15</v>
      </c>
      <c r="E22" s="94">
        <v>5475</v>
      </c>
      <c r="F22" s="94">
        <v>3729</v>
      </c>
      <c r="G22" s="95">
        <v>0.68109589041095886</v>
      </c>
      <c r="H22" s="94">
        <v>4380</v>
      </c>
      <c r="I22" s="94">
        <v>3729</v>
      </c>
      <c r="J22" s="95">
        <v>1</v>
      </c>
      <c r="K22" s="96">
        <v>141290</v>
      </c>
      <c r="L22" s="97">
        <v>32.257990867579906</v>
      </c>
      <c r="M22" s="96">
        <v>30068</v>
      </c>
      <c r="N22" s="97">
        <v>6.8648401826484022</v>
      </c>
      <c r="O22" s="96">
        <v>79770</v>
      </c>
      <c r="P22" s="97">
        <v>18.212328767123289</v>
      </c>
      <c r="Q22" s="107">
        <v>251128</v>
      </c>
      <c r="R22" s="97">
        <v>57.335159817351595</v>
      </c>
      <c r="S22" s="96">
        <v>24935</v>
      </c>
      <c r="T22" s="97">
        <v>5.6929223744292239</v>
      </c>
      <c r="U22" s="96">
        <v>5306</v>
      </c>
      <c r="V22" s="97">
        <v>1.2114155251141552</v>
      </c>
      <c r="W22" s="96">
        <v>58083</v>
      </c>
      <c r="X22" s="97">
        <v>13.260958904109589</v>
      </c>
      <c r="Y22" s="107">
        <v>88324</v>
      </c>
      <c r="Z22" s="97">
        <v>20.165296803652968</v>
      </c>
      <c r="AA22" s="96">
        <v>22947</v>
      </c>
      <c r="AB22" s="97">
        <v>5.2390410958904106</v>
      </c>
      <c r="AC22" s="96">
        <v>0</v>
      </c>
      <c r="AD22" s="97">
        <v>0</v>
      </c>
      <c r="AE22" s="96">
        <v>1659</v>
      </c>
      <c r="AF22" s="97">
        <v>0.37876712328767126</v>
      </c>
      <c r="AG22" s="96">
        <v>0</v>
      </c>
      <c r="AH22" s="97">
        <v>0</v>
      </c>
      <c r="AI22" s="96">
        <v>12058</v>
      </c>
      <c r="AJ22" s="97">
        <v>2.7529680365296803</v>
      </c>
      <c r="AK22" s="96">
        <v>36664</v>
      </c>
      <c r="AL22" s="97">
        <v>8.3707762557077618</v>
      </c>
      <c r="AM22" s="96">
        <v>16623</v>
      </c>
      <c r="AN22" s="97">
        <v>3.7952054794520547</v>
      </c>
      <c r="AO22" s="96">
        <v>3537</v>
      </c>
      <c r="AP22" s="97">
        <v>0.80753424657534245</v>
      </c>
      <c r="AQ22" s="96">
        <v>61682</v>
      </c>
      <c r="AR22" s="97">
        <v>14.082648401826484</v>
      </c>
      <c r="AS22" s="96">
        <v>29510</v>
      </c>
      <c r="AT22" s="97">
        <v>6.737442922374429</v>
      </c>
      <c r="AU22" s="96">
        <v>0</v>
      </c>
      <c r="AV22" s="97">
        <v>0</v>
      </c>
      <c r="AW22" s="96">
        <v>0</v>
      </c>
      <c r="AX22" s="97">
        <v>0</v>
      </c>
      <c r="AY22" s="96">
        <v>111352</v>
      </c>
      <c r="AZ22" s="97">
        <v>25.422831050228311</v>
      </c>
      <c r="BA22" s="96">
        <v>1078258</v>
      </c>
      <c r="BB22" s="97">
        <v>246.17762557077626</v>
      </c>
      <c r="BC22" s="96">
        <v>229460</v>
      </c>
      <c r="BD22" s="97">
        <v>52.388127853881279</v>
      </c>
      <c r="BE22" s="96">
        <v>0</v>
      </c>
      <c r="BF22" s="97">
        <v>0</v>
      </c>
      <c r="BG22" s="96">
        <v>31274</v>
      </c>
      <c r="BH22" s="97">
        <v>7.1401826484018267</v>
      </c>
      <c r="BI22" s="96">
        <v>7777</v>
      </c>
      <c r="BJ22" s="97">
        <v>1.7755707762557078</v>
      </c>
      <c r="BK22" s="96">
        <v>1346769</v>
      </c>
      <c r="BL22" s="97">
        <v>307.48150684931505</v>
      </c>
      <c r="BM22" s="119">
        <v>1834237</v>
      </c>
      <c r="BN22" s="97">
        <v>418.77557077625568</v>
      </c>
      <c r="BO22" s="29">
        <v>0.32700000000000001</v>
      </c>
      <c r="BQ22" s="98"/>
    </row>
    <row r="23" spans="1:69" x14ac:dyDescent="0.25">
      <c r="A23" s="11" t="s">
        <v>135</v>
      </c>
      <c r="B23" s="146">
        <v>45107</v>
      </c>
      <c r="C23" s="147" t="s">
        <v>496</v>
      </c>
      <c r="D23" s="94">
        <v>24</v>
      </c>
      <c r="E23" s="94">
        <v>8760</v>
      </c>
      <c r="F23" s="94">
        <v>8759</v>
      </c>
      <c r="G23" s="95">
        <v>0.99988584474885844</v>
      </c>
      <c r="H23" s="94">
        <v>8759</v>
      </c>
      <c r="I23" s="94">
        <v>8759</v>
      </c>
      <c r="J23" s="95">
        <v>1</v>
      </c>
      <c r="K23" s="96">
        <v>218797</v>
      </c>
      <c r="L23" s="97">
        <v>24.979678045438977</v>
      </c>
      <c r="M23" s="96">
        <v>42998</v>
      </c>
      <c r="N23" s="97">
        <v>4.9090078776115993</v>
      </c>
      <c r="O23" s="96">
        <v>186733</v>
      </c>
      <c r="P23" s="97">
        <v>21.31898618563763</v>
      </c>
      <c r="Q23" s="107">
        <v>448528</v>
      </c>
      <c r="R23" s="97">
        <v>51.207672108688207</v>
      </c>
      <c r="S23" s="96">
        <v>0</v>
      </c>
      <c r="T23" s="97">
        <v>0</v>
      </c>
      <c r="U23" s="96">
        <v>0</v>
      </c>
      <c r="V23" s="97">
        <v>0</v>
      </c>
      <c r="W23" s="96">
        <v>151116</v>
      </c>
      <c r="X23" s="97">
        <v>17.25265441260418</v>
      </c>
      <c r="Y23" s="107">
        <v>151116</v>
      </c>
      <c r="Z23" s="97">
        <v>17.25265441260418</v>
      </c>
      <c r="AA23" s="96">
        <v>106622</v>
      </c>
      <c r="AB23" s="97">
        <v>12.172850782052747</v>
      </c>
      <c r="AC23" s="96">
        <v>16443</v>
      </c>
      <c r="AD23" s="97">
        <v>1.8772690946455075</v>
      </c>
      <c r="AE23" s="96">
        <v>89824</v>
      </c>
      <c r="AF23" s="97">
        <v>10.255051946569242</v>
      </c>
      <c r="AG23" s="96">
        <v>-950</v>
      </c>
      <c r="AH23" s="97">
        <v>-0.10845986984815618</v>
      </c>
      <c r="AI23" s="96">
        <v>144487</v>
      </c>
      <c r="AJ23" s="97">
        <v>16.495832857632148</v>
      </c>
      <c r="AK23" s="96">
        <v>356426</v>
      </c>
      <c r="AL23" s="97">
        <v>40.692544811051491</v>
      </c>
      <c r="AM23" s="96">
        <v>0</v>
      </c>
      <c r="AN23" s="97">
        <v>0</v>
      </c>
      <c r="AO23" s="96">
        <v>0</v>
      </c>
      <c r="AP23" s="97">
        <v>0</v>
      </c>
      <c r="AQ23" s="96">
        <v>95317</v>
      </c>
      <c r="AR23" s="97">
        <v>10.882178330859688</v>
      </c>
      <c r="AS23" s="96">
        <v>54810</v>
      </c>
      <c r="AT23" s="97">
        <v>6.2575636488183584</v>
      </c>
      <c r="AU23" s="96">
        <v>0</v>
      </c>
      <c r="AV23" s="97">
        <v>0</v>
      </c>
      <c r="AW23" s="96">
        <v>5070</v>
      </c>
      <c r="AX23" s="97">
        <v>0.5788332001370019</v>
      </c>
      <c r="AY23" s="96">
        <v>155197</v>
      </c>
      <c r="AZ23" s="97">
        <v>17.718575179815048</v>
      </c>
      <c r="BA23" s="96">
        <v>2155832</v>
      </c>
      <c r="BB23" s="97">
        <v>246.12764014156866</v>
      </c>
      <c r="BC23" s="96">
        <v>389881</v>
      </c>
      <c r="BD23" s="97">
        <v>44.512044753967345</v>
      </c>
      <c r="BE23" s="96">
        <v>7200</v>
      </c>
      <c r="BF23" s="97">
        <v>0.82201164516497316</v>
      </c>
      <c r="BG23" s="96">
        <v>2451</v>
      </c>
      <c r="BH23" s="97">
        <v>0.27982646420824298</v>
      </c>
      <c r="BI23" s="96">
        <v>2945</v>
      </c>
      <c r="BJ23" s="97">
        <v>0.33622559652928419</v>
      </c>
      <c r="BK23" s="96">
        <v>2558309</v>
      </c>
      <c r="BL23" s="97">
        <v>292.07774860143849</v>
      </c>
      <c r="BM23" s="119">
        <v>3669576</v>
      </c>
      <c r="BN23" s="97">
        <v>418.9491951135974</v>
      </c>
      <c r="BO23" s="29">
        <v>0.34499999999999997</v>
      </c>
      <c r="BQ23" s="98">
        <v>3669575.9999999995</v>
      </c>
    </row>
    <row r="24" spans="1:69" x14ac:dyDescent="0.25">
      <c r="A24" s="11" t="s">
        <v>133</v>
      </c>
      <c r="B24" s="146">
        <v>45107</v>
      </c>
      <c r="C24" s="147" t="s">
        <v>504</v>
      </c>
      <c r="D24" s="94">
        <v>24</v>
      </c>
      <c r="E24" s="94">
        <v>8760</v>
      </c>
      <c r="F24" s="94">
        <v>8710</v>
      </c>
      <c r="G24" s="95">
        <v>0.99429223744292239</v>
      </c>
      <c r="H24" s="94">
        <v>8710</v>
      </c>
      <c r="I24" s="94">
        <v>8710</v>
      </c>
      <c r="J24" s="95">
        <v>1</v>
      </c>
      <c r="K24" s="96">
        <v>349209</v>
      </c>
      <c r="L24" s="97">
        <v>40.09288174512055</v>
      </c>
      <c r="M24" s="96">
        <v>59297</v>
      </c>
      <c r="N24" s="97">
        <v>6.8079219288174508</v>
      </c>
      <c r="O24" s="96">
        <v>149360</v>
      </c>
      <c r="P24" s="97">
        <v>17.148105625717566</v>
      </c>
      <c r="Q24" s="107">
        <v>557866</v>
      </c>
      <c r="R24" s="97">
        <v>64.048909299655563</v>
      </c>
      <c r="S24" s="96">
        <v>30998</v>
      </c>
      <c r="T24" s="97">
        <v>3.558897818599311</v>
      </c>
      <c r="U24" s="96">
        <v>5839</v>
      </c>
      <c r="V24" s="97">
        <v>0.67037887485648684</v>
      </c>
      <c r="W24" s="96">
        <v>81046</v>
      </c>
      <c r="X24" s="97">
        <v>9.3049368541905864</v>
      </c>
      <c r="Y24" s="107">
        <v>117883</v>
      </c>
      <c r="Z24" s="97">
        <v>13.534213547646385</v>
      </c>
      <c r="AA24" s="96">
        <v>154227</v>
      </c>
      <c r="AB24" s="97">
        <v>17.706888633754307</v>
      </c>
      <c r="AC24" s="96">
        <v>0</v>
      </c>
      <c r="AD24" s="97">
        <v>0</v>
      </c>
      <c r="AE24" s="96">
        <v>0</v>
      </c>
      <c r="AF24" s="97">
        <v>0</v>
      </c>
      <c r="AG24" s="96">
        <v>0</v>
      </c>
      <c r="AH24" s="97">
        <v>0</v>
      </c>
      <c r="AI24" s="96">
        <v>69109</v>
      </c>
      <c r="AJ24" s="97">
        <v>7.9344431687715273</v>
      </c>
      <c r="AK24" s="96">
        <v>223336</v>
      </c>
      <c r="AL24" s="97">
        <v>25.641331802525833</v>
      </c>
      <c r="AM24" s="96">
        <v>0</v>
      </c>
      <c r="AN24" s="97">
        <v>0</v>
      </c>
      <c r="AO24" s="96">
        <v>0</v>
      </c>
      <c r="AP24" s="97">
        <v>0</v>
      </c>
      <c r="AQ24" s="96">
        <v>71117</v>
      </c>
      <c r="AR24" s="97">
        <v>8.1649827784156148</v>
      </c>
      <c r="AS24" s="96">
        <v>39168</v>
      </c>
      <c r="AT24" s="97">
        <v>4.496900114810563</v>
      </c>
      <c r="AU24" s="96">
        <v>0</v>
      </c>
      <c r="AV24" s="97">
        <v>0</v>
      </c>
      <c r="AW24" s="96">
        <v>30345</v>
      </c>
      <c r="AX24" s="97">
        <v>3.4839265212399542</v>
      </c>
      <c r="AY24" s="96">
        <v>140630</v>
      </c>
      <c r="AZ24" s="97">
        <v>16.145809414466132</v>
      </c>
      <c r="BA24" s="96">
        <v>2230344</v>
      </c>
      <c r="BB24" s="97">
        <v>256.06704936854192</v>
      </c>
      <c r="BC24" s="96">
        <v>358145</v>
      </c>
      <c r="BD24" s="97">
        <v>41.118828932261771</v>
      </c>
      <c r="BE24" s="96">
        <v>0</v>
      </c>
      <c r="BF24" s="97">
        <v>0</v>
      </c>
      <c r="BG24" s="96">
        <v>6513</v>
      </c>
      <c r="BH24" s="97">
        <v>0.74776119402985075</v>
      </c>
      <c r="BI24" s="96">
        <v>23631</v>
      </c>
      <c r="BJ24" s="97">
        <v>2.7130884041331802</v>
      </c>
      <c r="BK24" s="96">
        <v>2618633</v>
      </c>
      <c r="BL24" s="97">
        <v>300.64672789896673</v>
      </c>
      <c r="BM24" s="119">
        <v>3658348</v>
      </c>
      <c r="BN24" s="97">
        <v>420.01699196326064</v>
      </c>
      <c r="BO24" s="29">
        <v>0.36299999999999999</v>
      </c>
      <c r="BQ24" s="98">
        <v>3658348</v>
      </c>
    </row>
    <row r="25" spans="1:69" x14ac:dyDescent="0.25">
      <c r="A25" s="11" t="s">
        <v>505</v>
      </c>
      <c r="B25" s="146">
        <v>45107</v>
      </c>
      <c r="C25" s="147" t="s">
        <v>506</v>
      </c>
      <c r="D25" s="94">
        <v>8</v>
      </c>
      <c r="E25" s="94">
        <v>2920</v>
      </c>
      <c r="F25" s="94">
        <v>2920</v>
      </c>
      <c r="G25" s="95">
        <v>1</v>
      </c>
      <c r="H25" s="94">
        <v>2920</v>
      </c>
      <c r="I25" s="94">
        <v>2920</v>
      </c>
      <c r="J25" s="95">
        <v>1</v>
      </c>
      <c r="K25" s="96">
        <v>91891</v>
      </c>
      <c r="L25" s="97">
        <v>31.469520547945205</v>
      </c>
      <c r="M25" s="96">
        <v>39145</v>
      </c>
      <c r="N25" s="97">
        <v>13.405821917808218</v>
      </c>
      <c r="O25" s="96">
        <v>54084</v>
      </c>
      <c r="P25" s="97">
        <v>18.521917808219179</v>
      </c>
      <c r="Q25" s="107">
        <v>185120</v>
      </c>
      <c r="R25" s="97">
        <v>63.397260273972599</v>
      </c>
      <c r="S25" s="96">
        <v>0</v>
      </c>
      <c r="T25" s="97">
        <v>0</v>
      </c>
      <c r="U25" s="96">
        <v>0</v>
      </c>
      <c r="V25" s="97">
        <v>0</v>
      </c>
      <c r="W25" s="96">
        <v>5356</v>
      </c>
      <c r="X25" s="97">
        <v>1.8342465753424657</v>
      </c>
      <c r="Y25" s="107">
        <v>5356</v>
      </c>
      <c r="Z25" s="97">
        <v>1.8342465753424657</v>
      </c>
      <c r="AA25" s="96">
        <v>17101</v>
      </c>
      <c r="AB25" s="97">
        <v>5.8565068493150685</v>
      </c>
      <c r="AC25" s="96">
        <v>132</v>
      </c>
      <c r="AD25" s="97">
        <v>4.5205479452054796E-2</v>
      </c>
      <c r="AE25" s="96">
        <v>0</v>
      </c>
      <c r="AF25" s="97">
        <v>0</v>
      </c>
      <c r="AG25" s="96">
        <v>0</v>
      </c>
      <c r="AH25" s="97">
        <v>0</v>
      </c>
      <c r="AI25" s="96">
        <v>1818</v>
      </c>
      <c r="AJ25" s="97">
        <v>0.62260273972602742</v>
      </c>
      <c r="AK25" s="96">
        <v>19051</v>
      </c>
      <c r="AL25" s="97">
        <v>6.5243150684931503</v>
      </c>
      <c r="AM25" s="96">
        <v>0</v>
      </c>
      <c r="AN25" s="97">
        <v>0</v>
      </c>
      <c r="AO25" s="96">
        <v>0</v>
      </c>
      <c r="AP25" s="97">
        <v>0</v>
      </c>
      <c r="AQ25" s="96">
        <v>18904</v>
      </c>
      <c r="AR25" s="97">
        <v>6.4739726027397264</v>
      </c>
      <c r="AS25" s="96">
        <v>23702</v>
      </c>
      <c r="AT25" s="97">
        <v>8.117123287671232</v>
      </c>
      <c r="AU25" s="96">
        <v>0</v>
      </c>
      <c r="AV25" s="97">
        <v>0</v>
      </c>
      <c r="AW25" s="96">
        <v>961</v>
      </c>
      <c r="AX25" s="97">
        <v>0.32910958904109588</v>
      </c>
      <c r="AY25" s="96">
        <v>43567</v>
      </c>
      <c r="AZ25" s="97">
        <v>14.920205479452054</v>
      </c>
      <c r="BA25" s="96">
        <v>683809</v>
      </c>
      <c r="BB25" s="97">
        <v>234.18116438356165</v>
      </c>
      <c r="BC25" s="96">
        <v>291301</v>
      </c>
      <c r="BD25" s="97">
        <v>99.760616438356166</v>
      </c>
      <c r="BE25" s="96">
        <v>0</v>
      </c>
      <c r="BF25" s="97">
        <v>0</v>
      </c>
      <c r="BG25" s="96">
        <v>0</v>
      </c>
      <c r="BH25" s="97">
        <v>0</v>
      </c>
      <c r="BI25" s="96">
        <v>6322</v>
      </c>
      <c r="BJ25" s="97">
        <v>2.1650684931506849</v>
      </c>
      <c r="BK25" s="96">
        <v>981432</v>
      </c>
      <c r="BL25" s="97">
        <v>336.10684931506853</v>
      </c>
      <c r="BM25" s="119">
        <v>1234526</v>
      </c>
      <c r="BN25" s="97">
        <v>422.7828767123288</v>
      </c>
      <c r="BO25" s="29">
        <v>0.38100000000000001</v>
      </c>
      <c r="BQ25" s="98"/>
    </row>
    <row r="26" spans="1:69" x14ac:dyDescent="0.25">
      <c r="A26" s="11" t="s">
        <v>507</v>
      </c>
      <c r="B26" s="146">
        <v>45107</v>
      </c>
      <c r="C26" s="147" t="s">
        <v>477</v>
      </c>
      <c r="D26" s="94">
        <v>6</v>
      </c>
      <c r="E26" s="94">
        <v>2190</v>
      </c>
      <c r="F26" s="94">
        <v>2190</v>
      </c>
      <c r="G26" s="95">
        <v>1</v>
      </c>
      <c r="H26" s="94">
        <v>2190</v>
      </c>
      <c r="I26" s="94">
        <v>2190</v>
      </c>
      <c r="J26" s="95">
        <v>1</v>
      </c>
      <c r="K26" s="96">
        <v>63217</v>
      </c>
      <c r="L26" s="97">
        <v>28.8662100456621</v>
      </c>
      <c r="M26" s="96">
        <v>13062</v>
      </c>
      <c r="N26" s="97">
        <v>5.9643835616438352</v>
      </c>
      <c r="O26" s="96">
        <v>61042</v>
      </c>
      <c r="P26" s="97">
        <v>27.873059360730593</v>
      </c>
      <c r="Q26" s="107">
        <v>137321</v>
      </c>
      <c r="R26" s="97">
        <v>62.703652968036529</v>
      </c>
      <c r="S26" s="96">
        <v>16436</v>
      </c>
      <c r="T26" s="97">
        <v>7.505022831050228</v>
      </c>
      <c r="U26" s="96">
        <v>3396</v>
      </c>
      <c r="V26" s="97">
        <v>1.5506849315068494</v>
      </c>
      <c r="W26" s="96">
        <v>43703</v>
      </c>
      <c r="X26" s="97">
        <v>19.955707762557079</v>
      </c>
      <c r="Y26" s="107">
        <v>63535</v>
      </c>
      <c r="Z26" s="97">
        <v>29.01141552511416</v>
      </c>
      <c r="AA26" s="96">
        <v>18066</v>
      </c>
      <c r="AB26" s="97">
        <v>8.24931506849315</v>
      </c>
      <c r="AC26" s="96">
        <v>0</v>
      </c>
      <c r="AD26" s="97">
        <v>0</v>
      </c>
      <c r="AE26" s="96">
        <v>1542</v>
      </c>
      <c r="AF26" s="97">
        <v>0.70410958904109588</v>
      </c>
      <c r="AG26" s="96">
        <v>5472</v>
      </c>
      <c r="AH26" s="97">
        <v>2.4986301369863013</v>
      </c>
      <c r="AI26" s="96">
        <v>12977</v>
      </c>
      <c r="AJ26" s="97">
        <v>5.9255707762557082</v>
      </c>
      <c r="AK26" s="96">
        <v>38057</v>
      </c>
      <c r="AL26" s="97">
        <v>17.377625570776253</v>
      </c>
      <c r="AM26" s="96">
        <v>13727</v>
      </c>
      <c r="AN26" s="97">
        <v>6.2680365296803657</v>
      </c>
      <c r="AO26" s="96">
        <v>2836</v>
      </c>
      <c r="AP26" s="97">
        <v>1.2949771689497718</v>
      </c>
      <c r="AQ26" s="96">
        <v>20639</v>
      </c>
      <c r="AR26" s="97">
        <v>9.424200913242009</v>
      </c>
      <c r="AS26" s="96">
        <v>5666</v>
      </c>
      <c r="AT26" s="97">
        <v>2.5872146118721462</v>
      </c>
      <c r="AU26" s="96">
        <v>0</v>
      </c>
      <c r="AV26" s="97">
        <v>0</v>
      </c>
      <c r="AW26" s="96">
        <v>4</v>
      </c>
      <c r="AX26" s="97">
        <v>1.8264840182648401E-3</v>
      </c>
      <c r="AY26" s="96">
        <v>42872</v>
      </c>
      <c r="AZ26" s="97">
        <v>19.576255707762556</v>
      </c>
      <c r="BA26" s="96">
        <v>525578</v>
      </c>
      <c r="BB26" s="97">
        <v>239.98995433789955</v>
      </c>
      <c r="BC26" s="96">
        <v>108600</v>
      </c>
      <c r="BD26" s="97">
        <v>49.589041095890408</v>
      </c>
      <c r="BE26" s="96">
        <v>0</v>
      </c>
      <c r="BF26" s="97">
        <v>0</v>
      </c>
      <c r="BG26" s="96">
        <v>10363</v>
      </c>
      <c r="BH26" s="97">
        <v>4.7319634703196343</v>
      </c>
      <c r="BI26" s="96">
        <v>880</v>
      </c>
      <c r="BJ26" s="97">
        <v>0.40182648401826482</v>
      </c>
      <c r="BK26" s="96">
        <v>645421</v>
      </c>
      <c r="BL26" s="97">
        <v>294.71278538812783</v>
      </c>
      <c r="BM26" s="119">
        <v>927206</v>
      </c>
      <c r="BN26" s="97">
        <v>423.38173515981731</v>
      </c>
      <c r="BO26" s="29">
        <v>0.4</v>
      </c>
      <c r="BQ26" s="98">
        <v>927205.99999999988</v>
      </c>
    </row>
    <row r="27" spans="1:69" x14ac:dyDescent="0.25">
      <c r="A27" s="11" t="s">
        <v>508</v>
      </c>
      <c r="B27" s="146">
        <v>45107</v>
      </c>
      <c r="C27" s="147" t="s">
        <v>477</v>
      </c>
      <c r="D27" s="94">
        <v>6</v>
      </c>
      <c r="E27" s="94">
        <v>2190</v>
      </c>
      <c r="F27" s="94">
        <v>2190</v>
      </c>
      <c r="G27" s="95">
        <v>1</v>
      </c>
      <c r="H27" s="94">
        <v>2190</v>
      </c>
      <c r="I27" s="94">
        <v>2190</v>
      </c>
      <c r="J27" s="95">
        <v>1</v>
      </c>
      <c r="K27" s="96">
        <v>63217</v>
      </c>
      <c r="L27" s="97">
        <v>28.8662100456621</v>
      </c>
      <c r="M27" s="96">
        <v>13666</v>
      </c>
      <c r="N27" s="97">
        <v>6.2401826484018263</v>
      </c>
      <c r="O27" s="96">
        <v>56585</v>
      </c>
      <c r="P27" s="97">
        <v>25.837899543378995</v>
      </c>
      <c r="Q27" s="107">
        <v>133468</v>
      </c>
      <c r="R27" s="97">
        <v>60.944292237442923</v>
      </c>
      <c r="S27" s="96">
        <v>16736</v>
      </c>
      <c r="T27" s="97">
        <v>7.6420091324200916</v>
      </c>
      <c r="U27" s="96">
        <v>3618</v>
      </c>
      <c r="V27" s="97">
        <v>1.6520547945205479</v>
      </c>
      <c r="W27" s="96">
        <v>32012</v>
      </c>
      <c r="X27" s="97">
        <v>14.617351598173515</v>
      </c>
      <c r="Y27" s="107">
        <v>52366</v>
      </c>
      <c r="Z27" s="97">
        <v>23.911415525114155</v>
      </c>
      <c r="AA27" s="96">
        <v>21145</v>
      </c>
      <c r="AB27" s="97">
        <v>9.6552511415525117</v>
      </c>
      <c r="AC27" s="96">
        <v>0</v>
      </c>
      <c r="AD27" s="97">
        <v>0</v>
      </c>
      <c r="AE27" s="96">
        <v>1542</v>
      </c>
      <c r="AF27" s="97">
        <v>0.70410958904109588</v>
      </c>
      <c r="AG27" s="96">
        <v>5466</v>
      </c>
      <c r="AH27" s="97">
        <v>2.495890410958904</v>
      </c>
      <c r="AI27" s="96">
        <v>9491</v>
      </c>
      <c r="AJ27" s="97">
        <v>4.3337899543378997</v>
      </c>
      <c r="AK27" s="96">
        <v>37644</v>
      </c>
      <c r="AL27" s="97">
        <v>17.18904109589041</v>
      </c>
      <c r="AM27" s="96">
        <v>0</v>
      </c>
      <c r="AN27" s="97">
        <v>0</v>
      </c>
      <c r="AO27" s="96">
        <v>0</v>
      </c>
      <c r="AP27" s="97">
        <v>0</v>
      </c>
      <c r="AQ27" s="96">
        <v>22047</v>
      </c>
      <c r="AR27" s="97">
        <v>10.067123287671233</v>
      </c>
      <c r="AS27" s="96">
        <v>4710</v>
      </c>
      <c r="AT27" s="97">
        <v>2.1506849315068495</v>
      </c>
      <c r="AU27" s="96">
        <v>0</v>
      </c>
      <c r="AV27" s="97">
        <v>0</v>
      </c>
      <c r="AW27" s="96">
        <v>0</v>
      </c>
      <c r="AX27" s="97">
        <v>0</v>
      </c>
      <c r="AY27" s="96">
        <v>26757</v>
      </c>
      <c r="AZ27" s="97">
        <v>12.217808219178082</v>
      </c>
      <c r="BA27" s="96">
        <v>548905</v>
      </c>
      <c r="BB27" s="97">
        <v>250.64155251141551</v>
      </c>
      <c r="BC27" s="96">
        <v>118658</v>
      </c>
      <c r="BD27" s="97">
        <v>54.18173515981735</v>
      </c>
      <c r="BE27" s="96">
        <v>0</v>
      </c>
      <c r="BF27" s="97">
        <v>0</v>
      </c>
      <c r="BG27" s="96">
        <v>8827</v>
      </c>
      <c r="BH27" s="97">
        <v>4.0305936073059359</v>
      </c>
      <c r="BI27" s="96">
        <v>693</v>
      </c>
      <c r="BJ27" s="97">
        <v>0.31643835616438354</v>
      </c>
      <c r="BK27" s="96">
        <v>677083</v>
      </c>
      <c r="BL27" s="97">
        <v>309.17031963470316</v>
      </c>
      <c r="BM27" s="119">
        <v>927318</v>
      </c>
      <c r="BN27" s="97">
        <v>423.43287671232872</v>
      </c>
      <c r="BO27" s="29">
        <v>0.41799999999999998</v>
      </c>
      <c r="BQ27" s="98">
        <v>927317.99999999988</v>
      </c>
    </row>
    <row r="28" spans="1:69" x14ac:dyDescent="0.25">
      <c r="A28" s="11" t="s">
        <v>509</v>
      </c>
      <c r="B28" s="146">
        <v>45107</v>
      </c>
      <c r="C28" s="147" t="s">
        <v>477</v>
      </c>
      <c r="D28" s="94">
        <v>7</v>
      </c>
      <c r="E28" s="94">
        <v>2555</v>
      </c>
      <c r="F28" s="94">
        <v>2431</v>
      </c>
      <c r="G28" s="95">
        <v>0.95146771037181999</v>
      </c>
      <c r="H28" s="94">
        <v>2431</v>
      </c>
      <c r="I28" s="94">
        <v>2431</v>
      </c>
      <c r="J28" s="95">
        <v>1</v>
      </c>
      <c r="K28" s="96">
        <v>70174</v>
      </c>
      <c r="L28" s="97">
        <v>28.866310160427808</v>
      </c>
      <c r="M28" s="96">
        <v>13512</v>
      </c>
      <c r="N28" s="97">
        <v>5.5582064993829698</v>
      </c>
      <c r="O28" s="96">
        <v>51560</v>
      </c>
      <c r="P28" s="97">
        <v>21.209378856437681</v>
      </c>
      <c r="Q28" s="107">
        <v>135246</v>
      </c>
      <c r="R28" s="97">
        <v>55.633895516248458</v>
      </c>
      <c r="S28" s="96">
        <v>17853</v>
      </c>
      <c r="T28" s="97">
        <v>7.3438914027149318</v>
      </c>
      <c r="U28" s="96">
        <v>3437</v>
      </c>
      <c r="V28" s="97">
        <v>1.413821472645002</v>
      </c>
      <c r="W28" s="96">
        <v>47609</v>
      </c>
      <c r="X28" s="97">
        <v>19.58412176059235</v>
      </c>
      <c r="Y28" s="107">
        <v>68899</v>
      </c>
      <c r="Z28" s="97">
        <v>28.341834635952281</v>
      </c>
      <c r="AA28" s="96">
        <v>12966</v>
      </c>
      <c r="AB28" s="97">
        <v>5.3336075689016864</v>
      </c>
      <c r="AC28" s="96">
        <v>0</v>
      </c>
      <c r="AD28" s="97">
        <v>0</v>
      </c>
      <c r="AE28" s="96">
        <v>1712</v>
      </c>
      <c r="AF28" s="97">
        <v>0.70423693953105715</v>
      </c>
      <c r="AG28" s="96">
        <v>5877</v>
      </c>
      <c r="AH28" s="97">
        <v>2.4175236528177706</v>
      </c>
      <c r="AI28" s="96">
        <v>15057</v>
      </c>
      <c r="AJ28" s="97">
        <v>6.1937474290415464</v>
      </c>
      <c r="AK28" s="96">
        <v>35612</v>
      </c>
      <c r="AL28" s="97">
        <v>14.649115590292062</v>
      </c>
      <c r="AM28" s="96">
        <v>0</v>
      </c>
      <c r="AN28" s="97">
        <v>0</v>
      </c>
      <c r="AO28" s="96">
        <v>0</v>
      </c>
      <c r="AP28" s="97">
        <v>0</v>
      </c>
      <c r="AQ28" s="96">
        <v>27719</v>
      </c>
      <c r="AR28" s="97">
        <v>11.402303578774166</v>
      </c>
      <c r="AS28" s="96">
        <v>11568</v>
      </c>
      <c r="AT28" s="97">
        <v>4.7585355820649937</v>
      </c>
      <c r="AU28" s="96">
        <v>0</v>
      </c>
      <c r="AV28" s="97">
        <v>0</v>
      </c>
      <c r="AW28" s="96">
        <v>0</v>
      </c>
      <c r="AX28" s="97">
        <v>0</v>
      </c>
      <c r="AY28" s="96">
        <v>39287</v>
      </c>
      <c r="AZ28" s="97">
        <v>16.16083916083916</v>
      </c>
      <c r="BA28" s="96">
        <v>620042</v>
      </c>
      <c r="BB28" s="97">
        <v>255.05635540929657</v>
      </c>
      <c r="BC28" s="96">
        <v>119385</v>
      </c>
      <c r="BD28" s="97">
        <v>49.109419991772931</v>
      </c>
      <c r="BE28" s="96">
        <v>0</v>
      </c>
      <c r="BF28" s="97">
        <v>0</v>
      </c>
      <c r="BG28" s="96">
        <v>10931</v>
      </c>
      <c r="BH28" s="97">
        <v>4.4965034965034967</v>
      </c>
      <c r="BI28" s="96">
        <v>958</v>
      </c>
      <c r="BJ28" s="97">
        <v>0.39407651172357056</v>
      </c>
      <c r="BK28" s="96">
        <v>751316</v>
      </c>
      <c r="BL28" s="97">
        <v>309.05635540929654</v>
      </c>
      <c r="BM28" s="119">
        <v>1030360</v>
      </c>
      <c r="BN28" s="97">
        <v>423.84204031262851</v>
      </c>
      <c r="BO28" s="29">
        <v>0.436</v>
      </c>
      <c r="BQ28" s="98">
        <v>1030359.9999999999</v>
      </c>
    </row>
    <row r="29" spans="1:69" x14ac:dyDescent="0.25">
      <c r="A29" s="11" t="s">
        <v>151</v>
      </c>
      <c r="B29" s="146">
        <v>45107</v>
      </c>
      <c r="C29" s="147" t="s">
        <v>510</v>
      </c>
      <c r="D29" s="94">
        <v>60</v>
      </c>
      <c r="E29" s="94">
        <v>21900</v>
      </c>
      <c r="F29" s="94">
        <v>20128</v>
      </c>
      <c r="G29" s="95">
        <v>0.91908675799086759</v>
      </c>
      <c r="H29" s="94">
        <v>20128</v>
      </c>
      <c r="I29" s="94">
        <v>20128</v>
      </c>
      <c r="J29" s="95">
        <v>1</v>
      </c>
      <c r="K29" s="96">
        <v>203293</v>
      </c>
      <c r="L29" s="97">
        <v>10.100009936406995</v>
      </c>
      <c r="M29" s="96">
        <v>47184</v>
      </c>
      <c r="N29" s="97">
        <v>2.3441971383147853</v>
      </c>
      <c r="O29" s="96">
        <v>654597</v>
      </c>
      <c r="P29" s="97">
        <v>32.521711049284576</v>
      </c>
      <c r="Q29" s="107">
        <v>905074</v>
      </c>
      <c r="R29" s="97">
        <v>44.965918124006357</v>
      </c>
      <c r="S29" s="96">
        <v>342574</v>
      </c>
      <c r="T29" s="97">
        <v>17.01977344992051</v>
      </c>
      <c r="U29" s="96">
        <v>79511</v>
      </c>
      <c r="V29" s="97">
        <v>3.9502682829888713</v>
      </c>
      <c r="W29" s="96">
        <v>160690</v>
      </c>
      <c r="X29" s="97">
        <v>7.9834062003179653</v>
      </c>
      <c r="Y29" s="107">
        <v>582775</v>
      </c>
      <c r="Z29" s="97">
        <v>28.953447933227345</v>
      </c>
      <c r="AA29" s="96">
        <v>100945</v>
      </c>
      <c r="AB29" s="97">
        <v>5.0151530206677268</v>
      </c>
      <c r="AC29" s="96">
        <v>0</v>
      </c>
      <c r="AD29" s="97">
        <v>0</v>
      </c>
      <c r="AE29" s="96">
        <v>0</v>
      </c>
      <c r="AF29" s="97">
        <v>0</v>
      </c>
      <c r="AG29" s="96">
        <v>0</v>
      </c>
      <c r="AH29" s="97">
        <v>0</v>
      </c>
      <c r="AI29" s="96">
        <v>93315</v>
      </c>
      <c r="AJ29" s="97">
        <v>4.6360790937996823</v>
      </c>
      <c r="AK29" s="96">
        <v>194260</v>
      </c>
      <c r="AL29" s="97">
        <v>9.6512321144674083</v>
      </c>
      <c r="AM29" s="96">
        <v>474362</v>
      </c>
      <c r="AN29" s="97">
        <v>23.567269475357712</v>
      </c>
      <c r="AO29" s="96">
        <v>110100</v>
      </c>
      <c r="AP29" s="97">
        <v>5.4699920508744038</v>
      </c>
      <c r="AQ29" s="96">
        <v>228797</v>
      </c>
      <c r="AR29" s="97">
        <v>11.367100556438793</v>
      </c>
      <c r="AS29" s="96">
        <v>143273</v>
      </c>
      <c r="AT29" s="97">
        <v>7.1180941971383147</v>
      </c>
      <c r="AU29" s="96">
        <v>0</v>
      </c>
      <c r="AV29" s="97">
        <v>0</v>
      </c>
      <c r="AW29" s="96">
        <v>1686</v>
      </c>
      <c r="AX29" s="97">
        <v>8.3763910969793326E-2</v>
      </c>
      <c r="AY29" s="96">
        <v>958218</v>
      </c>
      <c r="AZ29" s="97">
        <v>47.606220190779013</v>
      </c>
      <c r="BA29" s="96">
        <v>3081587</v>
      </c>
      <c r="BB29" s="97">
        <v>153.09951311605724</v>
      </c>
      <c r="BC29" s="96">
        <v>715239</v>
      </c>
      <c r="BD29" s="97">
        <v>35.534529014308426</v>
      </c>
      <c r="BE29" s="96">
        <v>661129</v>
      </c>
      <c r="BF29" s="97">
        <v>32.846234101748806</v>
      </c>
      <c r="BG29" s="96">
        <v>0</v>
      </c>
      <c r="BH29" s="97">
        <v>0</v>
      </c>
      <c r="BI29" s="96">
        <v>1454092</v>
      </c>
      <c r="BJ29" s="97">
        <v>72.242249602543723</v>
      </c>
      <c r="BK29" s="96">
        <v>5912047</v>
      </c>
      <c r="BL29" s="97">
        <v>293.7225258346582</v>
      </c>
      <c r="BM29" s="119">
        <v>8552374</v>
      </c>
      <c r="BN29" s="97">
        <v>424.8993441971383</v>
      </c>
      <c r="BO29" s="29">
        <v>0.45400000000000001</v>
      </c>
      <c r="BQ29" s="98">
        <v>8552374</v>
      </c>
    </row>
    <row r="30" spans="1:69" x14ac:dyDescent="0.25">
      <c r="A30" s="11" t="s">
        <v>511</v>
      </c>
      <c r="B30" s="146">
        <v>45107</v>
      </c>
      <c r="C30" s="147" t="s">
        <v>499</v>
      </c>
      <c r="D30" s="94">
        <v>46</v>
      </c>
      <c r="E30" s="94">
        <v>16790</v>
      </c>
      <c r="F30" s="94">
        <v>14566</v>
      </c>
      <c r="G30" s="95">
        <v>0.867540202501489</v>
      </c>
      <c r="H30" s="94">
        <v>14566</v>
      </c>
      <c r="I30" s="94">
        <v>14566</v>
      </c>
      <c r="J30" s="95">
        <v>1</v>
      </c>
      <c r="K30" s="96">
        <v>420467</v>
      </c>
      <c r="L30" s="97">
        <v>28.866332555265686</v>
      </c>
      <c r="M30" s="96">
        <v>87996</v>
      </c>
      <c r="N30" s="97">
        <v>6.0411918165591105</v>
      </c>
      <c r="O30" s="96">
        <v>266036</v>
      </c>
      <c r="P30" s="97">
        <v>18.264176850199092</v>
      </c>
      <c r="Q30" s="107">
        <v>774499</v>
      </c>
      <c r="R30" s="97">
        <v>53.171701222023891</v>
      </c>
      <c r="S30" s="96">
        <v>51178</v>
      </c>
      <c r="T30" s="97">
        <v>3.5135246464369079</v>
      </c>
      <c r="U30" s="96">
        <v>10710</v>
      </c>
      <c r="V30" s="97">
        <v>0.73527392558011806</v>
      </c>
      <c r="W30" s="96">
        <v>313771</v>
      </c>
      <c r="X30" s="97">
        <v>21.541329122614307</v>
      </c>
      <c r="Y30" s="107">
        <v>375659</v>
      </c>
      <c r="Z30" s="97">
        <v>25.79012769463133</v>
      </c>
      <c r="AA30" s="96">
        <v>81598</v>
      </c>
      <c r="AB30" s="97">
        <v>5.6019497459837977</v>
      </c>
      <c r="AC30" s="96">
        <v>0</v>
      </c>
      <c r="AD30" s="97">
        <v>0</v>
      </c>
      <c r="AE30" s="96">
        <v>10258</v>
      </c>
      <c r="AF30" s="97">
        <v>0.70424275710558837</v>
      </c>
      <c r="AG30" s="96">
        <v>7000</v>
      </c>
      <c r="AH30" s="97">
        <v>0.48057119318961966</v>
      </c>
      <c r="AI30" s="96">
        <v>40530</v>
      </c>
      <c r="AJ30" s="97">
        <v>2.7825072085678979</v>
      </c>
      <c r="AK30" s="96">
        <v>139386</v>
      </c>
      <c r="AL30" s="97">
        <v>9.5692709048469027</v>
      </c>
      <c r="AM30" s="96">
        <v>233560</v>
      </c>
      <c r="AN30" s="97">
        <v>16.034601125909653</v>
      </c>
      <c r="AO30" s="96">
        <v>48880</v>
      </c>
      <c r="AP30" s="97">
        <v>3.3557599890155156</v>
      </c>
      <c r="AQ30" s="96">
        <v>255977</v>
      </c>
      <c r="AR30" s="97">
        <v>17.57359604558561</v>
      </c>
      <c r="AS30" s="96">
        <v>55253</v>
      </c>
      <c r="AT30" s="97">
        <v>3.793285733900865</v>
      </c>
      <c r="AU30" s="96">
        <v>0</v>
      </c>
      <c r="AV30" s="97">
        <v>0</v>
      </c>
      <c r="AW30" s="96">
        <v>64</v>
      </c>
      <c r="AX30" s="97">
        <v>4.393793766305094E-3</v>
      </c>
      <c r="AY30" s="96">
        <v>593734</v>
      </c>
      <c r="AZ30" s="97">
        <v>40.761636688177951</v>
      </c>
      <c r="BA30" s="96">
        <v>3520682</v>
      </c>
      <c r="BB30" s="97">
        <v>241.70547851160237</v>
      </c>
      <c r="BC30" s="96">
        <v>736815</v>
      </c>
      <c r="BD30" s="97">
        <v>50.584580530001375</v>
      </c>
      <c r="BE30" s="96">
        <v>0</v>
      </c>
      <c r="BF30" s="97">
        <v>0</v>
      </c>
      <c r="BG30" s="96">
        <v>85557</v>
      </c>
      <c r="BH30" s="97">
        <v>5.8737470822463269</v>
      </c>
      <c r="BI30" s="96">
        <v>14227</v>
      </c>
      <c r="BJ30" s="97">
        <v>0.97672662364410268</v>
      </c>
      <c r="BK30" s="96">
        <v>4357281</v>
      </c>
      <c r="BL30" s="97">
        <v>299.14053274749415</v>
      </c>
      <c r="BM30" s="119">
        <v>6240559</v>
      </c>
      <c r="BN30" s="97">
        <v>428.43326925717423</v>
      </c>
      <c r="BO30" s="29">
        <v>0.47199999999999998</v>
      </c>
      <c r="BQ30" s="98"/>
    </row>
    <row r="31" spans="1:69" x14ac:dyDescent="0.25">
      <c r="A31" s="11" t="s">
        <v>512</v>
      </c>
      <c r="B31" s="146">
        <v>45107</v>
      </c>
      <c r="C31" s="147" t="s">
        <v>513</v>
      </c>
      <c r="D31" s="94">
        <v>68</v>
      </c>
      <c r="E31" s="94">
        <v>24820</v>
      </c>
      <c r="F31" s="94">
        <v>23651</v>
      </c>
      <c r="G31" s="95">
        <v>0.95290088638195003</v>
      </c>
      <c r="H31" s="94">
        <v>23651</v>
      </c>
      <c r="I31" s="94">
        <v>23254</v>
      </c>
      <c r="J31" s="95">
        <v>0.98321424041266758</v>
      </c>
      <c r="K31" s="96">
        <v>839372</v>
      </c>
      <c r="L31" s="97">
        <v>35.489915859794515</v>
      </c>
      <c r="M31" s="96">
        <v>229171</v>
      </c>
      <c r="N31" s="97">
        <v>9.6896959959409745</v>
      </c>
      <c r="O31" s="96">
        <v>323714</v>
      </c>
      <c r="P31" s="97">
        <v>13.687116823812946</v>
      </c>
      <c r="Q31" s="107">
        <v>1392257</v>
      </c>
      <c r="R31" s="97">
        <v>58.86672867954843</v>
      </c>
      <c r="S31" s="96">
        <v>160966</v>
      </c>
      <c r="T31" s="97">
        <v>6.8058855862331402</v>
      </c>
      <c r="U31" s="96">
        <v>27487</v>
      </c>
      <c r="V31" s="97">
        <v>1.1621918734937211</v>
      </c>
      <c r="W31" s="96">
        <v>349266</v>
      </c>
      <c r="X31" s="97">
        <v>14.767493974884783</v>
      </c>
      <c r="Y31" s="107">
        <v>537719</v>
      </c>
      <c r="Z31" s="97">
        <v>22.735571434611643</v>
      </c>
      <c r="AA31" s="96">
        <v>183870</v>
      </c>
      <c r="AB31" s="97">
        <v>7.7743012980423662</v>
      </c>
      <c r="AC31" s="96">
        <v>0</v>
      </c>
      <c r="AD31" s="97">
        <v>0</v>
      </c>
      <c r="AE31" s="96">
        <v>0</v>
      </c>
      <c r="AF31" s="97">
        <v>0</v>
      </c>
      <c r="AG31" s="96">
        <v>0</v>
      </c>
      <c r="AH31" s="97">
        <v>0</v>
      </c>
      <c r="AI31" s="96">
        <v>90283</v>
      </c>
      <c r="AJ31" s="97">
        <v>3.817301594012938</v>
      </c>
      <c r="AK31" s="96">
        <v>274153</v>
      </c>
      <c r="AL31" s="97">
        <v>11.591602892055304</v>
      </c>
      <c r="AM31" s="96">
        <v>655753</v>
      </c>
      <c r="AN31" s="97">
        <v>27.726227220836329</v>
      </c>
      <c r="AO31" s="96">
        <v>64555</v>
      </c>
      <c r="AP31" s="97">
        <v>2.7294828971290857</v>
      </c>
      <c r="AQ31" s="96">
        <v>288601</v>
      </c>
      <c r="AR31" s="97">
        <v>12.202486152805378</v>
      </c>
      <c r="AS31" s="96">
        <v>121402</v>
      </c>
      <c r="AT31" s="97">
        <v>5.1330599129000891</v>
      </c>
      <c r="AU31" s="96">
        <v>33578</v>
      </c>
      <c r="AV31" s="97">
        <v>1.4197285527039025</v>
      </c>
      <c r="AW31" s="96">
        <v>151043</v>
      </c>
      <c r="AX31" s="97">
        <v>6.3863261595704195</v>
      </c>
      <c r="AY31" s="96">
        <v>1314932</v>
      </c>
      <c r="AZ31" s="97">
        <v>55.597310895945199</v>
      </c>
      <c r="BA31" s="96">
        <v>4147817</v>
      </c>
      <c r="BB31" s="97">
        <v>175.37596718954802</v>
      </c>
      <c r="BC31" s="96">
        <v>1774662</v>
      </c>
      <c r="BD31" s="97">
        <v>75.035389624117371</v>
      </c>
      <c r="BE31" s="96">
        <v>0</v>
      </c>
      <c r="BF31" s="97">
        <v>0</v>
      </c>
      <c r="BG31" s="96">
        <v>27527</v>
      </c>
      <c r="BH31" s="97">
        <v>1.1638831339055431</v>
      </c>
      <c r="BI31" s="96">
        <v>685191</v>
      </c>
      <c r="BJ31" s="97">
        <v>28.970910320916662</v>
      </c>
      <c r="BK31" s="96">
        <v>6635197</v>
      </c>
      <c r="BL31" s="97">
        <v>280.54615026848762</v>
      </c>
      <c r="BM31" s="119">
        <v>10154258</v>
      </c>
      <c r="BN31" s="97">
        <v>429.33736417064819</v>
      </c>
      <c r="BO31" s="29">
        <v>0.49</v>
      </c>
      <c r="BQ31" s="98">
        <v>10154258</v>
      </c>
    </row>
    <row r="32" spans="1:69" x14ac:dyDescent="0.25">
      <c r="A32" s="11" t="s">
        <v>514</v>
      </c>
      <c r="B32" s="146">
        <v>45107</v>
      </c>
      <c r="C32" s="147" t="s">
        <v>506</v>
      </c>
      <c r="D32" s="94">
        <v>8</v>
      </c>
      <c r="E32" s="94">
        <v>2920</v>
      </c>
      <c r="F32" s="94">
        <v>2894</v>
      </c>
      <c r="G32" s="95">
        <v>0.99109589041095891</v>
      </c>
      <c r="H32" s="94">
        <v>2894</v>
      </c>
      <c r="I32" s="94">
        <v>2894</v>
      </c>
      <c r="J32" s="95">
        <v>1</v>
      </c>
      <c r="K32" s="96">
        <v>92868</v>
      </c>
      <c r="L32" s="97">
        <v>32.089841050449202</v>
      </c>
      <c r="M32" s="96">
        <v>39617</v>
      </c>
      <c r="N32" s="97">
        <v>13.689357290946786</v>
      </c>
      <c r="O32" s="96">
        <v>56341</v>
      </c>
      <c r="P32" s="97">
        <v>19.468210089841051</v>
      </c>
      <c r="Q32" s="107">
        <v>188826</v>
      </c>
      <c r="R32" s="97">
        <v>65.247408431237034</v>
      </c>
      <c r="S32" s="96">
        <v>0</v>
      </c>
      <c r="T32" s="97">
        <v>0</v>
      </c>
      <c r="U32" s="96">
        <v>0</v>
      </c>
      <c r="V32" s="97">
        <v>0</v>
      </c>
      <c r="W32" s="96">
        <v>5430</v>
      </c>
      <c r="X32" s="97">
        <v>1.8762957843814789</v>
      </c>
      <c r="Y32" s="107">
        <v>5430</v>
      </c>
      <c r="Z32" s="97">
        <v>1.8762957843814789</v>
      </c>
      <c r="AA32" s="96">
        <v>17240</v>
      </c>
      <c r="AB32" s="97">
        <v>5.957152729785764</v>
      </c>
      <c r="AC32" s="96">
        <v>134</v>
      </c>
      <c r="AD32" s="97">
        <v>4.6302695231513473E-2</v>
      </c>
      <c r="AE32" s="96">
        <v>0</v>
      </c>
      <c r="AF32" s="97">
        <v>0</v>
      </c>
      <c r="AG32" s="96">
        <v>0</v>
      </c>
      <c r="AH32" s="97">
        <v>0</v>
      </c>
      <c r="AI32" s="96">
        <v>1843</v>
      </c>
      <c r="AJ32" s="97">
        <v>0.63683483068417412</v>
      </c>
      <c r="AK32" s="96">
        <v>19217</v>
      </c>
      <c r="AL32" s="97">
        <v>6.6402902557014514</v>
      </c>
      <c r="AM32" s="96">
        <v>0</v>
      </c>
      <c r="AN32" s="97">
        <v>0</v>
      </c>
      <c r="AO32" s="96">
        <v>0</v>
      </c>
      <c r="AP32" s="97">
        <v>0</v>
      </c>
      <c r="AQ32" s="96">
        <v>20662</v>
      </c>
      <c r="AR32" s="97">
        <v>7.1395991706979958</v>
      </c>
      <c r="AS32" s="96">
        <v>20789</v>
      </c>
      <c r="AT32" s="97">
        <v>7.1834830684174156</v>
      </c>
      <c r="AU32" s="96">
        <v>0</v>
      </c>
      <c r="AV32" s="97">
        <v>0</v>
      </c>
      <c r="AW32" s="96">
        <v>974</v>
      </c>
      <c r="AX32" s="97">
        <v>0.33655839668279197</v>
      </c>
      <c r="AY32" s="96">
        <v>42425</v>
      </c>
      <c r="AZ32" s="97">
        <v>14.659640635798203</v>
      </c>
      <c r="BA32" s="96">
        <v>692756</v>
      </c>
      <c r="BB32" s="97">
        <v>239.3766413268832</v>
      </c>
      <c r="BC32" s="96">
        <v>295524</v>
      </c>
      <c r="BD32" s="97">
        <v>102.11610228058051</v>
      </c>
      <c r="BE32" s="96">
        <v>0</v>
      </c>
      <c r="BF32" s="97">
        <v>0</v>
      </c>
      <c r="BG32" s="96">
        <v>0</v>
      </c>
      <c r="BH32" s="97">
        <v>0</v>
      </c>
      <c r="BI32" s="96">
        <v>6535</v>
      </c>
      <c r="BJ32" s="97">
        <v>2.2581202487906014</v>
      </c>
      <c r="BK32" s="96">
        <v>994815</v>
      </c>
      <c r="BL32" s="97">
        <v>343.75086385625434</v>
      </c>
      <c r="BM32" s="119">
        <v>1250713</v>
      </c>
      <c r="BN32" s="97">
        <v>432.17449896337251</v>
      </c>
      <c r="BO32" s="29">
        <v>0.50900000000000001</v>
      </c>
      <c r="BQ32" s="98">
        <v>1250713</v>
      </c>
    </row>
    <row r="33" spans="1:69" x14ac:dyDescent="0.25">
      <c r="A33" s="11" t="s">
        <v>515</v>
      </c>
      <c r="B33" s="146">
        <v>45107</v>
      </c>
      <c r="C33" s="147" t="s">
        <v>488</v>
      </c>
      <c r="D33" s="94">
        <v>8</v>
      </c>
      <c r="E33" s="94">
        <v>2920</v>
      </c>
      <c r="F33" s="94">
        <v>2917</v>
      </c>
      <c r="G33" s="95">
        <v>0.99897260273972599</v>
      </c>
      <c r="H33" s="94">
        <v>2917</v>
      </c>
      <c r="I33" s="94">
        <v>2917</v>
      </c>
      <c r="J33" s="95">
        <v>1</v>
      </c>
      <c r="K33" s="96">
        <v>10744</v>
      </c>
      <c r="L33" s="97">
        <v>3.6832362015769626</v>
      </c>
      <c r="M33" s="96">
        <v>1689</v>
      </c>
      <c r="N33" s="97">
        <v>0.57901954062392869</v>
      </c>
      <c r="O33" s="96">
        <v>215528</v>
      </c>
      <c r="P33" s="97">
        <v>73.886870071991765</v>
      </c>
      <c r="Q33" s="107">
        <v>227961</v>
      </c>
      <c r="R33" s="97">
        <v>78.149125814192658</v>
      </c>
      <c r="S33" s="96">
        <v>10003</v>
      </c>
      <c r="T33" s="97">
        <v>3.4292080905039426</v>
      </c>
      <c r="U33" s="96">
        <v>1574</v>
      </c>
      <c r="V33" s="97">
        <v>0.53959547480287962</v>
      </c>
      <c r="W33" s="96">
        <v>55590</v>
      </c>
      <c r="X33" s="97">
        <v>19.057250599931436</v>
      </c>
      <c r="Y33" s="107">
        <v>67167</v>
      </c>
      <c r="Z33" s="97">
        <v>23.026054165238257</v>
      </c>
      <c r="AA33" s="96">
        <v>49256</v>
      </c>
      <c r="AB33" s="97">
        <v>16.885841618100788</v>
      </c>
      <c r="AC33" s="96">
        <v>9140</v>
      </c>
      <c r="AD33" s="97">
        <v>3.1333561878642442</v>
      </c>
      <c r="AE33" s="96">
        <v>6880</v>
      </c>
      <c r="AF33" s="97">
        <v>2.3585875899897153</v>
      </c>
      <c r="AG33" s="96">
        <v>83521</v>
      </c>
      <c r="AH33" s="97">
        <v>28.632499142955091</v>
      </c>
      <c r="AI33" s="96">
        <v>59090</v>
      </c>
      <c r="AJ33" s="97">
        <v>20.257113472745971</v>
      </c>
      <c r="AK33" s="96">
        <v>207887</v>
      </c>
      <c r="AL33" s="97">
        <v>71.267398011655814</v>
      </c>
      <c r="AM33" s="96">
        <v>117822</v>
      </c>
      <c r="AN33" s="97">
        <v>40.391498114501196</v>
      </c>
      <c r="AO33" s="96">
        <v>18530</v>
      </c>
      <c r="AP33" s="97">
        <v>6.3524168666438126</v>
      </c>
      <c r="AQ33" s="96">
        <v>48719</v>
      </c>
      <c r="AR33" s="97">
        <v>16.701748371614674</v>
      </c>
      <c r="AS33" s="96">
        <v>16605</v>
      </c>
      <c r="AT33" s="97">
        <v>5.6924922865958179</v>
      </c>
      <c r="AU33" s="96">
        <v>13329</v>
      </c>
      <c r="AV33" s="97">
        <v>4.5694206376414126</v>
      </c>
      <c r="AW33" s="96">
        <v>0</v>
      </c>
      <c r="AX33" s="97">
        <v>0</v>
      </c>
      <c r="AY33" s="96">
        <v>215005</v>
      </c>
      <c r="AZ33" s="97">
        <v>73.707576276996917</v>
      </c>
      <c r="BA33" s="96">
        <v>455462</v>
      </c>
      <c r="BB33" s="97">
        <v>156.14055536510114</v>
      </c>
      <c r="BC33" s="96">
        <v>71629</v>
      </c>
      <c r="BD33" s="97">
        <v>24.55570791909496</v>
      </c>
      <c r="BE33" s="96">
        <v>26</v>
      </c>
      <c r="BF33" s="97">
        <v>8.9132670551936924E-3</v>
      </c>
      <c r="BG33" s="96">
        <v>0</v>
      </c>
      <c r="BH33" s="97">
        <v>0</v>
      </c>
      <c r="BI33" s="96">
        <v>21695</v>
      </c>
      <c r="BJ33" s="97">
        <v>7.4374357216318137</v>
      </c>
      <c r="BK33" s="96">
        <v>548812</v>
      </c>
      <c r="BL33" s="97">
        <v>188.1426122728831</v>
      </c>
      <c r="BM33" s="119">
        <v>1266832</v>
      </c>
      <c r="BN33" s="97">
        <v>434.29276654096674</v>
      </c>
      <c r="BO33" s="29">
        <v>0.52700000000000002</v>
      </c>
      <c r="BQ33" s="98"/>
    </row>
    <row r="34" spans="1:69" x14ac:dyDescent="0.25">
      <c r="A34" s="11" t="s">
        <v>516</v>
      </c>
      <c r="B34" s="146">
        <v>45107</v>
      </c>
      <c r="C34" s="147" t="s">
        <v>517</v>
      </c>
      <c r="D34" s="94">
        <v>16</v>
      </c>
      <c r="E34" s="94">
        <v>5840</v>
      </c>
      <c r="F34" s="94">
        <v>5665</v>
      </c>
      <c r="G34" s="95">
        <v>0.97003424657534243</v>
      </c>
      <c r="H34" s="94">
        <v>5665</v>
      </c>
      <c r="I34" s="94">
        <v>5665</v>
      </c>
      <c r="J34" s="95">
        <v>1</v>
      </c>
      <c r="K34" s="96">
        <v>240015</v>
      </c>
      <c r="L34" s="97">
        <v>42.368049426301852</v>
      </c>
      <c r="M34" s="96">
        <v>45730</v>
      </c>
      <c r="N34" s="97">
        <v>8.0723742277140342</v>
      </c>
      <c r="O34" s="96">
        <v>127995</v>
      </c>
      <c r="P34" s="97">
        <v>22.593998234774933</v>
      </c>
      <c r="Q34" s="107">
        <v>413740</v>
      </c>
      <c r="R34" s="97">
        <v>73.034421888790817</v>
      </c>
      <c r="S34" s="96">
        <v>35629</v>
      </c>
      <c r="T34" s="97">
        <v>6.2893203883495143</v>
      </c>
      <c r="U34" s="96">
        <v>6789</v>
      </c>
      <c r="V34" s="97">
        <v>1.1984112974404237</v>
      </c>
      <c r="W34" s="96">
        <v>67355</v>
      </c>
      <c r="X34" s="97">
        <v>11.889673433362754</v>
      </c>
      <c r="Y34" s="107">
        <v>109773</v>
      </c>
      <c r="Z34" s="97">
        <v>19.377405119152691</v>
      </c>
      <c r="AA34" s="96">
        <v>41591</v>
      </c>
      <c r="AB34" s="97">
        <v>7.3417475728155344</v>
      </c>
      <c r="AC34" s="96">
        <v>0</v>
      </c>
      <c r="AD34" s="97">
        <v>0</v>
      </c>
      <c r="AE34" s="96">
        <v>0</v>
      </c>
      <c r="AF34" s="97">
        <v>0</v>
      </c>
      <c r="AG34" s="96">
        <v>0</v>
      </c>
      <c r="AH34" s="97">
        <v>0</v>
      </c>
      <c r="AI34" s="96">
        <v>27336</v>
      </c>
      <c r="AJ34" s="97">
        <v>4.8254192409532219</v>
      </c>
      <c r="AK34" s="96">
        <v>68927</v>
      </c>
      <c r="AL34" s="97">
        <v>12.167166813768755</v>
      </c>
      <c r="AM34" s="96">
        <v>72166</v>
      </c>
      <c r="AN34" s="97">
        <v>12.73892321270962</v>
      </c>
      <c r="AO34" s="96">
        <v>13750</v>
      </c>
      <c r="AP34" s="97">
        <v>2.4271844660194173</v>
      </c>
      <c r="AQ34" s="96">
        <v>88509</v>
      </c>
      <c r="AR34" s="97">
        <v>15.623830538393646</v>
      </c>
      <c r="AS34" s="96">
        <v>47713</v>
      </c>
      <c r="AT34" s="97">
        <v>8.4224183583406891</v>
      </c>
      <c r="AU34" s="96">
        <v>0</v>
      </c>
      <c r="AV34" s="97">
        <v>0</v>
      </c>
      <c r="AW34" s="96">
        <v>34001</v>
      </c>
      <c r="AX34" s="97">
        <v>6.0019417475728156</v>
      </c>
      <c r="AY34" s="96">
        <v>256139</v>
      </c>
      <c r="AZ34" s="97">
        <v>45.214298323036189</v>
      </c>
      <c r="BA34" s="96">
        <v>1350777</v>
      </c>
      <c r="BB34" s="97">
        <v>238.44254192409531</v>
      </c>
      <c r="BC34" s="96">
        <v>257364</v>
      </c>
      <c r="BD34" s="97">
        <v>45.430538393645193</v>
      </c>
      <c r="BE34" s="96">
        <v>0</v>
      </c>
      <c r="BF34" s="97">
        <v>0</v>
      </c>
      <c r="BG34" s="96">
        <v>0</v>
      </c>
      <c r="BH34" s="97">
        <v>0</v>
      </c>
      <c r="BI34" s="96">
        <v>5422</v>
      </c>
      <c r="BJ34" s="97">
        <v>0.95710503089143861</v>
      </c>
      <c r="BK34" s="96">
        <v>1613563</v>
      </c>
      <c r="BL34" s="97">
        <v>284.83018534863197</v>
      </c>
      <c r="BM34" s="119">
        <v>2462142</v>
      </c>
      <c r="BN34" s="97">
        <v>434.62347749338045</v>
      </c>
      <c r="BO34" s="29">
        <v>0.54500000000000004</v>
      </c>
      <c r="BQ34" s="98">
        <v>2462142.0000000005</v>
      </c>
    </row>
    <row r="35" spans="1:69" x14ac:dyDescent="0.25">
      <c r="A35" s="11" t="s">
        <v>518</v>
      </c>
      <c r="B35" s="146">
        <v>45107</v>
      </c>
      <c r="C35" s="147" t="s">
        <v>477</v>
      </c>
      <c r="D35" s="94">
        <v>8</v>
      </c>
      <c r="E35" s="94">
        <v>2920</v>
      </c>
      <c r="F35" s="94">
        <v>2661</v>
      </c>
      <c r="G35" s="95">
        <v>0.91130136986301369</v>
      </c>
      <c r="H35" s="94">
        <v>2661</v>
      </c>
      <c r="I35" s="94">
        <v>2661</v>
      </c>
      <c r="J35" s="95">
        <v>1</v>
      </c>
      <c r="K35" s="96">
        <v>76814</v>
      </c>
      <c r="L35" s="97">
        <v>28.866591506952272</v>
      </c>
      <c r="M35" s="96">
        <v>16371</v>
      </c>
      <c r="N35" s="97">
        <v>6.1521984216459975</v>
      </c>
      <c r="O35" s="96">
        <v>68033</v>
      </c>
      <c r="P35" s="97">
        <v>25.566704246523862</v>
      </c>
      <c r="Q35" s="107">
        <v>161218</v>
      </c>
      <c r="R35" s="97">
        <v>60.585494175122129</v>
      </c>
      <c r="S35" s="96">
        <v>18325</v>
      </c>
      <c r="T35" s="97">
        <v>6.8865088312664415</v>
      </c>
      <c r="U35" s="96">
        <v>3906</v>
      </c>
      <c r="V35" s="97">
        <v>1.467869222096956</v>
      </c>
      <c r="W35" s="96">
        <v>54566</v>
      </c>
      <c r="X35" s="97">
        <v>20.505824877865464</v>
      </c>
      <c r="Y35" s="107">
        <v>76797</v>
      </c>
      <c r="Z35" s="97">
        <v>28.860202931228862</v>
      </c>
      <c r="AA35" s="96">
        <v>25228</v>
      </c>
      <c r="AB35" s="97">
        <v>9.4806463735437809</v>
      </c>
      <c r="AC35" s="96">
        <v>0</v>
      </c>
      <c r="AD35" s="97">
        <v>0</v>
      </c>
      <c r="AE35" s="96">
        <v>1874</v>
      </c>
      <c r="AF35" s="97">
        <v>0.70424652386320929</v>
      </c>
      <c r="AG35" s="96">
        <v>6327</v>
      </c>
      <c r="AH35" s="97">
        <v>2.3776775648252535</v>
      </c>
      <c r="AI35" s="96">
        <v>12302</v>
      </c>
      <c r="AJ35" s="97">
        <v>4.6230740323186774</v>
      </c>
      <c r="AK35" s="96">
        <v>45731</v>
      </c>
      <c r="AL35" s="97">
        <v>17.185644494550921</v>
      </c>
      <c r="AM35" s="96">
        <v>0</v>
      </c>
      <c r="AN35" s="97">
        <v>0</v>
      </c>
      <c r="AO35" s="96">
        <v>0</v>
      </c>
      <c r="AP35" s="97">
        <v>0</v>
      </c>
      <c r="AQ35" s="96">
        <v>18751</v>
      </c>
      <c r="AR35" s="97">
        <v>7.0465990229237132</v>
      </c>
      <c r="AS35" s="96">
        <v>11005</v>
      </c>
      <c r="AT35" s="97">
        <v>4.1356632844795191</v>
      </c>
      <c r="AU35" s="96">
        <v>0</v>
      </c>
      <c r="AV35" s="97">
        <v>0</v>
      </c>
      <c r="AW35" s="96">
        <v>0</v>
      </c>
      <c r="AX35" s="97">
        <v>0</v>
      </c>
      <c r="AY35" s="96">
        <v>29756</v>
      </c>
      <c r="AZ35" s="97">
        <v>11.182262307403231</v>
      </c>
      <c r="BA35" s="96">
        <v>684579</v>
      </c>
      <c r="BB35" s="97">
        <v>257.26381059751975</v>
      </c>
      <c r="BC35" s="96">
        <v>145902</v>
      </c>
      <c r="BD35" s="97">
        <v>54.82976324689966</v>
      </c>
      <c r="BE35" s="96">
        <v>0</v>
      </c>
      <c r="BF35" s="97">
        <v>0</v>
      </c>
      <c r="BG35" s="96">
        <v>11818</v>
      </c>
      <c r="BH35" s="97">
        <v>4.441187523487411</v>
      </c>
      <c r="BI35" s="96">
        <v>1170</v>
      </c>
      <c r="BJ35" s="97">
        <v>0.43968432919954903</v>
      </c>
      <c r="BK35" s="96">
        <v>843469</v>
      </c>
      <c r="BL35" s="97">
        <v>316.97444569710638</v>
      </c>
      <c r="BM35" s="119">
        <v>1156971</v>
      </c>
      <c r="BN35" s="97">
        <v>434.78804960541152</v>
      </c>
      <c r="BO35" s="29">
        <v>0.56299999999999994</v>
      </c>
      <c r="BQ35" s="98"/>
    </row>
    <row r="36" spans="1:69" x14ac:dyDescent="0.25">
      <c r="A36" s="11" t="s">
        <v>519</v>
      </c>
      <c r="B36" s="146">
        <v>45107</v>
      </c>
      <c r="C36" s="147" t="s">
        <v>477</v>
      </c>
      <c r="D36" s="94">
        <v>5</v>
      </c>
      <c r="E36" s="94">
        <v>1825</v>
      </c>
      <c r="F36" s="94">
        <v>1825</v>
      </c>
      <c r="G36" s="95">
        <v>1</v>
      </c>
      <c r="H36" s="94">
        <v>1825</v>
      </c>
      <c r="I36" s="94">
        <v>1825</v>
      </c>
      <c r="J36" s="95">
        <v>1</v>
      </c>
      <c r="K36" s="96">
        <v>52681</v>
      </c>
      <c r="L36" s="97">
        <v>28.866301369863013</v>
      </c>
      <c r="M36" s="96">
        <v>11306</v>
      </c>
      <c r="N36" s="97">
        <v>6.1950684931506848</v>
      </c>
      <c r="O36" s="96">
        <v>53991</v>
      </c>
      <c r="P36" s="97">
        <v>29.584109589041095</v>
      </c>
      <c r="Q36" s="107">
        <v>117978</v>
      </c>
      <c r="R36" s="97">
        <v>64.645479452054786</v>
      </c>
      <c r="S36" s="96">
        <v>13622</v>
      </c>
      <c r="T36" s="97">
        <v>7.4641095890410956</v>
      </c>
      <c r="U36" s="96">
        <v>2924</v>
      </c>
      <c r="V36" s="97">
        <v>1.6021917808219177</v>
      </c>
      <c r="W36" s="96">
        <v>31836</v>
      </c>
      <c r="X36" s="97">
        <v>17.444383561643836</v>
      </c>
      <c r="Y36" s="107">
        <v>48382</v>
      </c>
      <c r="Z36" s="97">
        <v>26.510684931506852</v>
      </c>
      <c r="AA36" s="96">
        <v>15924</v>
      </c>
      <c r="AB36" s="97">
        <v>8.7254794520547954</v>
      </c>
      <c r="AC36" s="96">
        <v>0</v>
      </c>
      <c r="AD36" s="97">
        <v>0</v>
      </c>
      <c r="AE36" s="96">
        <v>1285</v>
      </c>
      <c r="AF36" s="97">
        <v>0.70410958904109588</v>
      </c>
      <c r="AG36" s="96">
        <v>4532</v>
      </c>
      <c r="AH36" s="97">
        <v>2.4832876712328766</v>
      </c>
      <c r="AI36" s="96">
        <v>7880</v>
      </c>
      <c r="AJ36" s="97">
        <v>4.3178082191780822</v>
      </c>
      <c r="AK36" s="96">
        <v>29621</v>
      </c>
      <c r="AL36" s="97">
        <v>16.23068493150685</v>
      </c>
      <c r="AM36" s="96">
        <v>0</v>
      </c>
      <c r="AN36" s="97">
        <v>0</v>
      </c>
      <c r="AO36" s="96">
        <v>0</v>
      </c>
      <c r="AP36" s="97">
        <v>0</v>
      </c>
      <c r="AQ36" s="96">
        <v>18664</v>
      </c>
      <c r="AR36" s="97">
        <v>10.226849315068494</v>
      </c>
      <c r="AS36" s="96">
        <v>6132</v>
      </c>
      <c r="AT36" s="97">
        <v>3.36</v>
      </c>
      <c r="AU36" s="96">
        <v>0</v>
      </c>
      <c r="AV36" s="97">
        <v>0</v>
      </c>
      <c r="AW36" s="96">
        <v>0</v>
      </c>
      <c r="AX36" s="97">
        <v>0</v>
      </c>
      <c r="AY36" s="96">
        <v>24796</v>
      </c>
      <c r="AZ36" s="97">
        <v>13.586849315068493</v>
      </c>
      <c r="BA36" s="96">
        <v>464658</v>
      </c>
      <c r="BB36" s="97">
        <v>254.60712328767124</v>
      </c>
      <c r="BC36" s="96">
        <v>99722</v>
      </c>
      <c r="BD36" s="97">
        <v>54.642191780821918</v>
      </c>
      <c r="BE36" s="96">
        <v>0</v>
      </c>
      <c r="BF36" s="97">
        <v>0</v>
      </c>
      <c r="BG36" s="96">
        <v>9589</v>
      </c>
      <c r="BH36" s="97">
        <v>5.2542465753424654</v>
      </c>
      <c r="BI36" s="96">
        <v>832</v>
      </c>
      <c r="BJ36" s="97">
        <v>0.45589041095890409</v>
      </c>
      <c r="BK36" s="96">
        <v>574801</v>
      </c>
      <c r="BL36" s="97">
        <v>314.95945205479455</v>
      </c>
      <c r="BM36" s="119">
        <v>795578</v>
      </c>
      <c r="BN36" s="97">
        <v>435.93315068493155</v>
      </c>
      <c r="BO36" s="29">
        <v>0.58099999999999996</v>
      </c>
      <c r="BQ36" s="98">
        <v>795578.00000000012</v>
      </c>
    </row>
    <row r="37" spans="1:69" x14ac:dyDescent="0.25">
      <c r="A37" s="11" t="s">
        <v>520</v>
      </c>
      <c r="B37" s="146">
        <v>45107</v>
      </c>
      <c r="C37" s="147" t="s">
        <v>506</v>
      </c>
      <c r="D37" s="94">
        <v>8</v>
      </c>
      <c r="E37" s="94">
        <v>2920</v>
      </c>
      <c r="F37" s="94">
        <v>2848</v>
      </c>
      <c r="G37" s="95">
        <v>0.97534246575342465</v>
      </c>
      <c r="H37" s="94">
        <v>2848</v>
      </c>
      <c r="I37" s="94">
        <v>2848</v>
      </c>
      <c r="J37" s="95">
        <v>1</v>
      </c>
      <c r="K37" s="96">
        <v>92628</v>
      </c>
      <c r="L37" s="97">
        <v>32.523876404494381</v>
      </c>
      <c r="M37" s="96">
        <v>39440</v>
      </c>
      <c r="N37" s="97">
        <v>13.848314606741573</v>
      </c>
      <c r="O37" s="96">
        <v>54608</v>
      </c>
      <c r="P37" s="97">
        <v>19.174157303370787</v>
      </c>
      <c r="Q37" s="107">
        <v>186676</v>
      </c>
      <c r="R37" s="97">
        <v>65.546348314606746</v>
      </c>
      <c r="S37" s="96">
        <v>0</v>
      </c>
      <c r="T37" s="97">
        <v>0</v>
      </c>
      <c r="U37" s="96">
        <v>0</v>
      </c>
      <c r="V37" s="97">
        <v>0</v>
      </c>
      <c r="W37" s="96">
        <v>5392</v>
      </c>
      <c r="X37" s="97">
        <v>1.8932584269662922</v>
      </c>
      <c r="Y37" s="107">
        <v>5392</v>
      </c>
      <c r="Z37" s="97">
        <v>1.8932584269662922</v>
      </c>
      <c r="AA37" s="96">
        <v>17169</v>
      </c>
      <c r="AB37" s="97">
        <v>6.0284410112359552</v>
      </c>
      <c r="AC37" s="96">
        <v>133</v>
      </c>
      <c r="AD37" s="97">
        <v>4.6699438202247194E-2</v>
      </c>
      <c r="AE37" s="96">
        <v>0</v>
      </c>
      <c r="AF37" s="97">
        <v>0</v>
      </c>
      <c r="AG37" s="96">
        <v>0</v>
      </c>
      <c r="AH37" s="97">
        <v>0</v>
      </c>
      <c r="AI37" s="96">
        <v>1830</v>
      </c>
      <c r="AJ37" s="97">
        <v>0.6425561797752809</v>
      </c>
      <c r="AK37" s="96">
        <v>19132</v>
      </c>
      <c r="AL37" s="97">
        <v>6.7176966292134832</v>
      </c>
      <c r="AM37" s="96">
        <v>0</v>
      </c>
      <c r="AN37" s="97">
        <v>0</v>
      </c>
      <c r="AO37" s="96">
        <v>0</v>
      </c>
      <c r="AP37" s="97">
        <v>0</v>
      </c>
      <c r="AQ37" s="96">
        <v>17025</v>
      </c>
      <c r="AR37" s="97">
        <v>5.9778792134831464</v>
      </c>
      <c r="AS37" s="96">
        <v>22515</v>
      </c>
      <c r="AT37" s="97">
        <v>7.9055477528089888</v>
      </c>
      <c r="AU37" s="96">
        <v>0</v>
      </c>
      <c r="AV37" s="97">
        <v>0</v>
      </c>
      <c r="AW37" s="96">
        <v>967</v>
      </c>
      <c r="AX37" s="97">
        <v>0.3395365168539326</v>
      </c>
      <c r="AY37" s="96">
        <v>40507</v>
      </c>
      <c r="AZ37" s="97">
        <v>14.222963483146067</v>
      </c>
      <c r="BA37" s="96">
        <v>691087</v>
      </c>
      <c r="BB37" s="97">
        <v>242.65695224719101</v>
      </c>
      <c r="BC37" s="96">
        <v>294261</v>
      </c>
      <c r="BD37" s="97">
        <v>103.32198033707866</v>
      </c>
      <c r="BE37" s="96">
        <v>0</v>
      </c>
      <c r="BF37" s="97">
        <v>0</v>
      </c>
      <c r="BG37" s="96">
        <v>0</v>
      </c>
      <c r="BH37" s="97">
        <v>0</v>
      </c>
      <c r="BI37" s="96">
        <v>6485</v>
      </c>
      <c r="BJ37" s="97">
        <v>2.2770365168539324</v>
      </c>
      <c r="BK37" s="96">
        <v>991833</v>
      </c>
      <c r="BL37" s="97">
        <v>348.25596910112358</v>
      </c>
      <c r="BM37" s="119">
        <v>1243540</v>
      </c>
      <c r="BN37" s="97">
        <v>436.63623595505618</v>
      </c>
      <c r="BO37" s="29">
        <v>0.6</v>
      </c>
      <c r="BQ37" s="98">
        <v>1243540</v>
      </c>
    </row>
    <row r="38" spans="1:69" x14ac:dyDescent="0.25">
      <c r="A38" s="11" t="s">
        <v>521</v>
      </c>
      <c r="B38" s="146">
        <v>45107</v>
      </c>
      <c r="C38" s="147" t="s">
        <v>522</v>
      </c>
      <c r="D38" s="94">
        <v>8</v>
      </c>
      <c r="E38" s="94">
        <v>2920</v>
      </c>
      <c r="F38" s="94">
        <v>2822</v>
      </c>
      <c r="G38" s="95">
        <v>0.96643835616438356</v>
      </c>
      <c r="H38" s="94">
        <v>2822</v>
      </c>
      <c r="I38" s="94">
        <v>2822</v>
      </c>
      <c r="J38" s="95">
        <v>1</v>
      </c>
      <c r="K38" s="96">
        <v>16418</v>
      </c>
      <c r="L38" s="97">
        <v>5.8178596739900783</v>
      </c>
      <c r="M38" s="96">
        <v>3617</v>
      </c>
      <c r="N38" s="97">
        <v>1.2817150956768248</v>
      </c>
      <c r="O38" s="96">
        <v>167526</v>
      </c>
      <c r="P38" s="97">
        <v>59.364280652019843</v>
      </c>
      <c r="Q38" s="107">
        <v>187561</v>
      </c>
      <c r="R38" s="97">
        <v>66.463855421686745</v>
      </c>
      <c r="S38" s="96">
        <v>15113</v>
      </c>
      <c r="T38" s="97">
        <v>5.3554216867469879</v>
      </c>
      <c r="U38" s="96">
        <v>3329</v>
      </c>
      <c r="V38" s="97">
        <v>1.1796598157335223</v>
      </c>
      <c r="W38" s="96">
        <v>31901</v>
      </c>
      <c r="X38" s="97">
        <v>11.304394046775336</v>
      </c>
      <c r="Y38" s="107">
        <v>50343</v>
      </c>
      <c r="Z38" s="97">
        <v>17.839475549255845</v>
      </c>
      <c r="AA38" s="96">
        <v>30289</v>
      </c>
      <c r="AB38" s="97">
        <v>10.733167965981574</v>
      </c>
      <c r="AC38" s="96">
        <v>11803</v>
      </c>
      <c r="AD38" s="97">
        <v>4.1824946846208366</v>
      </c>
      <c r="AE38" s="96">
        <v>0</v>
      </c>
      <c r="AF38" s="97">
        <v>0</v>
      </c>
      <c r="AG38" s="96">
        <v>82199</v>
      </c>
      <c r="AH38" s="97">
        <v>29.127923458540042</v>
      </c>
      <c r="AI38" s="96">
        <v>17782</v>
      </c>
      <c r="AJ38" s="97">
        <v>6.3012048192771086</v>
      </c>
      <c r="AK38" s="96">
        <v>142073</v>
      </c>
      <c r="AL38" s="97">
        <v>50.344790928419556</v>
      </c>
      <c r="AM38" s="96">
        <v>128335</v>
      </c>
      <c r="AN38" s="97">
        <v>45.476612331679661</v>
      </c>
      <c r="AO38" s="96">
        <v>28269</v>
      </c>
      <c r="AP38" s="97">
        <v>10.017363571934798</v>
      </c>
      <c r="AQ38" s="96">
        <v>37876</v>
      </c>
      <c r="AR38" s="97">
        <v>13.421686746987952</v>
      </c>
      <c r="AS38" s="96">
        <v>23911</v>
      </c>
      <c r="AT38" s="97">
        <v>8.4730687455705169</v>
      </c>
      <c r="AU38" s="96">
        <v>17048</v>
      </c>
      <c r="AV38" s="97">
        <v>6.0411055988660527</v>
      </c>
      <c r="AW38" s="96">
        <v>9</v>
      </c>
      <c r="AX38" s="97">
        <v>3.1892274982282067E-3</v>
      </c>
      <c r="AY38" s="96">
        <v>235448</v>
      </c>
      <c r="AZ38" s="97">
        <v>83.433026222537194</v>
      </c>
      <c r="BA38" s="96">
        <v>488879</v>
      </c>
      <c r="BB38" s="97">
        <v>173.23848334514528</v>
      </c>
      <c r="BC38" s="96">
        <v>107685</v>
      </c>
      <c r="BD38" s="97">
        <v>38.159107016300496</v>
      </c>
      <c r="BE38" s="96">
        <v>240</v>
      </c>
      <c r="BF38" s="97">
        <v>8.5046066619418853E-2</v>
      </c>
      <c r="BG38" s="96">
        <v>0</v>
      </c>
      <c r="BH38" s="97">
        <v>0</v>
      </c>
      <c r="BI38" s="96">
        <v>27252</v>
      </c>
      <c r="BJ38" s="97">
        <v>9.6569808646350115</v>
      </c>
      <c r="BK38" s="96">
        <v>624056</v>
      </c>
      <c r="BL38" s="97">
        <v>221.13961729270022</v>
      </c>
      <c r="BM38" s="119">
        <v>1239481</v>
      </c>
      <c r="BN38" s="97">
        <v>439.22076541459955</v>
      </c>
      <c r="BO38" s="29">
        <v>0.61799999999999999</v>
      </c>
      <c r="BQ38" s="98">
        <v>1239481</v>
      </c>
    </row>
    <row r="39" spans="1:69" x14ac:dyDescent="0.25">
      <c r="A39" s="11" t="s">
        <v>523</v>
      </c>
      <c r="B39" s="146">
        <v>45107</v>
      </c>
      <c r="C39" s="147" t="s">
        <v>496</v>
      </c>
      <c r="D39" s="94">
        <v>48</v>
      </c>
      <c r="E39" s="94">
        <v>17520</v>
      </c>
      <c r="F39" s="94">
        <v>17403</v>
      </c>
      <c r="G39" s="95">
        <v>0.99332191780821921</v>
      </c>
      <c r="H39" s="94">
        <v>17403</v>
      </c>
      <c r="I39" s="94">
        <v>17025</v>
      </c>
      <c r="J39" s="95">
        <v>0.97827960696431648</v>
      </c>
      <c r="K39" s="96">
        <v>212668</v>
      </c>
      <c r="L39" s="97">
        <v>12.220191920933173</v>
      </c>
      <c r="M39" s="96">
        <v>43161</v>
      </c>
      <c r="N39" s="97">
        <v>2.4800896397172902</v>
      </c>
      <c r="O39" s="96">
        <v>899493</v>
      </c>
      <c r="P39" s="97">
        <v>51.686088605412863</v>
      </c>
      <c r="Q39" s="107">
        <v>1155322</v>
      </c>
      <c r="R39" s="97">
        <v>66.38637016606333</v>
      </c>
      <c r="S39" s="96">
        <v>0</v>
      </c>
      <c r="T39" s="97">
        <v>0</v>
      </c>
      <c r="U39" s="96">
        <v>0</v>
      </c>
      <c r="V39" s="97">
        <v>0</v>
      </c>
      <c r="W39" s="96">
        <v>186177</v>
      </c>
      <c r="X39" s="97">
        <v>10.697983106360972</v>
      </c>
      <c r="Y39" s="107">
        <v>186177</v>
      </c>
      <c r="Z39" s="97">
        <v>10.697983106360972</v>
      </c>
      <c r="AA39" s="96">
        <v>238179</v>
      </c>
      <c r="AB39" s="97">
        <v>13.686088605412859</v>
      </c>
      <c r="AC39" s="96">
        <v>0</v>
      </c>
      <c r="AD39" s="97">
        <v>0</v>
      </c>
      <c r="AE39" s="96">
        <v>6636</v>
      </c>
      <c r="AF39" s="97">
        <v>0.38131356662644372</v>
      </c>
      <c r="AG39" s="96">
        <v>93235</v>
      </c>
      <c r="AH39" s="97">
        <v>5.3574096420157442</v>
      </c>
      <c r="AI39" s="96">
        <v>303483</v>
      </c>
      <c r="AJ39" s="97">
        <v>17.438545078434753</v>
      </c>
      <c r="AK39" s="96">
        <v>641533</v>
      </c>
      <c r="AL39" s="97">
        <v>36.863356892489797</v>
      </c>
      <c r="AM39" s="96">
        <v>42373</v>
      </c>
      <c r="AN39" s="97">
        <v>2.4348100902143308</v>
      </c>
      <c r="AO39" s="96">
        <v>10832</v>
      </c>
      <c r="AP39" s="97">
        <v>0.62242142159397806</v>
      </c>
      <c r="AQ39" s="96">
        <v>0</v>
      </c>
      <c r="AR39" s="97">
        <v>0</v>
      </c>
      <c r="AS39" s="96">
        <v>448762</v>
      </c>
      <c r="AT39" s="97">
        <v>25.786473596506351</v>
      </c>
      <c r="AU39" s="96">
        <v>2850</v>
      </c>
      <c r="AV39" s="97">
        <v>0.16376486812618515</v>
      </c>
      <c r="AW39" s="96">
        <v>3390</v>
      </c>
      <c r="AX39" s="97">
        <v>0.19479400103430444</v>
      </c>
      <c r="AY39" s="96">
        <v>508207</v>
      </c>
      <c r="AZ39" s="97">
        <v>29.202263977475148</v>
      </c>
      <c r="BA39" s="96">
        <v>4219370</v>
      </c>
      <c r="BB39" s="97">
        <v>242.45072688616906</v>
      </c>
      <c r="BC39" s="96">
        <v>710338</v>
      </c>
      <c r="BD39" s="97">
        <v>40.816985577199333</v>
      </c>
      <c r="BE39" s="96">
        <v>219798</v>
      </c>
      <c r="BF39" s="97">
        <v>12.629891398034822</v>
      </c>
      <c r="BG39" s="96">
        <v>0</v>
      </c>
      <c r="BH39" s="97">
        <v>0</v>
      </c>
      <c r="BI39" s="96">
        <v>17389</v>
      </c>
      <c r="BJ39" s="97">
        <v>0.99919554099867836</v>
      </c>
      <c r="BK39" s="96">
        <v>5166895</v>
      </c>
      <c r="BL39" s="97">
        <v>296.89679940240188</v>
      </c>
      <c r="BM39" s="119">
        <v>7658134</v>
      </c>
      <c r="BN39" s="97">
        <v>440.04677354479111</v>
      </c>
      <c r="BO39" s="29">
        <v>0.63600000000000001</v>
      </c>
      <c r="BQ39" s="98">
        <v>7658134</v>
      </c>
    </row>
    <row r="40" spans="1:69" x14ac:dyDescent="0.25">
      <c r="A40" s="11" t="s">
        <v>170</v>
      </c>
      <c r="B40" s="146">
        <v>45107</v>
      </c>
      <c r="C40" s="147" t="s">
        <v>480</v>
      </c>
      <c r="D40" s="94">
        <v>4</v>
      </c>
      <c r="E40" s="94">
        <v>1460</v>
      </c>
      <c r="F40" s="94">
        <v>1127</v>
      </c>
      <c r="G40" s="95">
        <v>0.7719178082191781</v>
      </c>
      <c r="H40" s="94">
        <v>1168</v>
      </c>
      <c r="I40" s="94">
        <v>762</v>
      </c>
      <c r="J40" s="95">
        <v>0.67613132209405502</v>
      </c>
      <c r="K40" s="96">
        <v>40790</v>
      </c>
      <c r="L40" s="97">
        <v>34.922945205479451</v>
      </c>
      <c r="M40" s="96">
        <v>10196</v>
      </c>
      <c r="N40" s="97">
        <v>8.7294520547945211</v>
      </c>
      <c r="O40" s="96">
        <v>30041</v>
      </c>
      <c r="P40" s="97">
        <v>25.720034246575342</v>
      </c>
      <c r="Q40" s="107">
        <v>81027</v>
      </c>
      <c r="R40" s="97">
        <v>69.37243150684931</v>
      </c>
      <c r="S40" s="96">
        <v>9619</v>
      </c>
      <c r="T40" s="97">
        <v>8.2354452054794525</v>
      </c>
      <c r="U40" s="96">
        <v>1940</v>
      </c>
      <c r="V40" s="97">
        <v>1.6609589041095891</v>
      </c>
      <c r="W40" s="96">
        <v>42292</v>
      </c>
      <c r="X40" s="97">
        <v>36.208904109589042</v>
      </c>
      <c r="Y40" s="107">
        <v>53851</v>
      </c>
      <c r="Z40" s="97">
        <v>46.105308219178085</v>
      </c>
      <c r="AA40" s="96">
        <v>19162</v>
      </c>
      <c r="AB40" s="97">
        <v>16.405821917808218</v>
      </c>
      <c r="AC40" s="96">
        <v>1054</v>
      </c>
      <c r="AD40" s="97">
        <v>0.9023972602739726</v>
      </c>
      <c r="AE40" s="96">
        <v>0</v>
      </c>
      <c r="AF40" s="97">
        <v>0</v>
      </c>
      <c r="AG40" s="96">
        <v>1415</v>
      </c>
      <c r="AH40" s="97">
        <v>1.211472602739726</v>
      </c>
      <c r="AI40" s="96">
        <v>4081</v>
      </c>
      <c r="AJ40" s="97">
        <v>3.4940068493150687</v>
      </c>
      <c r="AK40" s="96">
        <v>25712</v>
      </c>
      <c r="AL40" s="97">
        <v>22.013698630136986</v>
      </c>
      <c r="AM40" s="96">
        <v>8103</v>
      </c>
      <c r="AN40" s="97">
        <v>6.9375</v>
      </c>
      <c r="AO40" s="96">
        <v>0</v>
      </c>
      <c r="AP40" s="97">
        <v>0</v>
      </c>
      <c r="AQ40" s="96">
        <v>10716</v>
      </c>
      <c r="AR40" s="97">
        <v>9.1746575342465757</v>
      </c>
      <c r="AS40" s="96">
        <v>9223</v>
      </c>
      <c r="AT40" s="97">
        <v>7.8964041095890414</v>
      </c>
      <c r="AU40" s="96">
        <v>923</v>
      </c>
      <c r="AV40" s="97">
        <v>0.79023972602739723</v>
      </c>
      <c r="AW40" s="96">
        <v>1279</v>
      </c>
      <c r="AX40" s="97">
        <v>1.0950342465753424</v>
      </c>
      <c r="AY40" s="96">
        <v>30244</v>
      </c>
      <c r="AZ40" s="97">
        <v>25.893835616438359</v>
      </c>
      <c r="BA40" s="96">
        <v>255072</v>
      </c>
      <c r="BB40" s="97">
        <v>218.38356164383561</v>
      </c>
      <c r="BC40" s="96">
        <v>58107</v>
      </c>
      <c r="BD40" s="97">
        <v>49.749143835616437</v>
      </c>
      <c r="BE40" s="96">
        <v>0</v>
      </c>
      <c r="BF40" s="97">
        <v>0</v>
      </c>
      <c r="BG40" s="96">
        <v>7350</v>
      </c>
      <c r="BH40" s="97">
        <v>6.2928082191780819</v>
      </c>
      <c r="BI40" s="96">
        <v>7509</v>
      </c>
      <c r="BJ40" s="97">
        <v>6.4289383561643838</v>
      </c>
      <c r="BK40" s="96">
        <v>328038</v>
      </c>
      <c r="BL40" s="97">
        <v>280.85445205479448</v>
      </c>
      <c r="BM40" s="119">
        <v>518872</v>
      </c>
      <c r="BN40" s="97">
        <v>444.23972602739724</v>
      </c>
      <c r="BO40" s="29">
        <v>0.65400000000000003</v>
      </c>
      <c r="BQ40" s="98"/>
    </row>
    <row r="41" spans="1:69" x14ac:dyDescent="0.25">
      <c r="A41" s="11" t="s">
        <v>524</v>
      </c>
      <c r="B41" s="146">
        <v>45107</v>
      </c>
      <c r="C41" s="147" t="s">
        <v>525</v>
      </c>
      <c r="D41" s="94">
        <v>52</v>
      </c>
      <c r="E41" s="94">
        <v>21756</v>
      </c>
      <c r="F41" s="94">
        <v>18574</v>
      </c>
      <c r="G41" s="95">
        <v>0.8537414965986394</v>
      </c>
      <c r="H41" s="94">
        <v>18574</v>
      </c>
      <c r="I41" s="94">
        <v>18209</v>
      </c>
      <c r="J41" s="95">
        <v>0.98034887477118549</v>
      </c>
      <c r="K41" s="96">
        <v>470317</v>
      </c>
      <c r="L41" s="97">
        <v>25.321255518466675</v>
      </c>
      <c r="M41" s="96">
        <v>102172</v>
      </c>
      <c r="N41" s="97">
        <v>5.5008075804888552</v>
      </c>
      <c r="O41" s="96">
        <v>183143</v>
      </c>
      <c r="P41" s="97">
        <v>9.8601808980295029</v>
      </c>
      <c r="Q41" s="107">
        <v>755632</v>
      </c>
      <c r="R41" s="97">
        <v>40.682243996985036</v>
      </c>
      <c r="S41" s="96">
        <v>215947</v>
      </c>
      <c r="T41" s="97">
        <v>11.626305588456983</v>
      </c>
      <c r="U41" s="96">
        <v>46912</v>
      </c>
      <c r="V41" s="97">
        <v>2.5256810595456014</v>
      </c>
      <c r="W41" s="96">
        <v>214294</v>
      </c>
      <c r="X41" s="97">
        <v>11.53731021858512</v>
      </c>
      <c r="Y41" s="107">
        <v>477153</v>
      </c>
      <c r="Z41" s="97">
        <v>25.689296866587704</v>
      </c>
      <c r="AA41" s="96">
        <v>400355</v>
      </c>
      <c r="AB41" s="97">
        <v>21.554592441046623</v>
      </c>
      <c r="AC41" s="96">
        <v>0</v>
      </c>
      <c r="AD41" s="97">
        <v>0</v>
      </c>
      <c r="AE41" s="96">
        <v>0</v>
      </c>
      <c r="AF41" s="97">
        <v>0</v>
      </c>
      <c r="AG41" s="96">
        <v>0</v>
      </c>
      <c r="AH41" s="97">
        <v>0</v>
      </c>
      <c r="AI41" s="96">
        <v>199095</v>
      </c>
      <c r="AJ41" s="97">
        <v>10.719015828577582</v>
      </c>
      <c r="AK41" s="96">
        <v>599450</v>
      </c>
      <c r="AL41" s="97">
        <v>32.273608269624205</v>
      </c>
      <c r="AM41" s="96">
        <v>90307</v>
      </c>
      <c r="AN41" s="97">
        <v>4.8620114138042423</v>
      </c>
      <c r="AO41" s="96">
        <v>19727</v>
      </c>
      <c r="AP41" s="97">
        <v>1.062076020243351</v>
      </c>
      <c r="AQ41" s="96">
        <v>225979</v>
      </c>
      <c r="AR41" s="97">
        <v>12.166415419403467</v>
      </c>
      <c r="AS41" s="96">
        <v>136664</v>
      </c>
      <c r="AT41" s="97">
        <v>7.3578119952621943</v>
      </c>
      <c r="AU41" s="96">
        <v>51676</v>
      </c>
      <c r="AV41" s="97">
        <v>2.7821686228060729</v>
      </c>
      <c r="AW41" s="96">
        <v>22836</v>
      </c>
      <c r="AX41" s="97">
        <v>1.2294605362334445</v>
      </c>
      <c r="AY41" s="96">
        <v>547189</v>
      </c>
      <c r="AZ41" s="97">
        <v>29.459944007752767</v>
      </c>
      <c r="BA41" s="96">
        <v>3728709</v>
      </c>
      <c r="BB41" s="97">
        <v>200.74884246796597</v>
      </c>
      <c r="BC41" s="96">
        <v>1048106</v>
      </c>
      <c r="BD41" s="97">
        <v>56.428663723484441</v>
      </c>
      <c r="BE41" s="96">
        <v>0</v>
      </c>
      <c r="BF41" s="97">
        <v>0</v>
      </c>
      <c r="BG41" s="96">
        <v>1096439</v>
      </c>
      <c r="BH41" s="97">
        <v>59.030849574674278</v>
      </c>
      <c r="BI41" s="96">
        <v>0</v>
      </c>
      <c r="BJ41" s="97">
        <v>0</v>
      </c>
      <c r="BK41" s="96">
        <v>5873254</v>
      </c>
      <c r="BL41" s="97">
        <v>316.20835576612467</v>
      </c>
      <c r="BM41" s="119">
        <v>8252678</v>
      </c>
      <c r="BN41" s="97">
        <v>444.31344890707436</v>
      </c>
      <c r="BO41" s="29">
        <v>0.67200000000000004</v>
      </c>
      <c r="BQ41" s="98">
        <v>8252677.9999999991</v>
      </c>
    </row>
    <row r="42" spans="1:69" x14ac:dyDescent="0.25">
      <c r="A42" s="11" t="s">
        <v>526</v>
      </c>
      <c r="B42" s="146">
        <v>45107</v>
      </c>
      <c r="C42" s="147" t="s">
        <v>488</v>
      </c>
      <c r="D42" s="94">
        <v>8</v>
      </c>
      <c r="E42" s="94">
        <v>2920</v>
      </c>
      <c r="F42" s="94">
        <v>2920</v>
      </c>
      <c r="G42" s="95">
        <v>1</v>
      </c>
      <c r="H42" s="94">
        <v>2920</v>
      </c>
      <c r="I42" s="94">
        <v>2920</v>
      </c>
      <c r="J42" s="95">
        <v>1</v>
      </c>
      <c r="K42" s="96">
        <v>4687</v>
      </c>
      <c r="L42" s="97">
        <v>1.6051369863013698</v>
      </c>
      <c r="M42" s="96">
        <v>774</v>
      </c>
      <c r="N42" s="97">
        <v>0.26506849315068493</v>
      </c>
      <c r="O42" s="96">
        <v>208070</v>
      </c>
      <c r="P42" s="97">
        <v>71.256849315068493</v>
      </c>
      <c r="Q42" s="107">
        <v>213531</v>
      </c>
      <c r="R42" s="97">
        <v>73.127054794520546</v>
      </c>
      <c r="S42" s="96">
        <v>10134</v>
      </c>
      <c r="T42" s="97">
        <v>3.4705479452054795</v>
      </c>
      <c r="U42" s="96">
        <v>1675</v>
      </c>
      <c r="V42" s="97">
        <v>0.57363013698630139</v>
      </c>
      <c r="W42" s="96">
        <v>45566</v>
      </c>
      <c r="X42" s="97">
        <v>15.604794520547944</v>
      </c>
      <c r="Y42" s="107">
        <v>57375</v>
      </c>
      <c r="Z42" s="97">
        <v>19.648972602739725</v>
      </c>
      <c r="AA42" s="96">
        <v>37096</v>
      </c>
      <c r="AB42" s="97">
        <v>12.704109589041096</v>
      </c>
      <c r="AC42" s="96">
        <v>12735</v>
      </c>
      <c r="AD42" s="97">
        <v>4.3613013698630141</v>
      </c>
      <c r="AE42" s="96">
        <v>6988</v>
      </c>
      <c r="AF42" s="97">
        <v>2.393150684931507</v>
      </c>
      <c r="AG42" s="96">
        <v>86045</v>
      </c>
      <c r="AH42" s="97">
        <v>29.467465753424658</v>
      </c>
      <c r="AI42" s="96">
        <v>48018</v>
      </c>
      <c r="AJ42" s="97">
        <v>16.444520547945206</v>
      </c>
      <c r="AK42" s="96">
        <v>190882</v>
      </c>
      <c r="AL42" s="97">
        <v>65.370547945205487</v>
      </c>
      <c r="AM42" s="96">
        <v>118321</v>
      </c>
      <c r="AN42" s="97">
        <v>40.520890410958906</v>
      </c>
      <c r="AO42" s="96">
        <v>19543</v>
      </c>
      <c r="AP42" s="97">
        <v>6.6928082191780822</v>
      </c>
      <c r="AQ42" s="96">
        <v>39363</v>
      </c>
      <c r="AR42" s="97">
        <v>13.480479452054794</v>
      </c>
      <c r="AS42" s="96">
        <v>26848</v>
      </c>
      <c r="AT42" s="97">
        <v>9.1945205479452063</v>
      </c>
      <c r="AU42" s="96">
        <v>23868</v>
      </c>
      <c r="AV42" s="97">
        <v>8.1739726027397257</v>
      </c>
      <c r="AW42" s="96">
        <v>0</v>
      </c>
      <c r="AX42" s="97">
        <v>0</v>
      </c>
      <c r="AY42" s="96">
        <v>227943</v>
      </c>
      <c r="AZ42" s="97">
        <v>78.06267123287671</v>
      </c>
      <c r="BA42" s="96">
        <v>516503</v>
      </c>
      <c r="BB42" s="97">
        <v>176.88458904109589</v>
      </c>
      <c r="BC42" s="96">
        <v>85313</v>
      </c>
      <c r="BD42" s="97">
        <v>29.216780821917808</v>
      </c>
      <c r="BE42" s="96">
        <v>134</v>
      </c>
      <c r="BF42" s="97">
        <v>4.5890410958904108E-2</v>
      </c>
      <c r="BG42" s="96">
        <v>0</v>
      </c>
      <c r="BH42" s="97">
        <v>0</v>
      </c>
      <c r="BI42" s="96">
        <v>14005</v>
      </c>
      <c r="BJ42" s="97">
        <v>4.7962328767123283</v>
      </c>
      <c r="BK42" s="96">
        <v>615955</v>
      </c>
      <c r="BL42" s="97">
        <v>210.94349315068493</v>
      </c>
      <c r="BM42" s="119">
        <v>1305686</v>
      </c>
      <c r="BN42" s="97">
        <v>447.15273972602739</v>
      </c>
      <c r="BO42" s="29">
        <v>0.69</v>
      </c>
      <c r="BQ42" s="98"/>
    </row>
    <row r="43" spans="1:69" x14ac:dyDescent="0.25">
      <c r="A43" s="11" t="s">
        <v>527</v>
      </c>
      <c r="B43" s="146">
        <v>45107</v>
      </c>
      <c r="C43" s="147" t="s">
        <v>480</v>
      </c>
      <c r="D43" s="94">
        <v>4</v>
      </c>
      <c r="E43" s="94">
        <v>860</v>
      </c>
      <c r="F43" s="94">
        <v>860</v>
      </c>
      <c r="G43" s="95">
        <v>1</v>
      </c>
      <c r="H43" s="94">
        <v>860</v>
      </c>
      <c r="I43" s="94">
        <v>860</v>
      </c>
      <c r="J43" s="95">
        <v>1</v>
      </c>
      <c r="K43" s="96">
        <v>31125</v>
      </c>
      <c r="L43" s="97">
        <v>36.191860465116278</v>
      </c>
      <c r="M43" s="96">
        <v>7782</v>
      </c>
      <c r="N43" s="97">
        <v>9.0488372093023255</v>
      </c>
      <c r="O43" s="96">
        <v>22923</v>
      </c>
      <c r="P43" s="97">
        <v>26.654651162790696</v>
      </c>
      <c r="Q43" s="107">
        <v>61830</v>
      </c>
      <c r="R43" s="97">
        <v>71.895348837209298</v>
      </c>
      <c r="S43" s="96">
        <v>7340</v>
      </c>
      <c r="T43" s="97">
        <v>8.5348837209302317</v>
      </c>
      <c r="U43" s="96">
        <v>1481</v>
      </c>
      <c r="V43" s="97">
        <v>1.722093023255814</v>
      </c>
      <c r="W43" s="96">
        <v>32271</v>
      </c>
      <c r="X43" s="97">
        <v>37.52441860465116</v>
      </c>
      <c r="Y43" s="107">
        <v>41092</v>
      </c>
      <c r="Z43" s="97">
        <v>47.781395348837208</v>
      </c>
      <c r="AA43" s="96">
        <v>20320</v>
      </c>
      <c r="AB43" s="97">
        <v>23.627906976744185</v>
      </c>
      <c r="AC43" s="96">
        <v>804</v>
      </c>
      <c r="AD43" s="97">
        <v>0.93488372093023253</v>
      </c>
      <c r="AE43" s="96">
        <v>0</v>
      </c>
      <c r="AF43" s="97">
        <v>0</v>
      </c>
      <c r="AG43" s="96">
        <v>1080</v>
      </c>
      <c r="AH43" s="97">
        <v>1.2558139534883721</v>
      </c>
      <c r="AI43" s="96">
        <v>3114</v>
      </c>
      <c r="AJ43" s="97">
        <v>3.6209302325581394</v>
      </c>
      <c r="AK43" s="96">
        <v>25318</v>
      </c>
      <c r="AL43" s="97">
        <v>29.439534883720931</v>
      </c>
      <c r="AM43" s="96">
        <v>6278</v>
      </c>
      <c r="AN43" s="97">
        <v>7.3</v>
      </c>
      <c r="AO43" s="96">
        <v>0</v>
      </c>
      <c r="AP43" s="97">
        <v>0</v>
      </c>
      <c r="AQ43" s="96">
        <v>8177</v>
      </c>
      <c r="AR43" s="97">
        <v>9.5081395348837212</v>
      </c>
      <c r="AS43" s="96">
        <v>7038</v>
      </c>
      <c r="AT43" s="97">
        <v>8.1837209302325586</v>
      </c>
      <c r="AU43" s="96">
        <v>705</v>
      </c>
      <c r="AV43" s="97">
        <v>0.81976744186046513</v>
      </c>
      <c r="AW43" s="96">
        <v>976</v>
      </c>
      <c r="AX43" s="97">
        <v>1.1348837209302325</v>
      </c>
      <c r="AY43" s="96">
        <v>23174</v>
      </c>
      <c r="AZ43" s="97">
        <v>26.946511627906979</v>
      </c>
      <c r="BA43" s="96">
        <v>183457</v>
      </c>
      <c r="BB43" s="97">
        <v>213.3220930232558</v>
      </c>
      <c r="BC43" s="96">
        <v>44341</v>
      </c>
      <c r="BD43" s="97">
        <v>51.559302325581392</v>
      </c>
      <c r="BE43" s="96">
        <v>0</v>
      </c>
      <c r="BF43" s="97">
        <v>0</v>
      </c>
      <c r="BG43" s="96">
        <v>5608</v>
      </c>
      <c r="BH43" s="97">
        <v>6.5209302325581397</v>
      </c>
      <c r="BI43" s="96">
        <v>5730</v>
      </c>
      <c r="BJ43" s="97">
        <v>6.6627906976744189</v>
      </c>
      <c r="BK43" s="96">
        <v>239136</v>
      </c>
      <c r="BL43" s="97">
        <v>278.06511627906974</v>
      </c>
      <c r="BM43" s="119">
        <v>390550</v>
      </c>
      <c r="BN43" s="97">
        <v>454.12790697674416</v>
      </c>
      <c r="BO43" s="29">
        <v>0.70899999999999996</v>
      </c>
      <c r="BQ43" s="98">
        <v>390550</v>
      </c>
    </row>
    <row r="44" spans="1:69" x14ac:dyDescent="0.25">
      <c r="A44" s="11" t="s">
        <v>528</v>
      </c>
      <c r="B44" s="146">
        <v>45107</v>
      </c>
      <c r="C44" s="147" t="s">
        <v>486</v>
      </c>
      <c r="D44" s="94">
        <v>10</v>
      </c>
      <c r="E44" s="94">
        <v>3650</v>
      </c>
      <c r="F44" s="94">
        <v>3291</v>
      </c>
      <c r="G44" s="95">
        <v>0.90164383561643835</v>
      </c>
      <c r="H44" s="94">
        <v>3291</v>
      </c>
      <c r="I44" s="94">
        <v>3291</v>
      </c>
      <c r="J44" s="95">
        <v>1</v>
      </c>
      <c r="K44" s="96">
        <v>128159</v>
      </c>
      <c r="L44" s="97">
        <v>38.942266788210269</v>
      </c>
      <c r="M44" s="96">
        <v>21775</v>
      </c>
      <c r="N44" s="97">
        <v>6.6165299301124278</v>
      </c>
      <c r="O44" s="96">
        <v>62581</v>
      </c>
      <c r="P44" s="97">
        <v>19.01580066848982</v>
      </c>
      <c r="Q44" s="107">
        <v>212515</v>
      </c>
      <c r="R44" s="97">
        <v>64.574597386812513</v>
      </c>
      <c r="S44" s="96">
        <v>22672</v>
      </c>
      <c r="T44" s="97">
        <v>6.8890914615618355</v>
      </c>
      <c r="U44" s="96">
        <v>3852</v>
      </c>
      <c r="V44" s="97">
        <v>1.170464904284412</v>
      </c>
      <c r="W44" s="96">
        <v>48710</v>
      </c>
      <c r="X44" s="97">
        <v>14.800972348830143</v>
      </c>
      <c r="Y44" s="107">
        <v>75234</v>
      </c>
      <c r="Z44" s="97">
        <v>22.860528714676391</v>
      </c>
      <c r="AA44" s="96">
        <v>25327</v>
      </c>
      <c r="AB44" s="97">
        <v>7.6958371315709515</v>
      </c>
      <c r="AC44" s="96">
        <v>-221</v>
      </c>
      <c r="AD44" s="97">
        <v>-6.7152841081738079E-2</v>
      </c>
      <c r="AE44" s="96">
        <v>0</v>
      </c>
      <c r="AF44" s="97">
        <v>0</v>
      </c>
      <c r="AG44" s="96">
        <v>14260</v>
      </c>
      <c r="AH44" s="97">
        <v>4.3330294743239133</v>
      </c>
      <c r="AI44" s="96">
        <v>25946</v>
      </c>
      <c r="AJ44" s="97">
        <v>7.8839258584017013</v>
      </c>
      <c r="AK44" s="96">
        <v>65312</v>
      </c>
      <c r="AL44" s="97">
        <v>19.845639623214829</v>
      </c>
      <c r="AM44" s="96">
        <v>0</v>
      </c>
      <c r="AN44" s="97">
        <v>0</v>
      </c>
      <c r="AO44" s="96">
        <v>0</v>
      </c>
      <c r="AP44" s="97">
        <v>0</v>
      </c>
      <c r="AQ44" s="96">
        <v>42929</v>
      </c>
      <c r="AR44" s="97">
        <v>13.044363415375265</v>
      </c>
      <c r="AS44" s="96">
        <v>10544</v>
      </c>
      <c r="AT44" s="97">
        <v>3.2038893953205712</v>
      </c>
      <c r="AU44" s="96">
        <v>0</v>
      </c>
      <c r="AV44" s="97">
        <v>0</v>
      </c>
      <c r="AW44" s="96">
        <v>3620</v>
      </c>
      <c r="AX44" s="97">
        <v>1.099969614099058</v>
      </c>
      <c r="AY44" s="96">
        <v>57093</v>
      </c>
      <c r="AZ44" s="97">
        <v>17.348222424794898</v>
      </c>
      <c r="BA44" s="96">
        <v>662307</v>
      </c>
      <c r="BB44" s="97">
        <v>201.24794895168642</v>
      </c>
      <c r="BC44" s="96">
        <v>112528</v>
      </c>
      <c r="BD44" s="97">
        <v>34.192646611972044</v>
      </c>
      <c r="BE44" s="96">
        <v>306748</v>
      </c>
      <c r="BF44" s="97">
        <v>93.208143421452448</v>
      </c>
      <c r="BG44" s="96">
        <v>0</v>
      </c>
      <c r="BH44" s="97">
        <v>0</v>
      </c>
      <c r="BI44" s="96">
        <v>5417</v>
      </c>
      <c r="BJ44" s="97">
        <v>1.6460042540261319</v>
      </c>
      <c r="BK44" s="96">
        <v>1087000</v>
      </c>
      <c r="BL44" s="97">
        <v>330.29474323913706</v>
      </c>
      <c r="BM44" s="119">
        <v>1497154</v>
      </c>
      <c r="BN44" s="97">
        <v>454.9237313886357</v>
      </c>
      <c r="BO44" s="29">
        <v>0.72699999999999998</v>
      </c>
      <c r="BQ44" s="98">
        <v>1497154</v>
      </c>
    </row>
    <row r="45" spans="1:69" x14ac:dyDescent="0.25">
      <c r="A45" s="11" t="s">
        <v>529</v>
      </c>
      <c r="B45" s="146">
        <v>45107</v>
      </c>
      <c r="C45" s="147" t="s">
        <v>522</v>
      </c>
      <c r="D45" s="94">
        <v>8</v>
      </c>
      <c r="E45" s="94">
        <v>2920</v>
      </c>
      <c r="F45" s="94">
        <v>2615</v>
      </c>
      <c r="G45" s="95">
        <v>0.89554794520547942</v>
      </c>
      <c r="H45" s="94">
        <v>2615</v>
      </c>
      <c r="I45" s="94">
        <v>2615</v>
      </c>
      <c r="J45" s="95">
        <v>1</v>
      </c>
      <c r="K45" s="96">
        <v>15308</v>
      </c>
      <c r="L45" s="97">
        <v>5.8539196940726574</v>
      </c>
      <c r="M45" s="96">
        <v>2542</v>
      </c>
      <c r="N45" s="97">
        <v>0.97208413001912042</v>
      </c>
      <c r="O45" s="96">
        <v>197245</v>
      </c>
      <c r="P45" s="97">
        <v>75.428298279158696</v>
      </c>
      <c r="Q45" s="107">
        <v>215095</v>
      </c>
      <c r="R45" s="97">
        <v>82.254302103250467</v>
      </c>
      <c r="S45" s="96">
        <v>14091</v>
      </c>
      <c r="T45" s="97">
        <v>5.3885277246653915</v>
      </c>
      <c r="U45" s="96">
        <v>2340</v>
      </c>
      <c r="V45" s="97">
        <v>0.89483747609942643</v>
      </c>
      <c r="W45" s="96">
        <v>29806</v>
      </c>
      <c r="X45" s="97">
        <v>11.398087954110899</v>
      </c>
      <c r="Y45" s="107">
        <v>46237</v>
      </c>
      <c r="Z45" s="97">
        <v>17.681453154875715</v>
      </c>
      <c r="AA45" s="96">
        <v>39737</v>
      </c>
      <c r="AB45" s="97">
        <v>15.195793499043978</v>
      </c>
      <c r="AC45" s="96">
        <v>12064</v>
      </c>
      <c r="AD45" s="97">
        <v>4.6133843212237098</v>
      </c>
      <c r="AE45" s="96">
        <v>0</v>
      </c>
      <c r="AF45" s="97">
        <v>0</v>
      </c>
      <c r="AG45" s="96">
        <v>79342</v>
      </c>
      <c r="AH45" s="97">
        <v>30.34110898661568</v>
      </c>
      <c r="AI45" s="96">
        <v>20782</v>
      </c>
      <c r="AJ45" s="97">
        <v>7.9472275334608034</v>
      </c>
      <c r="AK45" s="96">
        <v>151925</v>
      </c>
      <c r="AL45" s="97">
        <v>58.097514340344176</v>
      </c>
      <c r="AM45" s="96">
        <v>116059</v>
      </c>
      <c r="AN45" s="97">
        <v>44.382026768642447</v>
      </c>
      <c r="AO45" s="96">
        <v>19267</v>
      </c>
      <c r="AP45" s="97">
        <v>7.3678776290630976</v>
      </c>
      <c r="AQ45" s="96">
        <v>43991</v>
      </c>
      <c r="AR45" s="97">
        <v>16.822562141491396</v>
      </c>
      <c r="AS45" s="96">
        <v>19456</v>
      </c>
      <c r="AT45" s="97">
        <v>7.4401529636711281</v>
      </c>
      <c r="AU45" s="96">
        <v>13507</v>
      </c>
      <c r="AV45" s="97">
        <v>5.1652007648183558</v>
      </c>
      <c r="AW45" s="96">
        <v>9</v>
      </c>
      <c r="AX45" s="97">
        <v>3.4416826003824093E-3</v>
      </c>
      <c r="AY45" s="96">
        <v>212289</v>
      </c>
      <c r="AZ45" s="97">
        <v>81.181261950286796</v>
      </c>
      <c r="BA45" s="96">
        <v>468066</v>
      </c>
      <c r="BB45" s="97">
        <v>178.9927342256214</v>
      </c>
      <c r="BC45" s="96">
        <v>77705</v>
      </c>
      <c r="BD45" s="97">
        <v>29.715105162523901</v>
      </c>
      <c r="BE45" s="96">
        <v>299</v>
      </c>
      <c r="BF45" s="97">
        <v>0.11434034416826004</v>
      </c>
      <c r="BG45" s="96">
        <v>0</v>
      </c>
      <c r="BH45" s="97">
        <v>0</v>
      </c>
      <c r="BI45" s="96">
        <v>21830</v>
      </c>
      <c r="BJ45" s="97">
        <v>8.3479923518164441</v>
      </c>
      <c r="BK45" s="96">
        <v>567900</v>
      </c>
      <c r="BL45" s="97">
        <v>217.17017208413</v>
      </c>
      <c r="BM45" s="119">
        <v>1193446</v>
      </c>
      <c r="BN45" s="97">
        <v>456.38470363288718</v>
      </c>
      <c r="BO45" s="29">
        <v>0.745</v>
      </c>
      <c r="BQ45" s="98">
        <v>1193446</v>
      </c>
    </row>
    <row r="46" spans="1:69" x14ac:dyDescent="0.25">
      <c r="A46" s="11" t="s">
        <v>155</v>
      </c>
      <c r="B46" s="146">
        <v>45107</v>
      </c>
      <c r="C46" s="147" t="s">
        <v>504</v>
      </c>
      <c r="D46" s="94">
        <v>59</v>
      </c>
      <c r="E46" s="94">
        <v>21535</v>
      </c>
      <c r="F46" s="94">
        <v>21166</v>
      </c>
      <c r="G46" s="95">
        <v>0.9828651033201764</v>
      </c>
      <c r="H46" s="94">
        <v>21166</v>
      </c>
      <c r="I46" s="94">
        <v>21164</v>
      </c>
      <c r="J46" s="95">
        <v>0.99990550883492391</v>
      </c>
      <c r="K46" s="96">
        <v>586732</v>
      </c>
      <c r="L46" s="97">
        <v>27.720495133704997</v>
      </c>
      <c r="M46" s="96">
        <v>138996</v>
      </c>
      <c r="N46" s="97">
        <v>6.5669469904563922</v>
      </c>
      <c r="O46" s="96">
        <v>252271</v>
      </c>
      <c r="P46" s="97">
        <v>11.918690352452046</v>
      </c>
      <c r="Q46" s="107">
        <v>977999</v>
      </c>
      <c r="R46" s="97">
        <v>46.206132476613433</v>
      </c>
      <c r="S46" s="96">
        <v>604697</v>
      </c>
      <c r="T46" s="97">
        <v>28.569262024000757</v>
      </c>
      <c r="U46" s="96">
        <v>143252</v>
      </c>
      <c r="V46" s="97">
        <v>6.7680241897382594</v>
      </c>
      <c r="W46" s="96">
        <v>391889</v>
      </c>
      <c r="X46" s="97">
        <v>18.515024095247096</v>
      </c>
      <c r="Y46" s="107">
        <v>1139838</v>
      </c>
      <c r="Z46" s="97">
        <v>53.852310308986112</v>
      </c>
      <c r="AA46" s="96">
        <v>145614</v>
      </c>
      <c r="AB46" s="97">
        <v>6.8796182556930923</v>
      </c>
      <c r="AC46" s="96">
        <v>0</v>
      </c>
      <c r="AD46" s="97">
        <v>0</v>
      </c>
      <c r="AE46" s="96">
        <v>0</v>
      </c>
      <c r="AF46" s="97">
        <v>0</v>
      </c>
      <c r="AG46" s="96">
        <v>1417</v>
      </c>
      <c r="AH46" s="97">
        <v>6.6946990456392325E-2</v>
      </c>
      <c r="AI46" s="96">
        <v>75219</v>
      </c>
      <c r="AJ46" s="97">
        <v>3.5537654729282813</v>
      </c>
      <c r="AK46" s="96">
        <v>222250</v>
      </c>
      <c r="AL46" s="97">
        <v>10.500330719077766</v>
      </c>
      <c r="AM46" s="96">
        <v>558229</v>
      </c>
      <c r="AN46" s="97">
        <v>26.373854294623452</v>
      </c>
      <c r="AO46" s="96">
        <v>132244</v>
      </c>
      <c r="AP46" s="97">
        <v>6.2479448171595955</v>
      </c>
      <c r="AQ46" s="96">
        <v>173069</v>
      </c>
      <c r="AR46" s="97">
        <v>8.176745724274781</v>
      </c>
      <c r="AS46" s="96">
        <v>255167</v>
      </c>
      <c r="AT46" s="97">
        <v>12.055513559482188</v>
      </c>
      <c r="AU46" s="96">
        <v>0</v>
      </c>
      <c r="AV46" s="97">
        <v>0</v>
      </c>
      <c r="AW46" s="96">
        <v>130081</v>
      </c>
      <c r="AX46" s="97">
        <v>6.1457526221298311</v>
      </c>
      <c r="AY46" s="96">
        <v>1248790</v>
      </c>
      <c r="AZ46" s="97">
        <v>58.999811017669849</v>
      </c>
      <c r="BA46" s="96">
        <v>4893450</v>
      </c>
      <c r="BB46" s="97">
        <v>231.1938958707361</v>
      </c>
      <c r="BC46" s="96">
        <v>1159257</v>
      </c>
      <c r="BD46" s="97">
        <v>54.769772276292166</v>
      </c>
      <c r="BE46" s="96">
        <v>0</v>
      </c>
      <c r="BF46" s="97">
        <v>0</v>
      </c>
      <c r="BG46" s="96">
        <v>0</v>
      </c>
      <c r="BH46" s="97">
        <v>0</v>
      </c>
      <c r="BI46" s="96">
        <v>20142</v>
      </c>
      <c r="BJ46" s="97">
        <v>0.95162052348105453</v>
      </c>
      <c r="BK46" s="96">
        <v>6072849</v>
      </c>
      <c r="BL46" s="97">
        <v>286.91528867050931</v>
      </c>
      <c r="BM46" s="119">
        <v>9661726</v>
      </c>
      <c r="BN46" s="97">
        <v>456.47387319285644</v>
      </c>
      <c r="BO46" s="29">
        <v>0.76300000000000001</v>
      </c>
      <c r="BQ46" s="98">
        <v>9661726</v>
      </c>
    </row>
    <row r="47" spans="1:69" x14ac:dyDescent="0.25">
      <c r="A47" s="11" t="s">
        <v>530</v>
      </c>
      <c r="B47" s="146">
        <v>45107</v>
      </c>
      <c r="C47" s="147" t="s">
        <v>480</v>
      </c>
      <c r="D47" s="94">
        <v>4</v>
      </c>
      <c r="E47" s="94">
        <v>600</v>
      </c>
      <c r="F47" s="94">
        <v>600</v>
      </c>
      <c r="G47" s="95">
        <v>1</v>
      </c>
      <c r="H47" s="94">
        <v>600</v>
      </c>
      <c r="I47" s="94">
        <v>600</v>
      </c>
      <c r="J47" s="95">
        <v>1</v>
      </c>
      <c r="K47" s="96">
        <v>21715</v>
      </c>
      <c r="L47" s="97">
        <v>36.19166666666667</v>
      </c>
      <c r="M47" s="96">
        <v>5429</v>
      </c>
      <c r="N47" s="97">
        <v>9.0483333333333338</v>
      </c>
      <c r="O47" s="96">
        <v>15993</v>
      </c>
      <c r="P47" s="97">
        <v>26.655000000000001</v>
      </c>
      <c r="Q47" s="107">
        <v>43137</v>
      </c>
      <c r="R47" s="97">
        <v>71.89500000000001</v>
      </c>
      <c r="S47" s="96">
        <v>5121</v>
      </c>
      <c r="T47" s="97">
        <v>8.5350000000000001</v>
      </c>
      <c r="U47" s="96">
        <v>1033</v>
      </c>
      <c r="V47" s="97">
        <v>1.7216666666666667</v>
      </c>
      <c r="W47" s="96">
        <v>22515</v>
      </c>
      <c r="X47" s="97">
        <v>37.524999999999999</v>
      </c>
      <c r="Y47" s="107">
        <v>28669</v>
      </c>
      <c r="Z47" s="97">
        <v>47.781666666666666</v>
      </c>
      <c r="AA47" s="96">
        <v>24340</v>
      </c>
      <c r="AB47" s="97">
        <v>40.56666666666667</v>
      </c>
      <c r="AC47" s="96">
        <v>561</v>
      </c>
      <c r="AD47" s="97">
        <v>0.93500000000000005</v>
      </c>
      <c r="AE47" s="96">
        <v>0</v>
      </c>
      <c r="AF47" s="97">
        <v>0</v>
      </c>
      <c r="AG47" s="96">
        <v>753</v>
      </c>
      <c r="AH47" s="97">
        <v>1.2549999999999999</v>
      </c>
      <c r="AI47" s="96">
        <v>2173</v>
      </c>
      <c r="AJ47" s="97">
        <v>3.6216666666666666</v>
      </c>
      <c r="AK47" s="96">
        <v>27827</v>
      </c>
      <c r="AL47" s="97">
        <v>46.378333333333337</v>
      </c>
      <c r="AM47" s="96">
        <v>4594</v>
      </c>
      <c r="AN47" s="97">
        <v>7.6566666666666663</v>
      </c>
      <c r="AO47" s="96">
        <v>0</v>
      </c>
      <c r="AP47" s="97">
        <v>0</v>
      </c>
      <c r="AQ47" s="96">
        <v>5705</v>
      </c>
      <c r="AR47" s="97">
        <v>9.5083333333333329</v>
      </c>
      <c r="AS47" s="96">
        <v>4909</v>
      </c>
      <c r="AT47" s="97">
        <v>8.1816666666666666</v>
      </c>
      <c r="AU47" s="96">
        <v>492</v>
      </c>
      <c r="AV47" s="97">
        <v>0.82</v>
      </c>
      <c r="AW47" s="96">
        <v>681</v>
      </c>
      <c r="AX47" s="97">
        <v>1.135</v>
      </c>
      <c r="AY47" s="96">
        <v>16381</v>
      </c>
      <c r="AZ47" s="97">
        <v>27.301666666666666</v>
      </c>
      <c r="BA47" s="96">
        <v>119459</v>
      </c>
      <c r="BB47" s="97">
        <v>199.09833333333333</v>
      </c>
      <c r="BC47" s="96">
        <v>30935</v>
      </c>
      <c r="BD47" s="97">
        <v>51.55833333333333</v>
      </c>
      <c r="BE47" s="96">
        <v>0</v>
      </c>
      <c r="BF47" s="97">
        <v>0</v>
      </c>
      <c r="BG47" s="96">
        <v>3913</v>
      </c>
      <c r="BH47" s="97">
        <v>6.5216666666666665</v>
      </c>
      <c r="BI47" s="96">
        <v>3998</v>
      </c>
      <c r="BJ47" s="97">
        <v>6.6633333333333331</v>
      </c>
      <c r="BK47" s="96">
        <v>158305</v>
      </c>
      <c r="BL47" s="97">
        <v>263.84166666666664</v>
      </c>
      <c r="BM47" s="119">
        <v>274319</v>
      </c>
      <c r="BN47" s="97">
        <v>457.19833333333332</v>
      </c>
      <c r="BO47" s="29">
        <v>0.78100000000000003</v>
      </c>
      <c r="BQ47" s="98">
        <v>274319</v>
      </c>
    </row>
    <row r="48" spans="1:69" x14ac:dyDescent="0.25">
      <c r="A48" s="11" t="s">
        <v>531</v>
      </c>
      <c r="B48" s="146">
        <v>45107</v>
      </c>
      <c r="C48" s="147" t="s">
        <v>480</v>
      </c>
      <c r="D48" s="94">
        <v>4</v>
      </c>
      <c r="E48" s="94">
        <v>1460</v>
      </c>
      <c r="F48" s="94">
        <v>1460</v>
      </c>
      <c r="G48" s="95">
        <v>1</v>
      </c>
      <c r="H48" s="94">
        <v>1460</v>
      </c>
      <c r="I48" s="94">
        <v>1460</v>
      </c>
      <c r="J48" s="95">
        <v>1</v>
      </c>
      <c r="K48" s="96">
        <v>52841</v>
      </c>
      <c r="L48" s="97">
        <v>36.192465753424656</v>
      </c>
      <c r="M48" s="96">
        <v>13211</v>
      </c>
      <c r="N48" s="97">
        <v>9.0486301369863007</v>
      </c>
      <c r="O48" s="96">
        <v>38918</v>
      </c>
      <c r="P48" s="97">
        <v>26.656164383561645</v>
      </c>
      <c r="Q48" s="107">
        <v>104970</v>
      </c>
      <c r="R48" s="97">
        <v>71.897260273972606</v>
      </c>
      <c r="S48" s="96">
        <v>12461</v>
      </c>
      <c r="T48" s="97">
        <v>8.5349315068493148</v>
      </c>
      <c r="U48" s="96">
        <v>2514</v>
      </c>
      <c r="V48" s="97">
        <v>1.7219178082191782</v>
      </c>
      <c r="W48" s="96">
        <v>54787</v>
      </c>
      <c r="X48" s="97">
        <v>37.525342465753425</v>
      </c>
      <c r="Y48" s="107">
        <v>69762</v>
      </c>
      <c r="Z48" s="97">
        <v>47.782191780821918</v>
      </c>
      <c r="AA48" s="96">
        <v>18569</v>
      </c>
      <c r="AB48" s="97">
        <v>12.718493150684932</v>
      </c>
      <c r="AC48" s="96">
        <v>1365</v>
      </c>
      <c r="AD48" s="97">
        <v>0.93493150684931503</v>
      </c>
      <c r="AE48" s="96">
        <v>0</v>
      </c>
      <c r="AF48" s="97">
        <v>0</v>
      </c>
      <c r="AG48" s="96">
        <v>1833</v>
      </c>
      <c r="AH48" s="97">
        <v>1.2554794520547945</v>
      </c>
      <c r="AI48" s="96">
        <v>5287</v>
      </c>
      <c r="AJ48" s="97">
        <v>3.621232876712329</v>
      </c>
      <c r="AK48" s="96">
        <v>27054</v>
      </c>
      <c r="AL48" s="97">
        <v>18.530136986301372</v>
      </c>
      <c r="AM48" s="96">
        <v>10765</v>
      </c>
      <c r="AN48" s="97">
        <v>7.3732876712328768</v>
      </c>
      <c r="AO48" s="96">
        <v>0</v>
      </c>
      <c r="AP48" s="97">
        <v>0</v>
      </c>
      <c r="AQ48" s="96">
        <v>13882</v>
      </c>
      <c r="AR48" s="97">
        <v>9.5082191780821912</v>
      </c>
      <c r="AS48" s="96">
        <v>11948</v>
      </c>
      <c r="AT48" s="97">
        <v>8.1835616438356169</v>
      </c>
      <c r="AU48" s="96">
        <v>1196</v>
      </c>
      <c r="AV48" s="97">
        <v>0.81917808219178079</v>
      </c>
      <c r="AW48" s="96">
        <v>1656</v>
      </c>
      <c r="AX48" s="97">
        <v>1.1342465753424658</v>
      </c>
      <c r="AY48" s="96">
        <v>39447</v>
      </c>
      <c r="AZ48" s="97">
        <v>27.018493150684929</v>
      </c>
      <c r="BA48" s="96">
        <v>331916</v>
      </c>
      <c r="BB48" s="97">
        <v>227.33972602739726</v>
      </c>
      <c r="BC48" s="96">
        <v>75278</v>
      </c>
      <c r="BD48" s="97">
        <v>51.560273972602737</v>
      </c>
      <c r="BE48" s="96">
        <v>0</v>
      </c>
      <c r="BF48" s="97">
        <v>0</v>
      </c>
      <c r="BG48" s="96">
        <v>9521</v>
      </c>
      <c r="BH48" s="97">
        <v>6.5212328767123289</v>
      </c>
      <c r="BI48" s="96">
        <v>9728</v>
      </c>
      <c r="BJ48" s="97">
        <v>6.6630136986301371</v>
      </c>
      <c r="BK48" s="96">
        <v>426443</v>
      </c>
      <c r="BL48" s="97">
        <v>292.08424657534249</v>
      </c>
      <c r="BM48" s="119">
        <v>667676</v>
      </c>
      <c r="BN48" s="97">
        <v>457.31232876712329</v>
      </c>
      <c r="BO48" s="29">
        <v>0.8</v>
      </c>
      <c r="BQ48" s="98">
        <v>667676</v>
      </c>
    </row>
    <row r="49" spans="1:69" x14ac:dyDescent="0.25">
      <c r="A49" s="11" t="s">
        <v>166</v>
      </c>
      <c r="B49" s="146">
        <v>45107</v>
      </c>
      <c r="C49" s="147" t="s">
        <v>480</v>
      </c>
      <c r="D49" s="94">
        <v>4</v>
      </c>
      <c r="E49" s="94">
        <v>1460</v>
      </c>
      <c r="F49" s="94">
        <v>1456</v>
      </c>
      <c r="G49" s="95">
        <v>0.99726027397260275</v>
      </c>
      <c r="H49" s="94">
        <v>1456</v>
      </c>
      <c r="I49" s="94">
        <v>1091</v>
      </c>
      <c r="J49" s="95">
        <v>0.74931318681318682</v>
      </c>
      <c r="K49" s="96">
        <v>52697</v>
      </c>
      <c r="L49" s="97">
        <v>36.192994505494504</v>
      </c>
      <c r="M49" s="96">
        <v>13173</v>
      </c>
      <c r="N49" s="97">
        <v>9.0473901098901095</v>
      </c>
      <c r="O49" s="96">
        <v>38812</v>
      </c>
      <c r="P49" s="97">
        <v>26.656593406593405</v>
      </c>
      <c r="Q49" s="107">
        <v>104682</v>
      </c>
      <c r="R49" s="97">
        <v>71.896978021978015</v>
      </c>
      <c r="S49" s="96">
        <v>12427</v>
      </c>
      <c r="T49" s="97">
        <v>8.5350274725274726</v>
      </c>
      <c r="U49" s="96">
        <v>2506</v>
      </c>
      <c r="V49" s="97">
        <v>1.7211538461538463</v>
      </c>
      <c r="W49" s="96">
        <v>54636</v>
      </c>
      <c r="X49" s="97">
        <v>37.524725274725277</v>
      </c>
      <c r="Y49" s="107">
        <v>69569</v>
      </c>
      <c r="Z49" s="97">
        <v>47.780906593406598</v>
      </c>
      <c r="AA49" s="96">
        <v>20880</v>
      </c>
      <c r="AB49" s="97">
        <v>14.340659340659341</v>
      </c>
      <c r="AC49" s="96">
        <v>1362</v>
      </c>
      <c r="AD49" s="97">
        <v>0.93543956043956045</v>
      </c>
      <c r="AE49" s="96">
        <v>0</v>
      </c>
      <c r="AF49" s="97">
        <v>0</v>
      </c>
      <c r="AG49" s="96">
        <v>1828</v>
      </c>
      <c r="AH49" s="97">
        <v>1.2554945054945055</v>
      </c>
      <c r="AI49" s="96">
        <v>5272</v>
      </c>
      <c r="AJ49" s="97">
        <v>3.6208791208791209</v>
      </c>
      <c r="AK49" s="96">
        <v>29342</v>
      </c>
      <c r="AL49" s="97">
        <v>20.152472527472526</v>
      </c>
      <c r="AM49" s="96">
        <v>10441</v>
      </c>
      <c r="AN49" s="97">
        <v>7.1710164835164836</v>
      </c>
      <c r="AO49" s="96">
        <v>0</v>
      </c>
      <c r="AP49" s="97">
        <v>0</v>
      </c>
      <c r="AQ49" s="96">
        <v>13844</v>
      </c>
      <c r="AR49" s="97">
        <v>9.5082417582417591</v>
      </c>
      <c r="AS49" s="96">
        <v>11914</v>
      </c>
      <c r="AT49" s="97">
        <v>8.1826923076923084</v>
      </c>
      <c r="AU49" s="96">
        <v>1193</v>
      </c>
      <c r="AV49" s="97">
        <v>0.81936813186813184</v>
      </c>
      <c r="AW49" s="96">
        <v>1652</v>
      </c>
      <c r="AX49" s="97">
        <v>1.1346153846153846</v>
      </c>
      <c r="AY49" s="96">
        <v>39044</v>
      </c>
      <c r="AZ49" s="97">
        <v>26.815934065934062</v>
      </c>
      <c r="BA49" s="96">
        <v>330994</v>
      </c>
      <c r="BB49" s="97">
        <v>227.33104395604394</v>
      </c>
      <c r="BC49" s="96">
        <v>75071</v>
      </c>
      <c r="BD49" s="97">
        <v>51.559752747252745</v>
      </c>
      <c r="BE49" s="96">
        <v>0</v>
      </c>
      <c r="BF49" s="97">
        <v>0</v>
      </c>
      <c r="BG49" s="96">
        <v>9495</v>
      </c>
      <c r="BH49" s="97">
        <v>6.5212912087912089</v>
      </c>
      <c r="BI49" s="96">
        <v>9702</v>
      </c>
      <c r="BJ49" s="97">
        <v>6.6634615384615383</v>
      </c>
      <c r="BK49" s="96">
        <v>425262</v>
      </c>
      <c r="BL49" s="97">
        <v>292.07554945054943</v>
      </c>
      <c r="BM49" s="119">
        <v>667899</v>
      </c>
      <c r="BN49" s="97">
        <v>458.72184065934061</v>
      </c>
      <c r="BO49" s="29">
        <v>0.81799999999999995</v>
      </c>
      <c r="BQ49" s="98">
        <v>667898.99999999988</v>
      </c>
    </row>
    <row r="50" spans="1:69" x14ac:dyDescent="0.25">
      <c r="A50" s="11" t="s">
        <v>532</v>
      </c>
      <c r="B50" s="146">
        <v>45107</v>
      </c>
      <c r="C50" s="147" t="s">
        <v>480</v>
      </c>
      <c r="D50" s="94">
        <v>4</v>
      </c>
      <c r="E50" s="94">
        <v>1460</v>
      </c>
      <c r="F50" s="94">
        <v>1460</v>
      </c>
      <c r="G50" s="95">
        <v>1</v>
      </c>
      <c r="H50" s="94">
        <v>1460</v>
      </c>
      <c r="I50" s="94">
        <v>730</v>
      </c>
      <c r="J50" s="95">
        <v>0.5</v>
      </c>
      <c r="K50" s="96">
        <v>52841</v>
      </c>
      <c r="L50" s="97">
        <v>36.192465753424656</v>
      </c>
      <c r="M50" s="96">
        <v>13211</v>
      </c>
      <c r="N50" s="97">
        <v>9.0486301369863007</v>
      </c>
      <c r="O50" s="96">
        <v>38918</v>
      </c>
      <c r="P50" s="97">
        <v>26.656164383561645</v>
      </c>
      <c r="Q50" s="107">
        <v>104970</v>
      </c>
      <c r="R50" s="97">
        <v>71.897260273972606</v>
      </c>
      <c r="S50" s="96">
        <v>12461</v>
      </c>
      <c r="T50" s="97">
        <v>8.5349315068493148</v>
      </c>
      <c r="U50" s="96">
        <v>2514</v>
      </c>
      <c r="V50" s="97">
        <v>1.7219178082191782</v>
      </c>
      <c r="W50" s="96">
        <v>54787</v>
      </c>
      <c r="X50" s="97">
        <v>37.525342465753425</v>
      </c>
      <c r="Y50" s="107">
        <v>69762</v>
      </c>
      <c r="Z50" s="97">
        <v>47.782191780821918</v>
      </c>
      <c r="AA50" s="96">
        <v>21009</v>
      </c>
      <c r="AB50" s="97">
        <v>14.389726027397261</v>
      </c>
      <c r="AC50" s="96">
        <v>1365</v>
      </c>
      <c r="AD50" s="97">
        <v>0.93493150684931503</v>
      </c>
      <c r="AE50" s="96">
        <v>0</v>
      </c>
      <c r="AF50" s="97">
        <v>0</v>
      </c>
      <c r="AG50" s="96">
        <v>1833</v>
      </c>
      <c r="AH50" s="97">
        <v>1.2554794520547945</v>
      </c>
      <c r="AI50" s="96">
        <v>5287</v>
      </c>
      <c r="AJ50" s="97">
        <v>3.621232876712329</v>
      </c>
      <c r="AK50" s="96">
        <v>29494</v>
      </c>
      <c r="AL50" s="97">
        <v>20.201369863013699</v>
      </c>
      <c r="AM50" s="96">
        <v>10424</v>
      </c>
      <c r="AN50" s="97">
        <v>7.13972602739726</v>
      </c>
      <c r="AO50" s="96">
        <v>0</v>
      </c>
      <c r="AP50" s="97">
        <v>0</v>
      </c>
      <c r="AQ50" s="96">
        <v>13882</v>
      </c>
      <c r="AR50" s="97">
        <v>9.5082191780821912</v>
      </c>
      <c r="AS50" s="96">
        <v>11948</v>
      </c>
      <c r="AT50" s="97">
        <v>8.1835616438356169</v>
      </c>
      <c r="AU50" s="96">
        <v>1196</v>
      </c>
      <c r="AV50" s="97">
        <v>0.81917808219178079</v>
      </c>
      <c r="AW50" s="96">
        <v>1656</v>
      </c>
      <c r="AX50" s="97">
        <v>1.1342465753424658</v>
      </c>
      <c r="AY50" s="96">
        <v>39106</v>
      </c>
      <c r="AZ50" s="97">
        <v>26.784931506849315</v>
      </c>
      <c r="BA50" s="96">
        <v>331916</v>
      </c>
      <c r="BB50" s="97">
        <v>227.33972602739726</v>
      </c>
      <c r="BC50" s="96">
        <v>75278</v>
      </c>
      <c r="BD50" s="97">
        <v>51.560273972602737</v>
      </c>
      <c r="BE50" s="96">
        <v>0</v>
      </c>
      <c r="BF50" s="97">
        <v>0</v>
      </c>
      <c r="BG50" s="96">
        <v>9521</v>
      </c>
      <c r="BH50" s="97">
        <v>6.5212328767123289</v>
      </c>
      <c r="BI50" s="96">
        <v>9728</v>
      </c>
      <c r="BJ50" s="97">
        <v>6.6630136986301371</v>
      </c>
      <c r="BK50" s="96">
        <v>426443</v>
      </c>
      <c r="BL50" s="97">
        <v>292.08424657534249</v>
      </c>
      <c r="BM50" s="119">
        <v>669775</v>
      </c>
      <c r="BN50" s="97">
        <v>458.75</v>
      </c>
      <c r="BO50" s="29">
        <v>0.83599999999999997</v>
      </c>
      <c r="BQ50" s="98">
        <v>669775</v>
      </c>
    </row>
    <row r="51" spans="1:69" x14ac:dyDescent="0.25">
      <c r="A51" s="11" t="s">
        <v>171</v>
      </c>
      <c r="B51" s="146">
        <v>45107</v>
      </c>
      <c r="C51" s="147" t="s">
        <v>480</v>
      </c>
      <c r="D51" s="94">
        <v>4</v>
      </c>
      <c r="E51" s="94">
        <v>1460</v>
      </c>
      <c r="F51" s="94">
        <v>1392</v>
      </c>
      <c r="G51" s="95">
        <v>0.95342465753424654</v>
      </c>
      <c r="H51" s="94">
        <v>1392</v>
      </c>
      <c r="I51" s="94">
        <v>1027</v>
      </c>
      <c r="J51" s="95">
        <v>0.73778735632183912</v>
      </c>
      <c r="K51" s="96">
        <v>50380</v>
      </c>
      <c r="L51" s="97">
        <v>36.192528735632187</v>
      </c>
      <c r="M51" s="96">
        <v>12595</v>
      </c>
      <c r="N51" s="97">
        <v>9.0481321839080469</v>
      </c>
      <c r="O51" s="96">
        <v>37105</v>
      </c>
      <c r="P51" s="97">
        <v>26.6558908045977</v>
      </c>
      <c r="Q51" s="107">
        <v>100080</v>
      </c>
      <c r="R51" s="97">
        <v>71.896551724137936</v>
      </c>
      <c r="S51" s="96">
        <v>11880</v>
      </c>
      <c r="T51" s="97">
        <v>8.5344827586206904</v>
      </c>
      <c r="U51" s="96">
        <v>2397</v>
      </c>
      <c r="V51" s="97">
        <v>1.7219827586206897</v>
      </c>
      <c r="W51" s="96">
        <v>52235</v>
      </c>
      <c r="X51" s="97">
        <v>37.525143678160923</v>
      </c>
      <c r="Y51" s="107">
        <v>66512</v>
      </c>
      <c r="Z51" s="97">
        <v>47.781609195402304</v>
      </c>
      <c r="AA51" s="96">
        <v>20343</v>
      </c>
      <c r="AB51" s="97">
        <v>14.614224137931034</v>
      </c>
      <c r="AC51" s="96">
        <v>1302</v>
      </c>
      <c r="AD51" s="97">
        <v>0.93534482758620685</v>
      </c>
      <c r="AE51" s="96">
        <v>0</v>
      </c>
      <c r="AF51" s="97">
        <v>0</v>
      </c>
      <c r="AG51" s="96">
        <v>1748</v>
      </c>
      <c r="AH51" s="97">
        <v>1.2557471264367817</v>
      </c>
      <c r="AI51" s="96">
        <v>5040</v>
      </c>
      <c r="AJ51" s="97">
        <v>3.6206896551724137</v>
      </c>
      <c r="AK51" s="96">
        <v>28433</v>
      </c>
      <c r="AL51" s="97">
        <v>20.426005747126435</v>
      </c>
      <c r="AM51" s="96">
        <v>10843</v>
      </c>
      <c r="AN51" s="97">
        <v>7.7895114942528734</v>
      </c>
      <c r="AO51" s="96">
        <v>0</v>
      </c>
      <c r="AP51" s="97">
        <v>0</v>
      </c>
      <c r="AQ51" s="96">
        <v>13235</v>
      </c>
      <c r="AR51" s="97">
        <v>9.5079022988505741</v>
      </c>
      <c r="AS51" s="96">
        <v>11391</v>
      </c>
      <c r="AT51" s="97">
        <v>8.1831896551724146</v>
      </c>
      <c r="AU51" s="96">
        <v>1140</v>
      </c>
      <c r="AV51" s="97">
        <v>0.81896551724137934</v>
      </c>
      <c r="AW51" s="96">
        <v>1579</v>
      </c>
      <c r="AX51" s="97">
        <v>1.1343390804597702</v>
      </c>
      <c r="AY51" s="96">
        <v>38188</v>
      </c>
      <c r="AZ51" s="97">
        <v>27.433908045977017</v>
      </c>
      <c r="BA51" s="96">
        <v>316225</v>
      </c>
      <c r="BB51" s="97">
        <v>227.17313218390805</v>
      </c>
      <c r="BC51" s="96">
        <v>71771</v>
      </c>
      <c r="BD51" s="97">
        <v>51.559626436781606</v>
      </c>
      <c r="BE51" s="96">
        <v>0</v>
      </c>
      <c r="BF51" s="97">
        <v>0</v>
      </c>
      <c r="BG51" s="96">
        <v>9078</v>
      </c>
      <c r="BH51" s="97">
        <v>6.5215517241379306</v>
      </c>
      <c r="BI51" s="96">
        <v>9275</v>
      </c>
      <c r="BJ51" s="97">
        <v>6.6630747126436782</v>
      </c>
      <c r="BK51" s="96">
        <v>406349</v>
      </c>
      <c r="BL51" s="97">
        <v>291.91738505747128</v>
      </c>
      <c r="BM51" s="119">
        <v>639562</v>
      </c>
      <c r="BN51" s="97">
        <v>459.45545977011494</v>
      </c>
      <c r="BO51" s="29">
        <v>0.85399999999999998</v>
      </c>
      <c r="BQ51" s="98">
        <v>639562</v>
      </c>
    </row>
    <row r="52" spans="1:69" x14ac:dyDescent="0.25">
      <c r="A52" s="11" t="s">
        <v>533</v>
      </c>
      <c r="B52" s="146">
        <v>45107</v>
      </c>
      <c r="C52" s="147" t="s">
        <v>480</v>
      </c>
      <c r="D52" s="94">
        <v>4</v>
      </c>
      <c r="E52" s="94">
        <v>1460</v>
      </c>
      <c r="F52" s="94">
        <v>1442</v>
      </c>
      <c r="G52" s="95">
        <v>0.98767123287671232</v>
      </c>
      <c r="H52" s="94">
        <v>1442</v>
      </c>
      <c r="I52" s="94">
        <v>1442</v>
      </c>
      <c r="J52" s="95">
        <v>1</v>
      </c>
      <c r="K52" s="96">
        <v>52190</v>
      </c>
      <c r="L52" s="97">
        <v>36.19278779472954</v>
      </c>
      <c r="M52" s="96">
        <v>13048</v>
      </c>
      <c r="N52" s="97">
        <v>9.0485436893203879</v>
      </c>
      <c r="O52" s="96">
        <v>38436</v>
      </c>
      <c r="P52" s="97">
        <v>26.654646324549237</v>
      </c>
      <c r="Q52" s="107">
        <v>103674</v>
      </c>
      <c r="R52" s="97">
        <v>71.89597780859917</v>
      </c>
      <c r="S52" s="96">
        <v>12307</v>
      </c>
      <c r="T52" s="97">
        <v>8.5346740638002778</v>
      </c>
      <c r="U52" s="96">
        <v>2483</v>
      </c>
      <c r="V52" s="97">
        <v>1.7219140083217752</v>
      </c>
      <c r="W52" s="96">
        <v>54110</v>
      </c>
      <c r="X52" s="97">
        <v>37.524271844660191</v>
      </c>
      <c r="Y52" s="107">
        <v>68900</v>
      </c>
      <c r="Z52" s="97">
        <v>47.780859916782248</v>
      </c>
      <c r="AA52" s="96">
        <v>23067</v>
      </c>
      <c r="AB52" s="97">
        <v>15.996532593619973</v>
      </c>
      <c r="AC52" s="96">
        <v>1349</v>
      </c>
      <c r="AD52" s="97">
        <v>0.93550624133148408</v>
      </c>
      <c r="AE52" s="96">
        <v>0</v>
      </c>
      <c r="AF52" s="97">
        <v>0</v>
      </c>
      <c r="AG52" s="96">
        <v>1811</v>
      </c>
      <c r="AH52" s="97">
        <v>1.2558945908460473</v>
      </c>
      <c r="AI52" s="96">
        <v>5221</v>
      </c>
      <c r="AJ52" s="97">
        <v>3.6206657420249653</v>
      </c>
      <c r="AK52" s="96">
        <v>31448</v>
      </c>
      <c r="AL52" s="97">
        <v>21.808599167822468</v>
      </c>
      <c r="AM52" s="96">
        <v>10591</v>
      </c>
      <c r="AN52" s="97">
        <v>7.3446601941747574</v>
      </c>
      <c r="AO52" s="96">
        <v>0</v>
      </c>
      <c r="AP52" s="97">
        <v>0</v>
      </c>
      <c r="AQ52" s="96">
        <v>13711</v>
      </c>
      <c r="AR52" s="97">
        <v>9.5083217753120675</v>
      </c>
      <c r="AS52" s="96">
        <v>11800</v>
      </c>
      <c r="AT52" s="97">
        <v>8.1830790568654646</v>
      </c>
      <c r="AU52" s="96">
        <v>1181</v>
      </c>
      <c r="AV52" s="97">
        <v>0.81900138696255198</v>
      </c>
      <c r="AW52" s="96">
        <v>1636</v>
      </c>
      <c r="AX52" s="97">
        <v>1.1345353675450762</v>
      </c>
      <c r="AY52" s="96">
        <v>38919</v>
      </c>
      <c r="AZ52" s="97">
        <v>26.989597780859921</v>
      </c>
      <c r="BA52" s="96">
        <v>327762</v>
      </c>
      <c r="BB52" s="97">
        <v>227.29680998613037</v>
      </c>
      <c r="BC52" s="96">
        <v>74349</v>
      </c>
      <c r="BD52" s="97">
        <v>51.559639389736475</v>
      </c>
      <c r="BE52" s="96">
        <v>0</v>
      </c>
      <c r="BF52" s="97">
        <v>0</v>
      </c>
      <c r="BG52" s="96">
        <v>9404</v>
      </c>
      <c r="BH52" s="97">
        <v>6.5214979195561718</v>
      </c>
      <c r="BI52" s="96">
        <v>9608</v>
      </c>
      <c r="BJ52" s="97">
        <v>6.6629680998613035</v>
      </c>
      <c r="BK52" s="96">
        <v>421123</v>
      </c>
      <c r="BL52" s="97">
        <v>292.04091539528429</v>
      </c>
      <c r="BM52" s="119">
        <v>664064</v>
      </c>
      <c r="BN52" s="97">
        <v>460.51595006934809</v>
      </c>
      <c r="BO52" s="29">
        <v>0.872</v>
      </c>
      <c r="BQ52" s="98">
        <v>664064</v>
      </c>
    </row>
    <row r="53" spans="1:69" x14ac:dyDescent="0.25">
      <c r="A53" s="11" t="s">
        <v>534</v>
      </c>
      <c r="B53" s="146">
        <v>45107</v>
      </c>
      <c r="C53" s="147" t="s">
        <v>535</v>
      </c>
      <c r="D53" s="94">
        <v>8</v>
      </c>
      <c r="E53" s="94">
        <v>2920</v>
      </c>
      <c r="F53" s="94">
        <v>2533</v>
      </c>
      <c r="G53" s="95">
        <v>0.86746575342465748</v>
      </c>
      <c r="H53" s="94">
        <v>2533</v>
      </c>
      <c r="I53" s="94">
        <v>2533</v>
      </c>
      <c r="J53" s="95">
        <v>1</v>
      </c>
      <c r="K53" s="96">
        <v>25057</v>
      </c>
      <c r="L53" s="97">
        <v>9.8922226608764312</v>
      </c>
      <c r="M53" s="96">
        <v>3980</v>
      </c>
      <c r="N53" s="97">
        <v>1.571259376233715</v>
      </c>
      <c r="O53" s="96">
        <v>184002</v>
      </c>
      <c r="P53" s="97">
        <v>72.641926569285431</v>
      </c>
      <c r="Q53" s="107">
        <v>213039</v>
      </c>
      <c r="R53" s="97">
        <v>84.105408606395571</v>
      </c>
      <c r="S53" s="96">
        <v>1820</v>
      </c>
      <c r="T53" s="97">
        <v>0.71851559415712596</v>
      </c>
      <c r="U53" s="96">
        <v>289</v>
      </c>
      <c r="V53" s="97">
        <v>0.11409395973154363</v>
      </c>
      <c r="W53" s="96">
        <v>27611</v>
      </c>
      <c r="X53" s="97">
        <v>10.900513225424397</v>
      </c>
      <c r="Y53" s="107">
        <v>29720</v>
      </c>
      <c r="Z53" s="97">
        <v>11.733122779313067</v>
      </c>
      <c r="AA53" s="96">
        <v>32444</v>
      </c>
      <c r="AB53" s="97">
        <v>12.808527437820766</v>
      </c>
      <c r="AC53" s="96">
        <v>10295</v>
      </c>
      <c r="AD53" s="97">
        <v>4.0643505724437423</v>
      </c>
      <c r="AE53" s="96">
        <v>8923</v>
      </c>
      <c r="AF53" s="97">
        <v>3.522700355309909</v>
      </c>
      <c r="AG53" s="96">
        <v>78040</v>
      </c>
      <c r="AH53" s="97">
        <v>30.809317015396761</v>
      </c>
      <c r="AI53" s="96">
        <v>54388</v>
      </c>
      <c r="AJ53" s="97">
        <v>21.471772601658113</v>
      </c>
      <c r="AK53" s="96">
        <v>184090</v>
      </c>
      <c r="AL53" s="97">
        <v>72.676667982629297</v>
      </c>
      <c r="AM53" s="96">
        <v>57537</v>
      </c>
      <c r="AN53" s="97">
        <v>22.714962495065141</v>
      </c>
      <c r="AO53" s="96">
        <v>9138</v>
      </c>
      <c r="AP53" s="97">
        <v>3.6075799447295696</v>
      </c>
      <c r="AQ53" s="96">
        <v>45072</v>
      </c>
      <c r="AR53" s="97">
        <v>17.793920252664826</v>
      </c>
      <c r="AS53" s="96">
        <v>165145</v>
      </c>
      <c r="AT53" s="97">
        <v>65.197394393999204</v>
      </c>
      <c r="AU53" s="96">
        <v>17090</v>
      </c>
      <c r="AV53" s="97">
        <v>6.7469403868930122</v>
      </c>
      <c r="AW53" s="96">
        <v>179</v>
      </c>
      <c r="AX53" s="97">
        <v>7.0667193051717328E-2</v>
      </c>
      <c r="AY53" s="96">
        <v>294161</v>
      </c>
      <c r="AZ53" s="97">
        <v>116.13146466640347</v>
      </c>
      <c r="BA53" s="96">
        <v>378958</v>
      </c>
      <c r="BB53" s="97">
        <v>149.60836952230557</v>
      </c>
      <c r="BC53" s="96">
        <v>60189</v>
      </c>
      <c r="BD53" s="97">
        <v>23.761942360836951</v>
      </c>
      <c r="BE53" s="96">
        <v>14</v>
      </c>
      <c r="BF53" s="97">
        <v>5.5270430319778914E-3</v>
      </c>
      <c r="BG53" s="96">
        <v>0</v>
      </c>
      <c r="BH53" s="97">
        <v>0</v>
      </c>
      <c r="BI53" s="96">
        <v>13488</v>
      </c>
      <c r="BJ53" s="97">
        <v>5.3249111725227003</v>
      </c>
      <c r="BK53" s="96">
        <v>452649</v>
      </c>
      <c r="BL53" s="97">
        <v>178.7007500986972</v>
      </c>
      <c r="BM53" s="119">
        <v>1173659</v>
      </c>
      <c r="BN53" s="97">
        <v>463.34741413343863</v>
      </c>
      <c r="BO53" s="29">
        <v>0.89</v>
      </c>
      <c r="BQ53" s="98">
        <v>1173659</v>
      </c>
    </row>
    <row r="54" spans="1:69" x14ac:dyDescent="0.25">
      <c r="A54" s="11" t="s">
        <v>536</v>
      </c>
      <c r="B54" s="146">
        <v>45107</v>
      </c>
      <c r="C54" s="147" t="s">
        <v>477</v>
      </c>
      <c r="D54" s="94">
        <v>5</v>
      </c>
      <c r="E54" s="94">
        <v>1825</v>
      </c>
      <c r="F54" s="94">
        <v>1825</v>
      </c>
      <c r="G54" s="95">
        <v>1</v>
      </c>
      <c r="H54" s="94">
        <v>1825</v>
      </c>
      <c r="I54" s="94">
        <v>1825</v>
      </c>
      <c r="J54" s="95">
        <v>1</v>
      </c>
      <c r="K54" s="96">
        <v>52681</v>
      </c>
      <c r="L54" s="97">
        <v>28.866301369863013</v>
      </c>
      <c r="M54" s="96">
        <v>11270</v>
      </c>
      <c r="N54" s="97">
        <v>6.1753424657534248</v>
      </c>
      <c r="O54" s="96">
        <v>42968</v>
      </c>
      <c r="P54" s="97">
        <v>23.544109589041096</v>
      </c>
      <c r="Q54" s="107">
        <v>106919</v>
      </c>
      <c r="R54" s="97">
        <v>58.58575342465754</v>
      </c>
      <c r="S54" s="96">
        <v>14072</v>
      </c>
      <c r="T54" s="97">
        <v>7.7106849315068491</v>
      </c>
      <c r="U54" s="96">
        <v>3010</v>
      </c>
      <c r="V54" s="97">
        <v>1.6493150684931508</v>
      </c>
      <c r="W54" s="96">
        <v>32897</v>
      </c>
      <c r="X54" s="97">
        <v>18.025753424657534</v>
      </c>
      <c r="Y54" s="107">
        <v>49979</v>
      </c>
      <c r="Z54" s="97">
        <v>27.385753424657537</v>
      </c>
      <c r="AA54" s="96">
        <v>13707</v>
      </c>
      <c r="AB54" s="97">
        <v>7.5106849315068489</v>
      </c>
      <c r="AC54" s="96">
        <v>0</v>
      </c>
      <c r="AD54" s="97">
        <v>0</v>
      </c>
      <c r="AE54" s="96">
        <v>1285</v>
      </c>
      <c r="AF54" s="97">
        <v>0.70410958904109588</v>
      </c>
      <c r="AG54" s="96">
        <v>4547</v>
      </c>
      <c r="AH54" s="97">
        <v>2.4915068493150683</v>
      </c>
      <c r="AI54" s="96">
        <v>9366</v>
      </c>
      <c r="AJ54" s="97">
        <v>5.1320547945205481</v>
      </c>
      <c r="AK54" s="96">
        <v>28905</v>
      </c>
      <c r="AL54" s="97">
        <v>15.838356164383562</v>
      </c>
      <c r="AM54" s="96">
        <v>0</v>
      </c>
      <c r="AN54" s="97">
        <v>0</v>
      </c>
      <c r="AO54" s="96">
        <v>0</v>
      </c>
      <c r="AP54" s="97">
        <v>0</v>
      </c>
      <c r="AQ54" s="96">
        <v>18749</v>
      </c>
      <c r="AR54" s="97">
        <v>10.273424657534246</v>
      </c>
      <c r="AS54" s="96">
        <v>6609</v>
      </c>
      <c r="AT54" s="97">
        <v>3.6213698630136988</v>
      </c>
      <c r="AU54" s="96">
        <v>0</v>
      </c>
      <c r="AV54" s="97">
        <v>0</v>
      </c>
      <c r="AW54" s="96">
        <v>0</v>
      </c>
      <c r="AX54" s="97">
        <v>0</v>
      </c>
      <c r="AY54" s="96">
        <v>25358</v>
      </c>
      <c r="AZ54" s="97">
        <v>13.894794520547945</v>
      </c>
      <c r="BA54" s="96">
        <v>549281</v>
      </c>
      <c r="BB54" s="97">
        <v>300.97589041095893</v>
      </c>
      <c r="BC54" s="96">
        <v>117503</v>
      </c>
      <c r="BD54" s="97">
        <v>64.385205479452054</v>
      </c>
      <c r="BE54" s="96">
        <v>0</v>
      </c>
      <c r="BF54" s="97">
        <v>0</v>
      </c>
      <c r="BG54" s="96">
        <v>8022</v>
      </c>
      <c r="BH54" s="97">
        <v>4.3956164383561642</v>
      </c>
      <c r="BI54" s="96">
        <v>739</v>
      </c>
      <c r="BJ54" s="97">
        <v>0.40493150684931506</v>
      </c>
      <c r="BK54" s="96">
        <v>675545</v>
      </c>
      <c r="BL54" s="97">
        <v>370.16164383561647</v>
      </c>
      <c r="BM54" s="119">
        <v>886706</v>
      </c>
      <c r="BN54" s="97">
        <v>485.86630136986309</v>
      </c>
      <c r="BO54" s="29">
        <v>0.90900000000000003</v>
      </c>
      <c r="BQ54" s="98">
        <v>886706.00000000012</v>
      </c>
    </row>
    <row r="55" spans="1:69" x14ac:dyDescent="0.25">
      <c r="A55" s="11" t="s">
        <v>537</v>
      </c>
      <c r="B55" s="146">
        <v>45107</v>
      </c>
      <c r="C55" s="147" t="s">
        <v>504</v>
      </c>
      <c r="D55" s="94">
        <v>28</v>
      </c>
      <c r="E55" s="94">
        <v>10220</v>
      </c>
      <c r="F55" s="94">
        <v>10218</v>
      </c>
      <c r="G55" s="95">
        <v>0.9998043052837573</v>
      </c>
      <c r="H55" s="94">
        <v>10218</v>
      </c>
      <c r="I55" s="94">
        <v>10164</v>
      </c>
      <c r="J55" s="95">
        <v>0.99471520845566652</v>
      </c>
      <c r="K55" s="96">
        <v>99568</v>
      </c>
      <c r="L55" s="97">
        <v>9.7443726756703857</v>
      </c>
      <c r="M55" s="96">
        <v>40764</v>
      </c>
      <c r="N55" s="97">
        <v>3.989430416911333</v>
      </c>
      <c r="O55" s="96">
        <v>329770</v>
      </c>
      <c r="P55" s="97">
        <v>32.273439029164223</v>
      </c>
      <c r="Q55" s="107">
        <v>470102</v>
      </c>
      <c r="R55" s="97">
        <v>46.007242121745939</v>
      </c>
      <c r="S55" s="96">
        <v>213257</v>
      </c>
      <c r="T55" s="97">
        <v>20.870718340183988</v>
      </c>
      <c r="U55" s="96">
        <v>87317</v>
      </c>
      <c r="V55" s="97">
        <v>8.5454100606772361</v>
      </c>
      <c r="W55" s="96">
        <v>248922</v>
      </c>
      <c r="X55" s="97">
        <v>24.361127422196123</v>
      </c>
      <c r="Y55" s="107">
        <v>549496</v>
      </c>
      <c r="Z55" s="97">
        <v>53.777255823057345</v>
      </c>
      <c r="AA55" s="96">
        <v>106445</v>
      </c>
      <c r="AB55" s="97">
        <v>10.417400665492268</v>
      </c>
      <c r="AC55" s="96">
        <v>0</v>
      </c>
      <c r="AD55" s="97">
        <v>0</v>
      </c>
      <c r="AE55" s="96">
        <v>29592</v>
      </c>
      <c r="AF55" s="97">
        <v>2.896065766294774</v>
      </c>
      <c r="AG55" s="96">
        <v>0</v>
      </c>
      <c r="AH55" s="97">
        <v>0</v>
      </c>
      <c r="AI55" s="96">
        <v>0</v>
      </c>
      <c r="AJ55" s="97">
        <v>0</v>
      </c>
      <c r="AK55" s="96">
        <v>136037</v>
      </c>
      <c r="AL55" s="97">
        <v>13.313466431787042</v>
      </c>
      <c r="AM55" s="96">
        <v>591294</v>
      </c>
      <c r="AN55" s="97">
        <v>57.867880211391665</v>
      </c>
      <c r="AO55" s="96">
        <v>242091</v>
      </c>
      <c r="AP55" s="97">
        <v>23.692601291837931</v>
      </c>
      <c r="AQ55" s="96">
        <v>119524</v>
      </c>
      <c r="AR55" s="97">
        <v>11.697396750831865</v>
      </c>
      <c r="AS55" s="96">
        <v>24627</v>
      </c>
      <c r="AT55" s="97">
        <v>2.4101585437463302</v>
      </c>
      <c r="AU55" s="96">
        <v>1005</v>
      </c>
      <c r="AV55" s="97">
        <v>9.8355842630651794E-2</v>
      </c>
      <c r="AW55" s="96">
        <v>39975</v>
      </c>
      <c r="AX55" s="97">
        <v>3.9122137404580153</v>
      </c>
      <c r="AY55" s="96">
        <v>1018516</v>
      </c>
      <c r="AZ55" s="97">
        <v>99.678606380896468</v>
      </c>
      <c r="BA55" s="96">
        <v>1979306</v>
      </c>
      <c r="BB55" s="97">
        <v>193.70777060090037</v>
      </c>
      <c r="BC55" s="96">
        <v>810376</v>
      </c>
      <c r="BD55" s="97">
        <v>79.308670972793109</v>
      </c>
      <c r="BE55" s="96">
        <v>162088</v>
      </c>
      <c r="BF55" s="97">
        <v>15.862986885887649</v>
      </c>
      <c r="BG55" s="96">
        <v>4433</v>
      </c>
      <c r="BH55" s="97">
        <v>0.43384223918575066</v>
      </c>
      <c r="BI55" s="96">
        <v>3361</v>
      </c>
      <c r="BJ55" s="97">
        <v>0.32892934037972205</v>
      </c>
      <c r="BK55" s="96">
        <v>2959564</v>
      </c>
      <c r="BL55" s="97">
        <v>289.64220003914659</v>
      </c>
      <c r="BM55" s="119">
        <v>5133715</v>
      </c>
      <c r="BN55" s="97">
        <v>502.4187707966334</v>
      </c>
      <c r="BO55" s="29">
        <v>0.92700000000000005</v>
      </c>
      <c r="BQ55" s="98">
        <v>5133715</v>
      </c>
    </row>
    <row r="56" spans="1:69" x14ac:dyDescent="0.25">
      <c r="A56" s="11" t="s">
        <v>538</v>
      </c>
      <c r="B56" s="146">
        <v>45107</v>
      </c>
      <c r="C56" s="147" t="s">
        <v>496</v>
      </c>
      <c r="D56" s="94">
        <v>36</v>
      </c>
      <c r="E56" s="94">
        <v>24892</v>
      </c>
      <c r="F56" s="94">
        <v>24211</v>
      </c>
      <c r="G56" s="95">
        <v>0.97264181263056404</v>
      </c>
      <c r="H56" s="94">
        <v>24211</v>
      </c>
      <c r="I56" s="94">
        <v>23754</v>
      </c>
      <c r="J56" s="95">
        <v>0.98112428235099747</v>
      </c>
      <c r="K56" s="96">
        <v>169207</v>
      </c>
      <c r="L56" s="97">
        <v>6.9888480442773941</v>
      </c>
      <c r="M56" s="96">
        <v>56892</v>
      </c>
      <c r="N56" s="97">
        <v>2.3498409813721035</v>
      </c>
      <c r="O56" s="96">
        <v>1184374</v>
      </c>
      <c r="P56" s="97">
        <v>48.918838544463263</v>
      </c>
      <c r="Q56" s="107">
        <v>1410473</v>
      </c>
      <c r="R56" s="97">
        <v>58.257527570112757</v>
      </c>
      <c r="S56" s="96">
        <v>139359</v>
      </c>
      <c r="T56" s="97">
        <v>5.756019990913221</v>
      </c>
      <c r="U56" s="96">
        <v>23520</v>
      </c>
      <c r="V56" s="97">
        <v>0.97145925405807276</v>
      </c>
      <c r="W56" s="96">
        <v>197071</v>
      </c>
      <c r="X56" s="97">
        <v>8.1397298748502749</v>
      </c>
      <c r="Y56" s="107">
        <v>359950</v>
      </c>
      <c r="Z56" s="97">
        <v>14.86720911982157</v>
      </c>
      <c r="AA56" s="96">
        <v>182985</v>
      </c>
      <c r="AB56" s="97">
        <v>7.557928214447978</v>
      </c>
      <c r="AC56" s="96">
        <v>283</v>
      </c>
      <c r="AD56" s="97">
        <v>1.1688901738879022E-2</v>
      </c>
      <c r="AE56" s="96">
        <v>338559</v>
      </c>
      <c r="AF56" s="97">
        <v>13.983685101813226</v>
      </c>
      <c r="AG56" s="96">
        <v>6612</v>
      </c>
      <c r="AH56" s="97">
        <v>0.27309900458469288</v>
      </c>
      <c r="AI56" s="96">
        <v>358160</v>
      </c>
      <c r="AJ56" s="97">
        <v>14.793275783734666</v>
      </c>
      <c r="AK56" s="96">
        <v>886599</v>
      </c>
      <c r="AL56" s="97">
        <v>36.619677006319442</v>
      </c>
      <c r="AM56" s="96">
        <v>0</v>
      </c>
      <c r="AN56" s="97">
        <v>0</v>
      </c>
      <c r="AO56" s="96">
        <v>0</v>
      </c>
      <c r="AP56" s="97">
        <v>0</v>
      </c>
      <c r="AQ56" s="96">
        <v>222394</v>
      </c>
      <c r="AR56" s="97">
        <v>9.1856594110115228</v>
      </c>
      <c r="AS56" s="96">
        <v>398242</v>
      </c>
      <c r="AT56" s="97">
        <v>16.4488042625253</v>
      </c>
      <c r="AU56" s="96">
        <v>0</v>
      </c>
      <c r="AV56" s="97">
        <v>0</v>
      </c>
      <c r="AW56" s="96">
        <v>15950</v>
      </c>
      <c r="AX56" s="97">
        <v>0.65879145842798725</v>
      </c>
      <c r="AY56" s="96">
        <v>636586</v>
      </c>
      <c r="AZ56" s="97">
        <v>26.293255131964809</v>
      </c>
      <c r="BA56" s="96">
        <v>7570628</v>
      </c>
      <c r="BB56" s="97">
        <v>312.69373425302547</v>
      </c>
      <c r="BC56" s="96">
        <v>1277716</v>
      </c>
      <c r="BD56" s="97">
        <v>52.774193548387096</v>
      </c>
      <c r="BE56" s="96">
        <v>10370</v>
      </c>
      <c r="BF56" s="97">
        <v>0.42831770682747511</v>
      </c>
      <c r="BG56" s="96">
        <v>6613</v>
      </c>
      <c r="BH56" s="97">
        <v>0.27314030812440626</v>
      </c>
      <c r="BI56" s="96">
        <v>17142</v>
      </c>
      <c r="BJ56" s="97">
        <v>0.70802527776630453</v>
      </c>
      <c r="BK56" s="96">
        <v>8882469</v>
      </c>
      <c r="BL56" s="97">
        <v>366.87741109413076</v>
      </c>
      <c r="BM56" s="119">
        <v>12176077</v>
      </c>
      <c r="BN56" s="97">
        <v>502.91507992234932</v>
      </c>
      <c r="BO56" s="29">
        <v>0.94499999999999995</v>
      </c>
      <c r="BQ56" s="98">
        <v>12176077</v>
      </c>
    </row>
    <row r="57" spans="1:69" x14ac:dyDescent="0.25">
      <c r="A57" s="11" t="s">
        <v>539</v>
      </c>
      <c r="B57" s="146">
        <v>45107</v>
      </c>
      <c r="C57" s="147" t="s">
        <v>540</v>
      </c>
      <c r="D57" s="94">
        <v>49</v>
      </c>
      <c r="E57" s="94">
        <v>17885</v>
      </c>
      <c r="F57" s="94">
        <v>17410</v>
      </c>
      <c r="G57" s="95">
        <v>0.9734414313670674</v>
      </c>
      <c r="H57" s="94">
        <v>17410</v>
      </c>
      <c r="I57" s="94">
        <v>17410</v>
      </c>
      <c r="J57" s="95">
        <v>1</v>
      </c>
      <c r="K57" s="96">
        <v>714202</v>
      </c>
      <c r="L57" s="97">
        <v>41.022515795519816</v>
      </c>
      <c r="M57" s="96">
        <v>195478</v>
      </c>
      <c r="N57" s="97">
        <v>11.227914991384262</v>
      </c>
      <c r="O57" s="96">
        <v>507912</v>
      </c>
      <c r="P57" s="97">
        <v>29.173578403216542</v>
      </c>
      <c r="Q57" s="107">
        <v>1417592</v>
      </c>
      <c r="R57" s="97">
        <v>81.424009190120614</v>
      </c>
      <c r="S57" s="96">
        <v>150585</v>
      </c>
      <c r="T57" s="97">
        <v>8.6493394600804141</v>
      </c>
      <c r="U57" s="96">
        <v>41215</v>
      </c>
      <c r="V57" s="97">
        <v>2.3673176335439403</v>
      </c>
      <c r="W57" s="96">
        <v>311874</v>
      </c>
      <c r="X57" s="97">
        <v>17.913497989661114</v>
      </c>
      <c r="Y57" s="107">
        <v>503674</v>
      </c>
      <c r="Z57" s="97">
        <v>28.93015508328547</v>
      </c>
      <c r="AA57" s="96">
        <v>298180</v>
      </c>
      <c r="AB57" s="97">
        <v>17.126938541068352</v>
      </c>
      <c r="AC57" s="96">
        <v>0</v>
      </c>
      <c r="AD57" s="97">
        <v>0</v>
      </c>
      <c r="AE57" s="96">
        <v>3170</v>
      </c>
      <c r="AF57" s="97">
        <v>0.18207926479035039</v>
      </c>
      <c r="AG57" s="96">
        <v>0</v>
      </c>
      <c r="AH57" s="97">
        <v>0</v>
      </c>
      <c r="AI57" s="96">
        <v>102674</v>
      </c>
      <c r="AJ57" s="97">
        <v>5.8974152785755312</v>
      </c>
      <c r="AK57" s="96">
        <v>404024</v>
      </c>
      <c r="AL57" s="97">
        <v>23.206433084434234</v>
      </c>
      <c r="AM57" s="96">
        <v>646857</v>
      </c>
      <c r="AN57" s="97">
        <v>37.154336588167723</v>
      </c>
      <c r="AO57" s="96">
        <v>177046</v>
      </c>
      <c r="AP57" s="97">
        <v>10.169213095921885</v>
      </c>
      <c r="AQ57" s="96">
        <v>237775</v>
      </c>
      <c r="AR57" s="97">
        <v>13.657380815623204</v>
      </c>
      <c r="AS57" s="96">
        <v>162183</v>
      </c>
      <c r="AT57" s="97">
        <v>9.3155083285468123</v>
      </c>
      <c r="AU57" s="96">
        <v>41852</v>
      </c>
      <c r="AV57" s="97">
        <v>2.4039058012636416</v>
      </c>
      <c r="AW57" s="96">
        <v>92884</v>
      </c>
      <c r="AX57" s="97">
        <v>5.3350947731188976</v>
      </c>
      <c r="AY57" s="96">
        <v>1358597</v>
      </c>
      <c r="AZ57" s="97">
        <v>78.035439402642169</v>
      </c>
      <c r="BA57" s="96">
        <v>3542122</v>
      </c>
      <c r="BB57" s="97">
        <v>203.45330269959794</v>
      </c>
      <c r="BC57" s="96">
        <v>969485</v>
      </c>
      <c r="BD57" s="97">
        <v>55.685525560022974</v>
      </c>
      <c r="BE57" s="96">
        <v>630497</v>
      </c>
      <c r="BF57" s="97">
        <v>36.214646754738659</v>
      </c>
      <c r="BG57" s="96">
        <v>0</v>
      </c>
      <c r="BH57" s="97">
        <v>0</v>
      </c>
      <c r="BI57" s="96">
        <v>17782</v>
      </c>
      <c r="BJ57" s="97">
        <v>1.0213670304422746</v>
      </c>
      <c r="BK57" s="96">
        <v>5159886</v>
      </c>
      <c r="BL57" s="97">
        <v>296.37484204480188</v>
      </c>
      <c r="BM57" s="119">
        <v>8843773</v>
      </c>
      <c r="BN57" s="97">
        <v>507.97087880528437</v>
      </c>
      <c r="BO57" s="29">
        <v>0.96299999999999997</v>
      </c>
      <c r="BQ57" s="98">
        <v>8843773</v>
      </c>
    </row>
    <row r="58" spans="1:69" x14ac:dyDescent="0.25">
      <c r="A58" s="11" t="s">
        <v>541</v>
      </c>
      <c r="B58" s="146">
        <v>45107</v>
      </c>
      <c r="C58" s="147" t="s">
        <v>488</v>
      </c>
      <c r="D58" s="94">
        <v>18</v>
      </c>
      <c r="E58" s="94">
        <v>6570</v>
      </c>
      <c r="F58" s="94">
        <v>6026</v>
      </c>
      <c r="G58" s="95">
        <v>0.91719939117199389</v>
      </c>
      <c r="H58" s="94">
        <v>6026</v>
      </c>
      <c r="I58" s="94">
        <v>6026</v>
      </c>
      <c r="J58" s="95">
        <v>1</v>
      </c>
      <c r="K58" s="96">
        <v>232435</v>
      </c>
      <c r="L58" s="97">
        <v>38.57202124128775</v>
      </c>
      <c r="M58" s="96">
        <v>36627</v>
      </c>
      <c r="N58" s="97">
        <v>6.0781613010288753</v>
      </c>
      <c r="O58" s="96">
        <v>115945</v>
      </c>
      <c r="P58" s="97">
        <v>19.240789910388319</v>
      </c>
      <c r="Q58" s="107">
        <v>385007</v>
      </c>
      <c r="R58" s="97">
        <v>63.890972452704943</v>
      </c>
      <c r="S58" s="96">
        <v>106015</v>
      </c>
      <c r="T58" s="97">
        <v>17.592930633919682</v>
      </c>
      <c r="U58" s="96">
        <v>21948</v>
      </c>
      <c r="V58" s="97">
        <v>3.6422170594092265</v>
      </c>
      <c r="W58" s="96">
        <v>88693</v>
      </c>
      <c r="X58" s="97">
        <v>14.71838698971125</v>
      </c>
      <c r="Y58" s="107">
        <v>216656</v>
      </c>
      <c r="Z58" s="97">
        <v>35.953534683040161</v>
      </c>
      <c r="AA58" s="96">
        <v>110453</v>
      </c>
      <c r="AB58" s="97">
        <v>18.329405907733157</v>
      </c>
      <c r="AC58" s="96">
        <v>0</v>
      </c>
      <c r="AD58" s="97">
        <v>0</v>
      </c>
      <c r="AE58" s="96">
        <v>0</v>
      </c>
      <c r="AF58" s="97">
        <v>0</v>
      </c>
      <c r="AG58" s="96">
        <v>0</v>
      </c>
      <c r="AH58" s="97">
        <v>0</v>
      </c>
      <c r="AI58" s="96">
        <v>83580</v>
      </c>
      <c r="AJ58" s="97">
        <v>13.869897112512446</v>
      </c>
      <c r="AK58" s="96">
        <v>194033</v>
      </c>
      <c r="AL58" s="97">
        <v>32.199303020245601</v>
      </c>
      <c r="AM58" s="96">
        <v>1627783</v>
      </c>
      <c r="AN58" s="97">
        <v>270.12661798871557</v>
      </c>
      <c r="AO58" s="96">
        <v>371560</v>
      </c>
      <c r="AP58" s="97">
        <v>61.659475605708593</v>
      </c>
      <c r="AQ58" s="96">
        <v>52312</v>
      </c>
      <c r="AR58" s="97">
        <v>8.6810487885828085</v>
      </c>
      <c r="AS58" s="96">
        <v>68077</v>
      </c>
      <c r="AT58" s="97">
        <v>11.29721208098241</v>
      </c>
      <c r="AU58" s="96">
        <v>0</v>
      </c>
      <c r="AV58" s="97">
        <v>0</v>
      </c>
      <c r="AW58" s="96">
        <v>50624</v>
      </c>
      <c r="AX58" s="97">
        <v>8.4009293063391972</v>
      </c>
      <c r="AY58" s="96">
        <v>2170356</v>
      </c>
      <c r="AZ58" s="97">
        <v>360.16528377032864</v>
      </c>
      <c r="BA58" s="96">
        <v>77180</v>
      </c>
      <c r="BB58" s="97">
        <v>12.807832724858944</v>
      </c>
      <c r="BC58" s="96">
        <v>14689</v>
      </c>
      <c r="BD58" s="97">
        <v>2.4376037172253566</v>
      </c>
      <c r="BE58" s="96">
        <v>0</v>
      </c>
      <c r="BF58" s="97">
        <v>0</v>
      </c>
      <c r="BG58" s="96">
        <v>76278</v>
      </c>
      <c r="BH58" s="97">
        <v>12.65814802522403</v>
      </c>
      <c r="BI58" s="96">
        <v>45</v>
      </c>
      <c r="BJ58" s="97">
        <v>7.4676402256886824E-3</v>
      </c>
      <c r="BK58" s="96">
        <v>168192</v>
      </c>
      <c r="BL58" s="97">
        <v>27.911052107534019</v>
      </c>
      <c r="BM58" s="119">
        <v>3134244</v>
      </c>
      <c r="BN58" s="97">
        <v>520.12014603385342</v>
      </c>
      <c r="BO58" s="29">
        <v>0.98099999999999998</v>
      </c>
      <c r="BQ58" s="98">
        <v>0</v>
      </c>
    </row>
    <row r="59" spans="1:69" x14ac:dyDescent="0.25">
      <c r="A59" s="11" t="s">
        <v>181</v>
      </c>
      <c r="B59" s="146">
        <v>45107</v>
      </c>
      <c r="C59" s="147" t="s">
        <v>488</v>
      </c>
      <c r="D59" s="94">
        <v>8</v>
      </c>
      <c r="E59" s="94">
        <v>1000</v>
      </c>
      <c r="F59" s="94">
        <v>1000</v>
      </c>
      <c r="G59" s="95">
        <v>1</v>
      </c>
      <c r="H59" s="94">
        <v>1000</v>
      </c>
      <c r="I59" s="94">
        <v>1000</v>
      </c>
      <c r="J59" s="95">
        <v>1</v>
      </c>
      <c r="K59" s="96">
        <v>10557</v>
      </c>
      <c r="L59" s="97">
        <v>10.557</v>
      </c>
      <c r="M59" s="96">
        <v>1523</v>
      </c>
      <c r="N59" s="97">
        <v>1.5229999999999999</v>
      </c>
      <c r="O59" s="96">
        <v>198733</v>
      </c>
      <c r="P59" s="97">
        <v>198.733</v>
      </c>
      <c r="Q59" s="107">
        <v>210813</v>
      </c>
      <c r="R59" s="97">
        <v>210.81300000000002</v>
      </c>
      <c r="S59" s="96">
        <v>9601</v>
      </c>
      <c r="T59" s="97">
        <v>9.6010000000000009</v>
      </c>
      <c r="U59" s="96">
        <v>1385</v>
      </c>
      <c r="V59" s="97">
        <v>1.385</v>
      </c>
      <c r="W59" s="96">
        <v>44207</v>
      </c>
      <c r="X59" s="97">
        <v>44.207000000000001</v>
      </c>
      <c r="Y59" s="107">
        <v>55193</v>
      </c>
      <c r="Z59" s="97">
        <v>55.192999999999998</v>
      </c>
      <c r="AA59" s="96">
        <v>49619</v>
      </c>
      <c r="AB59" s="97">
        <v>49.619</v>
      </c>
      <c r="AC59" s="96">
        <v>30000</v>
      </c>
      <c r="AD59" s="97">
        <v>30</v>
      </c>
      <c r="AE59" s="96">
        <v>26523</v>
      </c>
      <c r="AF59" s="97">
        <v>26.523</v>
      </c>
      <c r="AG59" s="96">
        <v>84444</v>
      </c>
      <c r="AH59" s="97">
        <v>84.444000000000003</v>
      </c>
      <c r="AI59" s="96">
        <v>35685</v>
      </c>
      <c r="AJ59" s="97">
        <v>35.685000000000002</v>
      </c>
      <c r="AK59" s="96">
        <v>226271</v>
      </c>
      <c r="AL59" s="97">
        <v>226.27100000000002</v>
      </c>
      <c r="AM59" s="96">
        <v>104402</v>
      </c>
      <c r="AN59" s="97">
        <v>104.402</v>
      </c>
      <c r="AO59" s="96">
        <v>15059</v>
      </c>
      <c r="AP59" s="97">
        <v>15.058999999999999</v>
      </c>
      <c r="AQ59" s="96">
        <v>34825</v>
      </c>
      <c r="AR59" s="97">
        <v>34.825000000000003</v>
      </c>
      <c r="AS59" s="96">
        <v>22311</v>
      </c>
      <c r="AT59" s="97">
        <v>22.311</v>
      </c>
      <c r="AU59" s="96">
        <v>19322</v>
      </c>
      <c r="AV59" s="97">
        <v>19.321999999999999</v>
      </c>
      <c r="AW59" s="96">
        <v>0</v>
      </c>
      <c r="AX59" s="97">
        <v>0</v>
      </c>
      <c r="AY59" s="96">
        <v>195919</v>
      </c>
      <c r="AZ59" s="97">
        <v>195.91900000000001</v>
      </c>
      <c r="BA59" s="96">
        <v>506468</v>
      </c>
      <c r="BB59" s="97">
        <v>506.46800000000002</v>
      </c>
      <c r="BC59" s="96">
        <v>73050</v>
      </c>
      <c r="BD59" s="97">
        <v>73.05</v>
      </c>
      <c r="BE59" s="96">
        <v>25</v>
      </c>
      <c r="BF59" s="97">
        <v>2.5000000000000001E-2</v>
      </c>
      <c r="BG59" s="96">
        <v>0</v>
      </c>
      <c r="BH59" s="97">
        <v>0</v>
      </c>
      <c r="BI59" s="96">
        <v>10413</v>
      </c>
      <c r="BJ59" s="97">
        <v>10.413</v>
      </c>
      <c r="BK59" s="96">
        <v>589956</v>
      </c>
      <c r="BL59" s="97">
        <v>589.95600000000002</v>
      </c>
      <c r="BM59" s="119">
        <v>1278152</v>
      </c>
      <c r="BN59" s="97">
        <v>1278.152</v>
      </c>
      <c r="BO59" s="29">
        <v>1</v>
      </c>
      <c r="BQ59" s="98"/>
    </row>
    <row r="60" spans="1:69" x14ac:dyDescent="0.25">
      <c r="A60" s="128"/>
      <c r="D60" s="103"/>
      <c r="E60" s="103"/>
      <c r="F60" s="103"/>
      <c r="G60" s="104"/>
      <c r="H60" s="103"/>
      <c r="I60" s="103"/>
      <c r="J60" s="104"/>
      <c r="K60" s="105"/>
      <c r="L60" s="106"/>
      <c r="M60" s="105"/>
      <c r="N60" s="106"/>
      <c r="O60" s="105"/>
      <c r="P60" s="106"/>
      <c r="Q60" s="120"/>
      <c r="R60" s="106"/>
      <c r="S60" s="105"/>
      <c r="T60" s="106"/>
      <c r="U60" s="105"/>
      <c r="V60" s="106"/>
      <c r="W60" s="105"/>
      <c r="X60" s="106"/>
      <c r="Y60" s="120"/>
      <c r="Z60" s="106"/>
      <c r="AA60" s="105"/>
      <c r="AB60" s="106"/>
      <c r="AC60" s="105"/>
      <c r="AD60" s="106"/>
      <c r="AE60" s="105"/>
      <c r="AF60" s="106"/>
      <c r="AG60" s="105"/>
      <c r="AH60" s="106"/>
      <c r="AI60" s="105"/>
      <c r="AJ60" s="106"/>
      <c r="AK60" s="105"/>
      <c r="AL60" s="106"/>
      <c r="AM60" s="105"/>
      <c r="AN60" s="106"/>
      <c r="AO60" s="105"/>
      <c r="AP60" s="106"/>
      <c r="AQ60" s="105"/>
      <c r="AR60" s="106"/>
      <c r="AS60" s="105"/>
      <c r="AT60" s="106"/>
      <c r="AU60" s="105"/>
      <c r="AV60" s="106"/>
      <c r="AW60" s="105"/>
      <c r="AX60" s="106"/>
      <c r="AY60" s="105"/>
      <c r="AZ60" s="106"/>
      <c r="BA60" s="105"/>
      <c r="BB60" s="106"/>
      <c r="BC60" s="105"/>
      <c r="BD60" s="106"/>
      <c r="BE60" s="105"/>
      <c r="BF60" s="106"/>
      <c r="BG60" s="105"/>
      <c r="BH60" s="106"/>
      <c r="BI60" s="105"/>
      <c r="BJ60" s="106"/>
      <c r="BK60" s="105"/>
      <c r="BL60" s="106"/>
      <c r="BM60" s="121"/>
      <c r="BN60" s="106"/>
      <c r="BO60" s="122"/>
      <c r="BQ60" s="98"/>
    </row>
    <row r="61" spans="1:69" x14ac:dyDescent="0.25">
      <c r="D61" s="123"/>
      <c r="E61" s="123"/>
      <c r="F61" s="123"/>
      <c r="G61" s="124"/>
      <c r="H61" s="123"/>
      <c r="I61" s="123"/>
      <c r="J61" s="124"/>
      <c r="K61" s="125"/>
      <c r="L61" s="97"/>
      <c r="M61" s="125"/>
      <c r="N61" s="97"/>
      <c r="O61" s="125"/>
      <c r="P61" s="97"/>
      <c r="Q61" s="107"/>
      <c r="R61" s="97"/>
      <c r="S61" s="125"/>
      <c r="T61" s="97"/>
      <c r="U61" s="125"/>
      <c r="V61" s="97"/>
      <c r="W61" s="125"/>
      <c r="X61" s="97"/>
      <c r="Y61" s="107"/>
      <c r="Z61" s="97"/>
      <c r="AA61" s="125"/>
      <c r="AB61" s="97"/>
      <c r="AC61" s="125"/>
      <c r="AD61" s="97"/>
      <c r="AE61" s="125"/>
      <c r="AF61" s="97"/>
      <c r="AG61" s="125"/>
      <c r="AH61" s="97"/>
      <c r="AI61" s="125"/>
      <c r="AJ61" s="97"/>
      <c r="AK61" s="125"/>
      <c r="AL61" s="97"/>
      <c r="AM61" s="125"/>
      <c r="AN61" s="97"/>
      <c r="AO61" s="125"/>
      <c r="AP61" s="97"/>
      <c r="AQ61" s="125"/>
      <c r="AR61" s="97"/>
      <c r="AS61" s="125"/>
      <c r="AT61" s="97"/>
      <c r="AU61" s="125"/>
      <c r="AV61" s="97"/>
      <c r="AW61" s="125"/>
      <c r="AX61" s="97"/>
      <c r="AY61" s="125"/>
      <c r="AZ61" s="97"/>
      <c r="BA61" s="125"/>
      <c r="BB61" s="97"/>
      <c r="BC61" s="125"/>
      <c r="BD61" s="97"/>
      <c r="BE61" s="125"/>
      <c r="BF61" s="97"/>
      <c r="BG61" s="125"/>
      <c r="BH61" s="97"/>
      <c r="BI61" s="125"/>
      <c r="BJ61" s="97"/>
      <c r="BK61" s="125"/>
      <c r="BL61" s="97"/>
      <c r="BM61" s="126"/>
      <c r="BN61" s="97"/>
      <c r="BQ61" s="98"/>
    </row>
    <row r="62" spans="1:69" ht="13" thickBot="1" x14ac:dyDescent="0.3">
      <c r="A62" s="11">
        <v>56</v>
      </c>
      <c r="D62" s="52">
        <v>1037</v>
      </c>
      <c r="E62" s="52">
        <v>389653</v>
      </c>
      <c r="F62" s="52">
        <v>361366</v>
      </c>
      <c r="G62" s="15"/>
      <c r="H62" s="52">
        <v>367795</v>
      </c>
      <c r="I62" s="52">
        <v>357856</v>
      </c>
      <c r="J62" s="23"/>
      <c r="K62" s="58">
        <v>7745647</v>
      </c>
      <c r="L62" s="59"/>
      <c r="M62" s="58">
        <v>1825923</v>
      </c>
      <c r="N62" s="59"/>
      <c r="O62" s="58">
        <v>10701581</v>
      </c>
      <c r="P62" s="59"/>
      <c r="Q62" s="58">
        <v>20273151</v>
      </c>
      <c r="R62" s="59"/>
      <c r="S62" s="58">
        <v>3280451</v>
      </c>
      <c r="T62" s="59"/>
      <c r="U62" s="58">
        <v>744607</v>
      </c>
      <c r="V62" s="59"/>
      <c r="W62" s="58">
        <v>4771647</v>
      </c>
      <c r="X62" s="59"/>
      <c r="Y62" s="58">
        <v>8796705</v>
      </c>
      <c r="Z62" s="59"/>
      <c r="AA62" s="58">
        <v>3569399</v>
      </c>
      <c r="AB62" s="59"/>
      <c r="AC62" s="58">
        <v>233775</v>
      </c>
      <c r="AD62" s="59"/>
      <c r="AE62" s="58">
        <v>855275</v>
      </c>
      <c r="AF62" s="59"/>
      <c r="AG62" s="58">
        <v>1382250</v>
      </c>
      <c r="AH62" s="59"/>
      <c r="AI62" s="58">
        <v>2628790</v>
      </c>
      <c r="AJ62" s="59"/>
      <c r="AK62" s="58">
        <v>8669489</v>
      </c>
      <c r="AL62" s="59"/>
      <c r="AM62" s="58">
        <v>8836192</v>
      </c>
      <c r="AN62" s="59"/>
      <c r="AO62" s="58">
        <v>1906699</v>
      </c>
      <c r="AP62" s="59"/>
      <c r="AQ62" s="58">
        <v>3992042</v>
      </c>
      <c r="AR62" s="59"/>
      <c r="AS62" s="58">
        <v>3407569</v>
      </c>
      <c r="AT62" s="59"/>
      <c r="AU62" s="58">
        <v>391707</v>
      </c>
      <c r="AV62" s="59"/>
      <c r="AW62" s="58">
        <v>2021363</v>
      </c>
      <c r="AX62" s="59"/>
      <c r="AY62" s="58">
        <v>20555572</v>
      </c>
      <c r="AZ62" s="59"/>
      <c r="BA62" s="58">
        <v>72970082</v>
      </c>
      <c r="BB62" s="59"/>
      <c r="BC62" s="58">
        <v>16544009</v>
      </c>
      <c r="BD62" s="59"/>
      <c r="BE62" s="58">
        <v>3483055</v>
      </c>
      <c r="BF62" s="59"/>
      <c r="BG62" s="58">
        <v>1613544</v>
      </c>
      <c r="BH62" s="59"/>
      <c r="BI62" s="58">
        <v>3024161</v>
      </c>
      <c r="BJ62" s="59"/>
      <c r="BK62" s="58">
        <v>97634851</v>
      </c>
      <c r="BL62" s="59"/>
      <c r="BM62" s="58">
        <v>155929768</v>
      </c>
      <c r="BN62" s="59"/>
      <c r="BQ62" s="65"/>
    </row>
    <row r="63" spans="1:69" ht="13.5" thickTop="1" thickBot="1" x14ac:dyDescent="0.3">
      <c r="G63" s="53">
        <v>0.927404639512592</v>
      </c>
      <c r="J63" s="53">
        <v>0.99028685598534449</v>
      </c>
      <c r="K63" s="30"/>
      <c r="L63" s="61">
        <v>21.05968542258595</v>
      </c>
      <c r="M63" s="30"/>
      <c r="N63" s="61">
        <v>4.9645128400331711</v>
      </c>
      <c r="O63" s="30"/>
      <c r="P63" s="61">
        <v>29.09659185143898</v>
      </c>
      <c r="Q63" s="30"/>
      <c r="R63" s="61">
        <v>55.120790114058103</v>
      </c>
      <c r="S63" s="30"/>
      <c r="T63" s="61">
        <v>8.9192376187822013</v>
      </c>
      <c r="U63" s="30"/>
      <c r="V63" s="61">
        <v>2.0245163746108568</v>
      </c>
      <c r="W63" s="30"/>
      <c r="X63" s="61">
        <v>12.973659239522016</v>
      </c>
      <c r="Y63" s="30"/>
      <c r="Z63" s="61">
        <v>23.917413232915074</v>
      </c>
      <c r="AA63" s="30"/>
      <c r="AB63" s="61">
        <v>9.704860044318167</v>
      </c>
      <c r="AC63" s="30"/>
      <c r="AD63" s="61">
        <v>0.63561222963879338</v>
      </c>
      <c r="AE63" s="30"/>
      <c r="AF63" s="61">
        <v>2.3254122541089464</v>
      </c>
      <c r="AG63" s="30"/>
      <c r="AH63" s="61">
        <v>3.7582076972226375</v>
      </c>
      <c r="AI63" s="30"/>
      <c r="AJ63" s="61">
        <v>7.1474326730923474</v>
      </c>
      <c r="AK63" s="30"/>
      <c r="AL63" s="61">
        <v>23.57152489838089</v>
      </c>
      <c r="AM63" s="30"/>
      <c r="AN63" s="61">
        <v>24.024774670672521</v>
      </c>
      <c r="AO63" s="30"/>
      <c r="AP63" s="61">
        <v>5.1841351840019581</v>
      </c>
      <c r="AQ63" s="30"/>
      <c r="AR63" s="61">
        <v>10.853986595793852</v>
      </c>
      <c r="AS63" s="30"/>
      <c r="AT63" s="61">
        <v>9.2648595005369838</v>
      </c>
      <c r="AU63" s="30"/>
      <c r="AV63" s="61">
        <v>1.0650144781739828</v>
      </c>
      <c r="AW63" s="30"/>
      <c r="AX63" s="61">
        <v>5.4958958115254424</v>
      </c>
      <c r="AY63" s="30"/>
      <c r="AZ63" s="61">
        <v>55.888666240704744</v>
      </c>
      <c r="BA63" s="30"/>
      <c r="BB63" s="61">
        <v>198.39878736796314</v>
      </c>
      <c r="BC63" s="30"/>
      <c r="BD63" s="61">
        <v>44.981603882597639</v>
      </c>
      <c r="BE63" s="30"/>
      <c r="BF63" s="61">
        <v>9.47009883222991</v>
      </c>
      <c r="BG63" s="30"/>
      <c r="BH63" s="61">
        <v>4.3870743212931114</v>
      </c>
      <c r="BI63" s="30"/>
      <c r="BJ63" s="61">
        <v>8.2224092225288548</v>
      </c>
      <c r="BK63" s="30"/>
      <c r="BL63" s="61">
        <v>265.45997362661262</v>
      </c>
      <c r="BM63" s="33"/>
      <c r="BN63" s="61">
        <v>423.95836811267145</v>
      </c>
      <c r="BO63" s="59"/>
    </row>
    <row r="64" spans="1:69" ht="13" thickTop="1" x14ac:dyDescent="0.25">
      <c r="K64" s="30"/>
      <c r="L64" s="31"/>
      <c r="M64" s="30"/>
      <c r="N64" s="31"/>
      <c r="O64" s="30"/>
      <c r="P64" s="31"/>
      <c r="Q64" s="31"/>
      <c r="R64" s="31"/>
      <c r="S64" s="30"/>
      <c r="T64" s="31"/>
      <c r="U64" s="30"/>
      <c r="V64" s="31"/>
      <c r="W64" s="30"/>
      <c r="X64" s="31"/>
      <c r="Y64" s="31"/>
      <c r="Z64" s="32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1"/>
      <c r="AL64" s="31"/>
      <c r="AM64" s="30"/>
      <c r="AN64" s="31"/>
      <c r="AO64" s="30"/>
      <c r="AP64" s="31"/>
      <c r="AQ64" s="31"/>
      <c r="AR64" s="31"/>
      <c r="AS64" s="31"/>
      <c r="AT64" s="31"/>
      <c r="AU64" s="30"/>
      <c r="AV64" s="31"/>
      <c r="AW64" s="30"/>
      <c r="AX64" s="31"/>
      <c r="AY64" s="31"/>
      <c r="AZ64" s="31"/>
      <c r="BA64" s="30"/>
      <c r="BB64" s="31"/>
      <c r="BC64" s="30"/>
      <c r="BD64" s="31"/>
      <c r="BE64" s="30"/>
      <c r="BF64" s="31"/>
      <c r="BG64" s="30"/>
      <c r="BH64" s="31"/>
      <c r="BI64" s="30"/>
      <c r="BJ64" s="31"/>
      <c r="BK64" s="31"/>
      <c r="BL64" s="32"/>
      <c r="BM64" s="33"/>
      <c r="BN64" s="31"/>
    </row>
    <row r="65" spans="1:67" x14ac:dyDescent="0.25">
      <c r="K65" s="30"/>
      <c r="L65" s="31"/>
      <c r="M65" s="30"/>
      <c r="N65" s="31"/>
      <c r="O65" s="30"/>
      <c r="P65" s="31"/>
      <c r="Q65" s="31"/>
      <c r="R65" s="31"/>
      <c r="S65" s="30"/>
      <c r="T65" s="31"/>
      <c r="U65" s="30"/>
      <c r="V65" s="31"/>
      <c r="W65" s="30"/>
      <c r="X65" s="31"/>
      <c r="Y65" s="31"/>
      <c r="Z65" s="32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1"/>
      <c r="AL65" s="31"/>
      <c r="AM65" s="30"/>
      <c r="AN65" s="31"/>
      <c r="AO65" s="30"/>
      <c r="AP65" s="31"/>
      <c r="AQ65" s="31"/>
      <c r="AR65" s="31"/>
      <c r="AS65" s="31"/>
      <c r="AT65" s="31"/>
      <c r="AU65" s="30"/>
      <c r="AV65" s="31"/>
      <c r="AW65" s="30"/>
      <c r="AX65" s="31"/>
      <c r="AY65" s="31"/>
      <c r="AZ65" s="31"/>
      <c r="BA65" s="30"/>
      <c r="BB65" s="31"/>
      <c r="BC65" s="30"/>
      <c r="BD65" s="31"/>
      <c r="BE65" s="30"/>
      <c r="BF65" s="31"/>
      <c r="BG65" s="30"/>
      <c r="BH65" s="31"/>
      <c r="BI65" s="30"/>
      <c r="BJ65" s="31"/>
      <c r="BK65" s="31"/>
      <c r="BL65" s="32"/>
      <c r="BM65" s="33"/>
      <c r="BN65" s="31"/>
    </row>
    <row r="66" spans="1:67" x14ac:dyDescent="0.25">
      <c r="A66" s="149"/>
      <c r="K66" s="30"/>
      <c r="L66" s="31"/>
      <c r="M66" s="30"/>
      <c r="N66" s="31"/>
      <c r="O66" s="30"/>
      <c r="P66" s="31"/>
      <c r="Q66" s="31"/>
      <c r="R66" s="31"/>
      <c r="S66" s="30"/>
      <c r="T66" s="31"/>
      <c r="U66" s="30"/>
      <c r="V66" s="31"/>
      <c r="W66" s="30"/>
      <c r="X66" s="31"/>
      <c r="Y66" s="31"/>
      <c r="Z66" s="32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1"/>
      <c r="AL66" s="31"/>
      <c r="AM66" s="30"/>
      <c r="AN66" s="31"/>
      <c r="AO66" s="30"/>
      <c r="AP66" s="31"/>
      <c r="AQ66" s="31"/>
      <c r="AR66" s="31"/>
      <c r="AS66" s="31"/>
      <c r="AT66" s="31"/>
      <c r="AU66" s="30"/>
      <c r="AV66" s="31"/>
      <c r="AW66" s="30"/>
      <c r="AX66" s="31"/>
      <c r="AY66" s="31"/>
      <c r="AZ66" s="31"/>
      <c r="BA66" s="30"/>
      <c r="BB66" s="31"/>
      <c r="BC66" s="30"/>
      <c r="BD66" s="31"/>
      <c r="BE66" s="30"/>
      <c r="BF66" s="31"/>
      <c r="BG66" s="30"/>
      <c r="BH66" s="31"/>
      <c r="BI66" s="30"/>
      <c r="BJ66" s="31"/>
      <c r="BK66" s="31"/>
      <c r="BL66" s="32"/>
      <c r="BM66" s="33"/>
      <c r="BN66" s="31"/>
    </row>
    <row r="67" spans="1:67" x14ac:dyDescent="0.25">
      <c r="C67" s="99"/>
      <c r="D67" s="18"/>
      <c r="E67" s="18"/>
      <c r="F67" s="18"/>
      <c r="G67" s="23"/>
      <c r="H67" s="18"/>
      <c r="I67" s="18"/>
      <c r="J67" s="23"/>
      <c r="K67" s="55"/>
      <c r="L67" s="59"/>
      <c r="M67" s="55"/>
      <c r="N67" s="59"/>
      <c r="O67" s="55"/>
      <c r="P67" s="59"/>
      <c r="Q67" s="55"/>
      <c r="R67" s="59"/>
      <c r="S67" s="55"/>
      <c r="T67" s="59"/>
      <c r="U67" s="55"/>
      <c r="V67" s="59"/>
      <c r="W67" s="55"/>
      <c r="X67" s="59"/>
      <c r="Y67" s="55"/>
      <c r="Z67" s="59"/>
      <c r="AA67" s="55"/>
      <c r="AB67" s="59"/>
      <c r="AC67" s="55"/>
      <c r="AD67" s="59"/>
      <c r="AE67" s="55"/>
      <c r="AF67" s="59"/>
      <c r="AG67" s="55"/>
      <c r="AH67" s="59"/>
      <c r="AI67" s="55"/>
      <c r="AJ67" s="59"/>
      <c r="AK67" s="55"/>
      <c r="AL67" s="59"/>
      <c r="AM67" s="55"/>
      <c r="AN67" s="59"/>
      <c r="AO67" s="55"/>
      <c r="AP67" s="59"/>
      <c r="AQ67" s="55"/>
      <c r="AR67" s="59"/>
      <c r="AS67" s="55"/>
      <c r="AT67" s="59"/>
      <c r="AU67" s="55"/>
      <c r="AV67" s="59"/>
      <c r="AW67" s="55"/>
      <c r="AX67" s="59"/>
      <c r="AY67" s="55"/>
      <c r="AZ67" s="59"/>
      <c r="BA67" s="55"/>
      <c r="BB67" s="59"/>
      <c r="BC67" s="55"/>
      <c r="BD67" s="59"/>
      <c r="BE67" s="55"/>
      <c r="BF67" s="59"/>
      <c r="BG67" s="55"/>
      <c r="BH67" s="59"/>
      <c r="BI67" s="55"/>
      <c r="BJ67" s="59"/>
      <c r="BK67" s="55"/>
      <c r="BL67" s="59"/>
      <c r="BM67" s="55"/>
      <c r="BN67" s="59"/>
    </row>
    <row r="68" spans="1:67" x14ac:dyDescent="0.25">
      <c r="A68" s="99" t="s">
        <v>107</v>
      </c>
      <c r="B68" s="144">
        <v>44926</v>
      </c>
      <c r="C68" s="99" t="s">
        <v>109</v>
      </c>
      <c r="D68" s="129">
        <v>851</v>
      </c>
      <c r="E68" s="129">
        <v>851</v>
      </c>
      <c r="F68" s="129">
        <v>24011</v>
      </c>
      <c r="G68" s="127">
        <v>28.215041128084607</v>
      </c>
      <c r="H68" s="129">
        <v>24011</v>
      </c>
      <c r="I68" s="129">
        <v>23980</v>
      </c>
      <c r="J68" s="127">
        <v>0.99870892507600684</v>
      </c>
      <c r="K68" s="130">
        <v>585975</v>
      </c>
      <c r="L68" s="59">
        <v>24.404439631835409</v>
      </c>
      <c r="M68" s="130">
        <v>674903</v>
      </c>
      <c r="N68" s="59">
        <v>28.108075465411687</v>
      </c>
      <c r="O68" s="130">
        <v>2013672</v>
      </c>
      <c r="P68" s="59">
        <v>83.864562075715298</v>
      </c>
      <c r="Q68" s="107">
        <v>3274550</v>
      </c>
      <c r="R68" s="59">
        <v>136.3770771729624</v>
      </c>
      <c r="S68" s="130">
        <v>1686048</v>
      </c>
      <c r="T68" s="59">
        <v>70.219815917704381</v>
      </c>
      <c r="U68" s="130">
        <v>725059</v>
      </c>
      <c r="V68" s="59">
        <v>30.196951397276248</v>
      </c>
      <c r="W68" s="130">
        <v>938550</v>
      </c>
      <c r="X68" s="59">
        <v>39.088334513348052</v>
      </c>
      <c r="Y68" s="107">
        <v>3349657</v>
      </c>
      <c r="Z68" s="59">
        <v>139.50510182832869</v>
      </c>
      <c r="AA68" s="130">
        <v>471825</v>
      </c>
      <c r="AB68" s="59">
        <v>19.65036858106701</v>
      </c>
      <c r="AC68" s="130">
        <v>0</v>
      </c>
      <c r="AD68" s="59">
        <v>0</v>
      </c>
      <c r="AE68" s="130">
        <v>0</v>
      </c>
      <c r="AF68" s="59">
        <v>0</v>
      </c>
      <c r="AG68" s="130">
        <v>0</v>
      </c>
      <c r="AH68" s="59">
        <v>0</v>
      </c>
      <c r="AI68" s="130">
        <v>590825</v>
      </c>
      <c r="AJ68" s="59">
        <v>24.60643038607305</v>
      </c>
      <c r="AK68" s="96">
        <v>1062650</v>
      </c>
      <c r="AL68" s="59">
        <v>44.256798967140057</v>
      </c>
      <c r="AM68" s="130">
        <v>1195865</v>
      </c>
      <c r="AN68" s="59">
        <v>49.804881096164259</v>
      </c>
      <c r="AO68" s="130">
        <v>498191</v>
      </c>
      <c r="AP68" s="59">
        <v>20.7484486277123</v>
      </c>
      <c r="AQ68" s="130">
        <v>255772</v>
      </c>
      <c r="AR68" s="59">
        <v>10.652284369663905</v>
      </c>
      <c r="AS68" s="130">
        <v>0</v>
      </c>
      <c r="AT68" s="59">
        <v>0</v>
      </c>
      <c r="AU68" s="130">
        <v>17095</v>
      </c>
      <c r="AV68" s="59">
        <v>0.71196534921494314</v>
      </c>
      <c r="AW68" s="130">
        <v>1130476</v>
      </c>
      <c r="AX68" s="59">
        <v>47.081587605680731</v>
      </c>
      <c r="AY68" s="96">
        <v>3097399</v>
      </c>
      <c r="AZ68" s="59">
        <v>128.99916704843614</v>
      </c>
      <c r="BA68" s="130">
        <v>8286998</v>
      </c>
      <c r="BB68" s="59">
        <v>345.13339719295323</v>
      </c>
      <c r="BC68" s="130">
        <v>4465408</v>
      </c>
      <c r="BD68" s="59">
        <v>185.97342884511266</v>
      </c>
      <c r="BE68" s="130">
        <v>1273040</v>
      </c>
      <c r="BF68" s="59">
        <v>53.01903294323435</v>
      </c>
      <c r="BG68" s="130">
        <v>1124660</v>
      </c>
      <c r="BH68" s="59">
        <v>46.839365290908333</v>
      </c>
      <c r="BI68" s="130">
        <v>1482052</v>
      </c>
      <c r="BJ68" s="59">
        <v>61.723876556578233</v>
      </c>
      <c r="BK68" s="96">
        <v>16632158</v>
      </c>
      <c r="BL68" s="59">
        <v>692.68910082878688</v>
      </c>
      <c r="BM68" s="119">
        <v>27416414</v>
      </c>
      <c r="BN68" s="59">
        <v>1141.827245845654</v>
      </c>
      <c r="BO68" s="148"/>
    </row>
    <row r="69" spans="1:67" x14ac:dyDescent="0.25">
      <c r="A69" s="99" t="s">
        <v>107</v>
      </c>
      <c r="B69" s="141">
        <v>45107</v>
      </c>
      <c r="C69" s="99" t="s">
        <v>109</v>
      </c>
      <c r="D69" s="51">
        <v>851</v>
      </c>
      <c r="E69" s="51">
        <v>851</v>
      </c>
      <c r="F69" s="51">
        <v>17389</v>
      </c>
      <c r="G69" s="50">
        <v>20.433607520564042</v>
      </c>
      <c r="H69" s="51">
        <v>17389</v>
      </c>
      <c r="I69" s="51">
        <v>17358</v>
      </c>
      <c r="J69" s="50">
        <v>0.99821726378745179</v>
      </c>
      <c r="K69" s="56">
        <v>291274</v>
      </c>
      <c r="L69" s="60">
        <v>16.750474437863016</v>
      </c>
      <c r="M69" s="56">
        <v>632674</v>
      </c>
      <c r="N69" s="60">
        <v>36.383575823796654</v>
      </c>
      <c r="O69" s="56">
        <v>2077524</v>
      </c>
      <c r="P69" s="60">
        <v>119.47346023348094</v>
      </c>
      <c r="Q69" s="56">
        <v>3001472</v>
      </c>
      <c r="R69" s="60">
        <v>172.60751049514062</v>
      </c>
      <c r="S69" s="56">
        <v>1656484</v>
      </c>
      <c r="T69" s="60">
        <v>95.26045200989131</v>
      </c>
      <c r="U69" s="56">
        <v>780141</v>
      </c>
      <c r="V69" s="60">
        <v>44.864051986888263</v>
      </c>
      <c r="W69" s="56">
        <v>937263</v>
      </c>
      <c r="X69" s="60">
        <v>53.899764218758989</v>
      </c>
      <c r="Y69" s="56">
        <v>3373888</v>
      </c>
      <c r="Z69" s="60">
        <v>194.02426821553857</v>
      </c>
      <c r="AA69" s="56">
        <v>437209</v>
      </c>
      <c r="AB69" s="60">
        <v>25.142848927482891</v>
      </c>
      <c r="AC69" s="56">
        <v>0</v>
      </c>
      <c r="AD69" s="60">
        <v>0</v>
      </c>
      <c r="AE69" s="56">
        <v>0</v>
      </c>
      <c r="AF69" s="60">
        <v>0</v>
      </c>
      <c r="AG69" s="56">
        <v>0</v>
      </c>
      <c r="AH69" s="60">
        <v>0</v>
      </c>
      <c r="AI69" s="56">
        <v>434081</v>
      </c>
      <c r="AJ69" s="60">
        <v>24.962965092874807</v>
      </c>
      <c r="AK69" s="56">
        <v>871290</v>
      </c>
      <c r="AL69" s="60">
        <v>50.105814020357698</v>
      </c>
      <c r="AM69" s="56">
        <v>1185729</v>
      </c>
      <c r="AN69" s="60">
        <v>68.188452469952267</v>
      </c>
      <c r="AO69" s="56">
        <v>599713</v>
      </c>
      <c r="AP69" s="60">
        <v>34.488067168899882</v>
      </c>
      <c r="AQ69" s="56">
        <v>260624</v>
      </c>
      <c r="AR69" s="60">
        <v>14.987865892230721</v>
      </c>
      <c r="AS69" s="56">
        <v>0</v>
      </c>
      <c r="AT69" s="60">
        <v>0</v>
      </c>
      <c r="AU69" s="56">
        <v>42496</v>
      </c>
      <c r="AV69" s="60">
        <v>2.4438438093047328</v>
      </c>
      <c r="AW69" s="56">
        <v>966187</v>
      </c>
      <c r="AX69" s="60">
        <v>55.563114612686178</v>
      </c>
      <c r="AY69" s="56">
        <v>3054749</v>
      </c>
      <c r="AZ69" s="60">
        <v>175.67134395307377</v>
      </c>
      <c r="BA69" s="56">
        <v>6898648</v>
      </c>
      <c r="BB69" s="60">
        <v>396.72482603945025</v>
      </c>
      <c r="BC69" s="56">
        <v>4414994</v>
      </c>
      <c r="BD69" s="60">
        <v>253.89579619299556</v>
      </c>
      <c r="BE69" s="56">
        <v>2771331</v>
      </c>
      <c r="BF69" s="60">
        <v>159.37264937604232</v>
      </c>
      <c r="BG69" s="56">
        <v>902160</v>
      </c>
      <c r="BH69" s="60">
        <v>51.881074242337107</v>
      </c>
      <c r="BI69" s="56">
        <v>833222</v>
      </c>
      <c r="BJ69" s="60">
        <v>47.916613951348552</v>
      </c>
      <c r="BK69" s="56">
        <v>15820355</v>
      </c>
      <c r="BL69" s="60">
        <v>909.7909598021738</v>
      </c>
      <c r="BM69" s="56">
        <v>26121754</v>
      </c>
      <c r="BN69" s="60">
        <v>1502.1998964862846</v>
      </c>
    </row>
    <row r="70" spans="1:67" ht="13" thickBot="1" x14ac:dyDescent="0.3">
      <c r="D70" s="62"/>
      <c r="E70" s="52">
        <v>1702</v>
      </c>
      <c r="F70" s="52">
        <v>41400</v>
      </c>
      <c r="G70" s="15"/>
      <c r="H70" s="88">
        <v>17389</v>
      </c>
      <c r="I70" s="52">
        <v>41338</v>
      </c>
      <c r="J70" s="23"/>
      <c r="K70" s="58">
        <v>877249</v>
      </c>
      <c r="L70" s="59"/>
      <c r="M70" s="58">
        <v>1307577</v>
      </c>
      <c r="N70" s="59"/>
      <c r="O70" s="58">
        <v>4091196</v>
      </c>
      <c r="P70" s="59"/>
      <c r="Q70" s="58">
        <v>6276022</v>
      </c>
      <c r="R70" s="59"/>
      <c r="S70" s="58">
        <v>3342532</v>
      </c>
      <c r="T70" s="59"/>
      <c r="U70" s="58">
        <v>1505200</v>
      </c>
      <c r="V70" s="59"/>
      <c r="W70" s="58">
        <v>1875813</v>
      </c>
      <c r="X70" s="59"/>
      <c r="Y70" s="58">
        <v>6723545</v>
      </c>
      <c r="Z70" s="59"/>
      <c r="AA70" s="58">
        <v>909034</v>
      </c>
      <c r="AB70" s="59"/>
      <c r="AC70" s="58">
        <v>0</v>
      </c>
      <c r="AD70" s="59"/>
      <c r="AE70" s="58">
        <v>0</v>
      </c>
      <c r="AF70" s="59"/>
      <c r="AG70" s="58">
        <v>0</v>
      </c>
      <c r="AH70" s="59"/>
      <c r="AI70" s="58">
        <v>1024906</v>
      </c>
      <c r="AJ70" s="59"/>
      <c r="AK70" s="58">
        <v>1933940</v>
      </c>
      <c r="AL70" s="59"/>
      <c r="AM70" s="58">
        <v>2381594</v>
      </c>
      <c r="AN70" s="59"/>
      <c r="AO70" s="58">
        <v>1097904</v>
      </c>
      <c r="AP70" s="59"/>
      <c r="AQ70" s="58">
        <v>516396</v>
      </c>
      <c r="AR70" s="59"/>
      <c r="AS70" s="58">
        <v>0</v>
      </c>
      <c r="AT70" s="59"/>
      <c r="AU70" s="58">
        <v>59591</v>
      </c>
      <c r="AV70" s="59"/>
      <c r="AW70" s="58">
        <v>2096663</v>
      </c>
      <c r="AX70" s="59"/>
      <c r="AY70" s="58">
        <v>6152148</v>
      </c>
      <c r="AZ70" s="59"/>
      <c r="BA70" s="58">
        <v>15185646</v>
      </c>
      <c r="BB70" s="59"/>
      <c r="BC70" s="58">
        <v>8880402</v>
      </c>
      <c r="BD70" s="59"/>
      <c r="BE70" s="58">
        <v>4044371</v>
      </c>
      <c r="BF70" s="59"/>
      <c r="BG70" s="58">
        <v>2026820</v>
      </c>
      <c r="BH70" s="59"/>
      <c r="BI70" s="58">
        <v>2315274</v>
      </c>
      <c r="BJ70" s="59"/>
      <c r="BK70" s="58">
        <v>32452513</v>
      </c>
      <c r="BL70" s="59"/>
      <c r="BM70" s="58">
        <v>53538168</v>
      </c>
      <c r="BN70" s="59"/>
    </row>
    <row r="71" spans="1:67" ht="13.5" thickTop="1" thickBot="1" x14ac:dyDescent="0.3">
      <c r="G71" s="53">
        <v>24.324324324324323</v>
      </c>
      <c r="J71" s="53">
        <v>0.99850241545893725</v>
      </c>
      <c r="K71" s="30"/>
      <c r="L71" s="61">
        <v>21.189589371980677</v>
      </c>
      <c r="M71" s="30"/>
      <c r="N71" s="61">
        <v>31.583985507246378</v>
      </c>
      <c r="O71" s="30"/>
      <c r="P71" s="61">
        <v>98.82115942028986</v>
      </c>
      <c r="Q71" s="30"/>
      <c r="R71" s="61">
        <v>151.59473429951692</v>
      </c>
      <c r="S71" s="30"/>
      <c r="T71" s="61">
        <v>80.737487922705313</v>
      </c>
      <c r="U71" s="30"/>
      <c r="V71" s="61">
        <v>36.357487922705317</v>
      </c>
      <c r="W71" s="30"/>
      <c r="X71" s="61">
        <v>45.309492753623189</v>
      </c>
      <c r="Y71" s="30"/>
      <c r="Z71" s="61">
        <v>162.40446859903381</v>
      </c>
      <c r="AA71" s="30"/>
      <c r="AB71" s="61">
        <v>21.957342995169082</v>
      </c>
      <c r="AC71" s="30"/>
      <c r="AD71" s="61">
        <v>0</v>
      </c>
      <c r="AE71" s="30"/>
      <c r="AF71" s="61">
        <v>0</v>
      </c>
      <c r="AG71" s="30"/>
      <c r="AH71" s="61">
        <v>0</v>
      </c>
      <c r="AI71" s="30"/>
      <c r="AJ71" s="61">
        <v>24.756183574879227</v>
      </c>
      <c r="AK71" s="30"/>
      <c r="AL71" s="61">
        <v>46.713526570048309</v>
      </c>
      <c r="AM71" s="30"/>
      <c r="AN71" s="61">
        <v>57.526425120772949</v>
      </c>
      <c r="AO71" s="30"/>
      <c r="AP71" s="61">
        <v>26.519420289855073</v>
      </c>
      <c r="AQ71" s="30"/>
      <c r="AR71" s="61">
        <v>12.473333333333333</v>
      </c>
      <c r="AS71" s="30"/>
      <c r="AT71" s="61">
        <v>0</v>
      </c>
      <c r="AU71" s="30"/>
      <c r="AV71" s="61">
        <v>1.4393961352657005</v>
      </c>
      <c r="AW71" s="30"/>
      <c r="AX71" s="61">
        <v>50.644033816425122</v>
      </c>
      <c r="AY71" s="30"/>
      <c r="AZ71" s="61">
        <v>148.60260869565218</v>
      </c>
      <c r="BA71" s="30"/>
      <c r="BB71" s="61">
        <v>366.80304347826086</v>
      </c>
      <c r="BC71" s="30"/>
      <c r="BD71" s="61">
        <v>214.50246376811594</v>
      </c>
      <c r="BE71" s="30"/>
      <c r="BF71" s="61">
        <v>97.690120772946855</v>
      </c>
      <c r="BG71" s="30"/>
      <c r="BH71" s="61">
        <v>48.957004830917874</v>
      </c>
      <c r="BI71" s="30"/>
      <c r="BJ71" s="61">
        <v>55.924492753623191</v>
      </c>
      <c r="BK71" s="30"/>
      <c r="BL71" s="61">
        <v>783.87712560386478</v>
      </c>
      <c r="BM71" s="30"/>
      <c r="BN71" s="61">
        <v>1293.1924637681159</v>
      </c>
    </row>
    <row r="72" spans="1:67" ht="13" thickTop="1" x14ac:dyDescent="0.25">
      <c r="D72" s="18"/>
      <c r="E72" s="18"/>
      <c r="F72" s="18"/>
      <c r="G72" s="23"/>
      <c r="H72" s="18"/>
      <c r="I72" s="18"/>
      <c r="J72" s="23"/>
      <c r="K72" s="55"/>
      <c r="L72" s="59"/>
      <c r="M72" s="55"/>
      <c r="N72" s="59"/>
      <c r="O72" s="55"/>
      <c r="P72" s="59"/>
      <c r="Q72" s="55"/>
      <c r="R72" s="59"/>
      <c r="S72" s="55"/>
      <c r="T72" s="59"/>
      <c r="U72" s="55"/>
      <c r="V72" s="59"/>
      <c r="W72" s="55"/>
      <c r="X72" s="59"/>
      <c r="Y72" s="55"/>
      <c r="Z72" s="59"/>
      <c r="AA72" s="55"/>
      <c r="AB72" s="59"/>
      <c r="AC72" s="55"/>
      <c r="AD72" s="59"/>
      <c r="AE72" s="55"/>
      <c r="AF72" s="59"/>
      <c r="AG72" s="55"/>
      <c r="AH72" s="59"/>
      <c r="AI72" s="55"/>
      <c r="AJ72" s="59"/>
      <c r="AK72" s="55"/>
      <c r="AL72" s="59"/>
      <c r="AM72" s="55"/>
      <c r="AN72" s="59"/>
      <c r="AO72" s="55"/>
      <c r="AP72" s="59"/>
      <c r="AQ72" s="55"/>
      <c r="AR72" s="59"/>
      <c r="AS72" s="55"/>
      <c r="AT72" s="59"/>
      <c r="AU72" s="55"/>
      <c r="AV72" s="59"/>
      <c r="AW72" s="55"/>
      <c r="AX72" s="59"/>
      <c r="AY72" s="55"/>
      <c r="AZ72" s="59"/>
      <c r="BA72" s="55"/>
      <c r="BB72" s="59"/>
      <c r="BC72" s="55"/>
      <c r="BD72" s="59"/>
      <c r="BE72" s="55"/>
      <c r="BF72" s="59"/>
      <c r="BG72" s="55"/>
      <c r="BH72" s="59"/>
      <c r="BI72" s="55"/>
      <c r="BJ72" s="59"/>
      <c r="BK72" s="55"/>
      <c r="BL72" s="59"/>
      <c r="BM72" s="55"/>
      <c r="BN72" s="59"/>
    </row>
    <row r="73" spans="1:67" x14ac:dyDescent="0.25">
      <c r="C73" s="99"/>
      <c r="D73" s="18"/>
      <c r="E73" s="18"/>
      <c r="F73" s="18"/>
      <c r="G73" s="23"/>
      <c r="H73" s="18"/>
      <c r="I73" s="18"/>
      <c r="J73" s="23"/>
      <c r="K73" s="55"/>
      <c r="L73" s="59"/>
      <c r="M73" s="55"/>
      <c r="N73" s="59"/>
      <c r="O73" s="55"/>
      <c r="P73" s="59"/>
      <c r="Q73" s="55"/>
      <c r="R73" s="59"/>
      <c r="S73" s="55"/>
      <c r="T73" s="59"/>
      <c r="U73" s="55"/>
      <c r="V73" s="59"/>
      <c r="W73" s="55"/>
      <c r="X73" s="59"/>
      <c r="Y73" s="55"/>
      <c r="Z73" s="59"/>
      <c r="AA73" s="55"/>
      <c r="AB73" s="59"/>
      <c r="AC73" s="55"/>
      <c r="AD73" s="59"/>
      <c r="AE73" s="55"/>
      <c r="AF73" s="59"/>
      <c r="AG73" s="55"/>
      <c r="AH73" s="59"/>
      <c r="AI73" s="55"/>
      <c r="AJ73" s="59"/>
      <c r="AK73" s="55"/>
      <c r="AL73" s="59"/>
      <c r="AM73" s="55"/>
      <c r="AN73" s="59"/>
      <c r="AO73" s="55"/>
      <c r="AP73" s="59"/>
      <c r="AQ73" s="55"/>
      <c r="AR73" s="59"/>
      <c r="AS73" s="55"/>
      <c r="AT73" s="59"/>
      <c r="AU73" s="55"/>
      <c r="AV73" s="59"/>
      <c r="AW73" s="55"/>
      <c r="AX73" s="59"/>
      <c r="AY73" s="55"/>
      <c r="AZ73" s="59"/>
      <c r="BA73" s="55"/>
      <c r="BB73" s="59"/>
      <c r="BC73" s="55"/>
      <c r="BD73" s="59"/>
      <c r="BE73" s="55"/>
      <c r="BF73" s="59"/>
      <c r="BG73" s="55"/>
      <c r="BH73" s="59"/>
      <c r="BI73" s="55"/>
      <c r="BJ73" s="59"/>
      <c r="BK73" s="55"/>
      <c r="BL73" s="59"/>
      <c r="BM73" s="55"/>
      <c r="BN73" s="59"/>
    </row>
    <row r="74" spans="1:67" x14ac:dyDescent="0.25">
      <c r="A74" s="99" t="s">
        <v>108</v>
      </c>
      <c r="B74" s="144">
        <v>44926</v>
      </c>
      <c r="C74" s="99" t="s">
        <v>110</v>
      </c>
      <c r="D74" s="129">
        <v>639</v>
      </c>
      <c r="E74" s="129">
        <v>639</v>
      </c>
      <c r="F74" s="129">
        <v>22137</v>
      </c>
      <c r="G74" s="127">
        <v>34.643192488262912</v>
      </c>
      <c r="H74" s="129">
        <v>22137</v>
      </c>
      <c r="I74" s="129">
        <v>22137</v>
      </c>
      <c r="J74" s="127">
        <v>1</v>
      </c>
      <c r="K74" s="130">
        <v>375292</v>
      </c>
      <c r="L74" s="59">
        <v>16.953155350770203</v>
      </c>
      <c r="M74" s="130">
        <v>581089</v>
      </c>
      <c r="N74" s="59">
        <v>26.249672494014547</v>
      </c>
      <c r="O74" s="130">
        <v>2324212</v>
      </c>
      <c r="P74" s="59">
        <v>104.99218502958847</v>
      </c>
      <c r="Q74" s="130">
        <v>3280593</v>
      </c>
      <c r="R74" s="59">
        <v>148.19501287437322</v>
      </c>
      <c r="S74" s="130">
        <v>737670</v>
      </c>
      <c r="T74" s="59">
        <v>33.322943488277545</v>
      </c>
      <c r="U74" s="130">
        <v>490328</v>
      </c>
      <c r="V74" s="59">
        <v>22.149704115282105</v>
      </c>
      <c r="W74" s="130">
        <v>5187706</v>
      </c>
      <c r="X74" s="59">
        <v>234.34548493472468</v>
      </c>
      <c r="Y74" s="130">
        <v>6415704</v>
      </c>
      <c r="Z74" s="59">
        <v>289.81813253828432</v>
      </c>
      <c r="AA74" s="130">
        <v>401482</v>
      </c>
      <c r="AB74" s="59">
        <v>18.136242489948955</v>
      </c>
      <c r="AC74" s="130">
        <v>0</v>
      </c>
      <c r="AD74" s="59">
        <v>0</v>
      </c>
      <c r="AE74" s="130">
        <v>0</v>
      </c>
      <c r="AF74" s="59">
        <v>0</v>
      </c>
      <c r="AG74" s="130">
        <v>0</v>
      </c>
      <c r="AH74" s="59">
        <v>0</v>
      </c>
      <c r="AI74" s="130">
        <v>141322</v>
      </c>
      <c r="AJ74" s="59">
        <v>6.3839725346704617</v>
      </c>
      <c r="AK74" s="130">
        <v>542804</v>
      </c>
      <c r="AL74" s="59">
        <v>24.520215024619418</v>
      </c>
      <c r="AM74" s="130">
        <v>1346098</v>
      </c>
      <c r="AN74" s="59">
        <v>60.807607173510412</v>
      </c>
      <c r="AO74" s="130">
        <v>758602</v>
      </c>
      <c r="AP74" s="59">
        <v>34.268509734833081</v>
      </c>
      <c r="AQ74" s="130">
        <v>415009</v>
      </c>
      <c r="AR74" s="59">
        <v>18.747300898947465</v>
      </c>
      <c r="AS74" s="130">
        <v>1060062</v>
      </c>
      <c r="AT74" s="59">
        <v>47.886434476216287</v>
      </c>
      <c r="AU74" s="130">
        <v>197889</v>
      </c>
      <c r="AV74" s="59">
        <v>8.9392871662826945</v>
      </c>
      <c r="AW74" s="130">
        <v>186410</v>
      </c>
      <c r="AX74" s="59">
        <v>8.4207435515200793</v>
      </c>
      <c r="AY74" s="130">
        <v>3964070</v>
      </c>
      <c r="AZ74" s="59">
        <v>179.06988300131002</v>
      </c>
      <c r="BA74" s="130">
        <v>8556324</v>
      </c>
      <c r="BB74" s="59">
        <v>386.51687220490584</v>
      </c>
      <c r="BC74" s="130">
        <v>4808803</v>
      </c>
      <c r="BD74" s="59">
        <v>217.22920901657858</v>
      </c>
      <c r="BE74" s="130">
        <v>0</v>
      </c>
      <c r="BF74" s="59">
        <v>0</v>
      </c>
      <c r="BG74" s="130">
        <v>273647</v>
      </c>
      <c r="BH74" s="59">
        <v>12.361521434702082</v>
      </c>
      <c r="BI74" s="130">
        <v>545920</v>
      </c>
      <c r="BJ74" s="59">
        <v>24.66097483850567</v>
      </c>
      <c r="BK74" s="130">
        <v>14184694</v>
      </c>
      <c r="BL74" s="59">
        <v>640.76857749469218</v>
      </c>
      <c r="BM74" s="130">
        <v>28387865</v>
      </c>
      <c r="BN74" s="59">
        <v>1282.3718209332792</v>
      </c>
    </row>
    <row r="75" spans="1:67" x14ac:dyDescent="0.25">
      <c r="A75" s="99" t="s">
        <v>108</v>
      </c>
      <c r="B75" s="141">
        <v>45107</v>
      </c>
      <c r="C75" s="99" t="s">
        <v>110</v>
      </c>
      <c r="D75" s="51">
        <v>639</v>
      </c>
      <c r="E75" s="51">
        <v>639</v>
      </c>
      <c r="F75" s="51">
        <v>22315</v>
      </c>
      <c r="G75" s="50">
        <v>34.921752738654149</v>
      </c>
      <c r="H75" s="51">
        <v>22315</v>
      </c>
      <c r="I75" s="51">
        <v>22315</v>
      </c>
      <c r="J75" s="50">
        <v>1</v>
      </c>
      <c r="K75" s="56">
        <v>395791</v>
      </c>
      <c r="L75" s="60">
        <v>17.736544924938382</v>
      </c>
      <c r="M75" s="56">
        <v>640685</v>
      </c>
      <c r="N75" s="60">
        <v>28.710956755545599</v>
      </c>
      <c r="O75" s="56">
        <v>2133457</v>
      </c>
      <c r="P75" s="60">
        <v>95.606408245574727</v>
      </c>
      <c r="Q75" s="56">
        <v>3169933</v>
      </c>
      <c r="R75" s="60">
        <v>142.05390992605871</v>
      </c>
      <c r="S75" s="56">
        <v>-678367</v>
      </c>
      <c r="T75" s="60">
        <v>-30.399596683844948</v>
      </c>
      <c r="U75" s="56">
        <v>591352</v>
      </c>
      <c r="V75" s="60">
        <v>26.500201658077525</v>
      </c>
      <c r="W75" s="56">
        <v>5224412</v>
      </c>
      <c r="X75" s="60">
        <v>234.12108447232802</v>
      </c>
      <c r="Y75" s="56">
        <v>5137397</v>
      </c>
      <c r="Z75" s="60">
        <v>230.22168944656062</v>
      </c>
      <c r="AA75" s="56">
        <v>412259</v>
      </c>
      <c r="AB75" s="60">
        <v>18.474523862872509</v>
      </c>
      <c r="AC75" s="56">
        <v>0</v>
      </c>
      <c r="AD75" s="60">
        <v>0</v>
      </c>
      <c r="AE75" s="56">
        <v>0</v>
      </c>
      <c r="AF75" s="60">
        <v>0</v>
      </c>
      <c r="AG75" s="56">
        <v>0</v>
      </c>
      <c r="AH75" s="60">
        <v>0</v>
      </c>
      <c r="AI75" s="56">
        <v>153919</v>
      </c>
      <c r="AJ75" s="60">
        <v>6.8975576966166257</v>
      </c>
      <c r="AK75" s="56">
        <v>566178</v>
      </c>
      <c r="AL75" s="60">
        <v>25.372081559489136</v>
      </c>
      <c r="AM75" s="56">
        <v>1214651</v>
      </c>
      <c r="AN75" s="60">
        <v>54.432041227873626</v>
      </c>
      <c r="AO75" s="56">
        <v>830332</v>
      </c>
      <c r="AP75" s="60">
        <v>37.209589961909032</v>
      </c>
      <c r="AQ75" s="56">
        <v>602207</v>
      </c>
      <c r="AR75" s="60">
        <v>26.986645753977147</v>
      </c>
      <c r="AS75" s="56">
        <v>642459</v>
      </c>
      <c r="AT75" s="60">
        <v>28.790454850997087</v>
      </c>
      <c r="AU75" s="56">
        <v>198651</v>
      </c>
      <c r="AV75" s="60">
        <v>8.9021286130405564</v>
      </c>
      <c r="AW75" s="56">
        <v>146359</v>
      </c>
      <c r="AX75" s="60">
        <v>6.5587721263723955</v>
      </c>
      <c r="AY75" s="56">
        <v>3634659</v>
      </c>
      <c r="AZ75" s="60">
        <v>162.87963253416984</v>
      </c>
      <c r="BA75" s="56">
        <v>8259094</v>
      </c>
      <c r="BB75" s="60">
        <v>370.11400403316156</v>
      </c>
      <c r="BC75" s="56">
        <v>5495145</v>
      </c>
      <c r="BD75" s="60">
        <v>246.25341698409142</v>
      </c>
      <c r="BE75" s="56">
        <v>0</v>
      </c>
      <c r="BF75" s="60">
        <v>0</v>
      </c>
      <c r="BG75" s="56">
        <v>298760</v>
      </c>
      <c r="BH75" s="60">
        <v>13.388303831503473</v>
      </c>
      <c r="BI75" s="56">
        <v>187923</v>
      </c>
      <c r="BJ75" s="60">
        <v>8.42137575621779</v>
      </c>
      <c r="BK75" s="56">
        <v>14240922</v>
      </c>
      <c r="BL75" s="60">
        <v>638.17710060497427</v>
      </c>
      <c r="BM75" s="56">
        <v>26749089</v>
      </c>
      <c r="BN75" s="60">
        <v>1198.7044140712526</v>
      </c>
    </row>
    <row r="76" spans="1:67" ht="13" thickBot="1" x14ac:dyDescent="0.3">
      <c r="D76" s="62"/>
      <c r="E76" s="52">
        <v>1278</v>
      </c>
      <c r="F76" s="52">
        <v>44452</v>
      </c>
      <c r="G76" s="15"/>
      <c r="H76" s="88">
        <v>22315</v>
      </c>
      <c r="I76" s="52">
        <v>44452</v>
      </c>
      <c r="J76" s="23"/>
      <c r="K76" s="58">
        <v>771083</v>
      </c>
      <c r="L76" s="59"/>
      <c r="M76" s="58">
        <v>1221774</v>
      </c>
      <c r="N76" s="59"/>
      <c r="O76" s="58">
        <v>4457669</v>
      </c>
      <c r="P76" s="59"/>
      <c r="Q76" s="58">
        <v>6450526</v>
      </c>
      <c r="R76" s="59"/>
      <c r="S76" s="58">
        <v>59303</v>
      </c>
      <c r="T76" s="59"/>
      <c r="U76" s="58">
        <v>1081680</v>
      </c>
      <c r="V76" s="59"/>
      <c r="W76" s="58">
        <v>10412118</v>
      </c>
      <c r="X76" s="59"/>
      <c r="Y76" s="58">
        <v>11553101</v>
      </c>
      <c r="Z76" s="59"/>
      <c r="AA76" s="58">
        <v>813741</v>
      </c>
      <c r="AB76" s="59"/>
      <c r="AC76" s="58">
        <v>0</v>
      </c>
      <c r="AD76" s="59"/>
      <c r="AE76" s="58">
        <v>0</v>
      </c>
      <c r="AF76" s="59"/>
      <c r="AG76" s="58">
        <v>0</v>
      </c>
      <c r="AH76" s="59"/>
      <c r="AI76" s="58">
        <v>295241</v>
      </c>
      <c r="AJ76" s="59"/>
      <c r="AK76" s="58">
        <v>1108982</v>
      </c>
      <c r="AL76" s="59"/>
      <c r="AM76" s="58">
        <v>2560749</v>
      </c>
      <c r="AN76" s="59"/>
      <c r="AO76" s="58">
        <v>1588934</v>
      </c>
      <c r="AP76" s="59"/>
      <c r="AQ76" s="58">
        <v>1017216</v>
      </c>
      <c r="AR76" s="59"/>
      <c r="AS76" s="58">
        <v>1702521</v>
      </c>
      <c r="AT76" s="59"/>
      <c r="AU76" s="58">
        <v>396540</v>
      </c>
      <c r="AV76" s="59"/>
      <c r="AW76" s="58">
        <v>332769</v>
      </c>
      <c r="AX76" s="59"/>
      <c r="AY76" s="58">
        <v>7598729</v>
      </c>
      <c r="AZ76" s="59"/>
      <c r="BA76" s="58">
        <v>16815418</v>
      </c>
      <c r="BB76" s="59"/>
      <c r="BC76" s="58">
        <v>10303948</v>
      </c>
      <c r="BD76" s="59"/>
      <c r="BE76" s="58">
        <v>0</v>
      </c>
      <c r="BF76" s="59"/>
      <c r="BG76" s="58">
        <v>572407</v>
      </c>
      <c r="BH76" s="59"/>
      <c r="BI76" s="58">
        <v>733843</v>
      </c>
      <c r="BJ76" s="59"/>
      <c r="BK76" s="58">
        <v>28425616</v>
      </c>
      <c r="BL76" s="59"/>
      <c r="BM76" s="58">
        <v>55136954</v>
      </c>
      <c r="BN76" s="59"/>
    </row>
    <row r="77" spans="1:67" ht="13.5" thickTop="1" thickBot="1" x14ac:dyDescent="0.3">
      <c r="G77" s="53">
        <v>34.78247261345853</v>
      </c>
      <c r="J77" s="53">
        <v>1</v>
      </c>
      <c r="K77" s="30"/>
      <c r="L77" s="61">
        <v>17.346418608836498</v>
      </c>
      <c r="M77" s="30"/>
      <c r="N77" s="61">
        <v>27.48524250877351</v>
      </c>
      <c r="O77" s="30"/>
      <c r="P77" s="61">
        <v>100.28050481418158</v>
      </c>
      <c r="Q77" s="30"/>
      <c r="R77" s="61">
        <v>145.11216593179159</v>
      </c>
      <c r="S77" s="30"/>
      <c r="T77" s="61">
        <v>1.3340907045802213</v>
      </c>
      <c r="U77" s="30"/>
      <c r="V77" s="61">
        <v>24.33366327724287</v>
      </c>
      <c r="W77" s="30"/>
      <c r="X77" s="61">
        <v>234.23283541797895</v>
      </c>
      <c r="Y77" s="30"/>
      <c r="Z77" s="61">
        <v>259.90058939980202</v>
      </c>
      <c r="AA77" s="30"/>
      <c r="AB77" s="61">
        <v>18.306060469720148</v>
      </c>
      <c r="AC77" s="30"/>
      <c r="AD77" s="61">
        <v>0</v>
      </c>
      <c r="AE77" s="30"/>
      <c r="AF77" s="61">
        <v>0</v>
      </c>
      <c r="AG77" s="30"/>
      <c r="AH77" s="61">
        <v>0</v>
      </c>
      <c r="AI77" s="30"/>
      <c r="AJ77" s="61">
        <v>6.6417933951228294</v>
      </c>
      <c r="AK77" s="30"/>
      <c r="AL77" s="61">
        <v>24.947853864842976</v>
      </c>
      <c r="AM77" s="30"/>
      <c r="AN77" s="61">
        <v>57.607059299919015</v>
      </c>
      <c r="AO77" s="30"/>
      <c r="AP77" s="61">
        <v>35.74493836047872</v>
      </c>
      <c r="AQ77" s="30"/>
      <c r="AR77" s="61">
        <v>22.883469810132276</v>
      </c>
      <c r="AS77" s="30"/>
      <c r="AT77" s="61">
        <v>38.30021146405111</v>
      </c>
      <c r="AU77" s="30"/>
      <c r="AV77" s="61">
        <v>8.9206334923063082</v>
      </c>
      <c r="AW77" s="30"/>
      <c r="AX77" s="61">
        <v>7.4860298749212637</v>
      </c>
      <c r="AY77" s="30"/>
      <c r="AZ77" s="61">
        <v>170.94234230180868</v>
      </c>
      <c r="BA77" s="30"/>
      <c r="BB77" s="61">
        <v>378.28259695851705</v>
      </c>
      <c r="BC77" s="30"/>
      <c r="BD77" s="61">
        <v>231.79942409790337</v>
      </c>
      <c r="BE77" s="30"/>
      <c r="BF77" s="61">
        <v>0</v>
      </c>
      <c r="BG77" s="30"/>
      <c r="BH77" s="61">
        <v>12.876968415369387</v>
      </c>
      <c r="BI77" s="30"/>
      <c r="BJ77" s="61">
        <v>16.508661027625305</v>
      </c>
      <c r="BK77" s="30"/>
      <c r="BL77" s="61">
        <v>639.46765049941507</v>
      </c>
      <c r="BM77" s="30"/>
      <c r="BN77" s="61">
        <v>1240.3706019976603</v>
      </c>
    </row>
    <row r="78" spans="1:67" ht="13" thickTop="1" x14ac:dyDescent="0.25">
      <c r="H78" s="18"/>
      <c r="J78" s="23"/>
      <c r="K78" s="57"/>
      <c r="L78" s="59"/>
      <c r="M78" s="57"/>
      <c r="N78" s="59"/>
      <c r="O78" s="57"/>
      <c r="P78" s="59"/>
      <c r="Q78" s="59"/>
      <c r="R78" s="59"/>
      <c r="S78" s="57"/>
      <c r="T78" s="59"/>
      <c r="U78" s="57"/>
      <c r="V78" s="59"/>
      <c r="W78" s="57"/>
      <c r="X78" s="59"/>
      <c r="Y78" s="59"/>
      <c r="Z78" s="59"/>
      <c r="AA78" s="57"/>
      <c r="AB78" s="59"/>
      <c r="AC78" s="57"/>
      <c r="AD78" s="59"/>
      <c r="AE78" s="57"/>
      <c r="AF78" s="59"/>
      <c r="AG78" s="57"/>
      <c r="AH78" s="59"/>
      <c r="AI78" s="57"/>
      <c r="AJ78" s="59"/>
      <c r="AK78" s="59"/>
      <c r="AL78" s="59"/>
      <c r="AM78" s="57"/>
      <c r="AN78" s="59"/>
      <c r="AO78" s="57"/>
      <c r="AP78" s="59"/>
      <c r="AQ78" s="59"/>
      <c r="AR78" s="59"/>
      <c r="AS78" s="59"/>
      <c r="AT78" s="59"/>
      <c r="AU78" s="57"/>
      <c r="AV78" s="59"/>
      <c r="AW78" s="57"/>
      <c r="AX78" s="59"/>
      <c r="AY78" s="59"/>
      <c r="AZ78" s="59"/>
      <c r="BA78" s="57"/>
      <c r="BB78" s="59"/>
      <c r="BC78" s="57"/>
      <c r="BD78" s="59"/>
      <c r="BE78" s="57"/>
      <c r="BF78" s="59"/>
      <c r="BG78" s="57"/>
      <c r="BH78" s="59"/>
      <c r="BI78" s="57"/>
      <c r="BJ78" s="59"/>
      <c r="BK78" s="59"/>
      <c r="BL78" s="59"/>
      <c r="BM78" s="57"/>
      <c r="BN78" s="59"/>
    </row>
    <row r="79" spans="1:67" x14ac:dyDescent="0.25">
      <c r="H79" s="18"/>
      <c r="J79" s="23"/>
      <c r="K79" s="57"/>
      <c r="L79" s="59"/>
      <c r="M79" s="57"/>
      <c r="N79" s="59"/>
      <c r="O79" s="57"/>
      <c r="P79" s="59"/>
      <c r="Q79" s="59"/>
      <c r="R79" s="59"/>
      <c r="S79" s="57"/>
      <c r="T79" s="59"/>
      <c r="U79" s="57"/>
      <c r="V79" s="59"/>
      <c r="W79" s="57"/>
      <c r="X79" s="59"/>
      <c r="Y79" s="59"/>
      <c r="Z79" s="59"/>
      <c r="AA79" s="57"/>
      <c r="AB79" s="59"/>
      <c r="AC79" s="57"/>
      <c r="AD79" s="59"/>
      <c r="AE79" s="57"/>
      <c r="AF79" s="59"/>
      <c r="AG79" s="57"/>
      <c r="AH79" s="59"/>
      <c r="AI79" s="57"/>
      <c r="AJ79" s="59"/>
      <c r="AK79" s="59"/>
      <c r="AL79" s="59"/>
      <c r="AM79" s="57"/>
      <c r="AN79" s="59"/>
      <c r="AO79" s="57"/>
      <c r="AP79" s="59"/>
      <c r="AQ79" s="59"/>
      <c r="AR79" s="59"/>
      <c r="AS79" s="59"/>
      <c r="AT79" s="59"/>
      <c r="AU79" s="57"/>
      <c r="AV79" s="59"/>
      <c r="AW79" s="57"/>
      <c r="AX79" s="59"/>
      <c r="AY79" s="59"/>
      <c r="AZ79" s="59"/>
      <c r="BA79" s="57"/>
      <c r="BB79" s="59"/>
      <c r="BC79" s="57"/>
      <c r="BD79" s="59"/>
      <c r="BE79" s="57"/>
      <c r="BF79" s="59"/>
      <c r="BG79" s="57"/>
      <c r="BH79" s="59"/>
      <c r="BI79" s="57"/>
      <c r="BJ79" s="59"/>
      <c r="BK79" s="59"/>
      <c r="BL79" s="59"/>
      <c r="BM79" s="57"/>
      <c r="BN79" s="59"/>
    </row>
    <row r="80" spans="1:67" ht="13" thickBot="1" x14ac:dyDescent="0.3">
      <c r="A80" s="11" t="s">
        <v>73</v>
      </c>
      <c r="D80" s="52">
        <v>1490</v>
      </c>
      <c r="E80" s="52">
        <v>2980</v>
      </c>
      <c r="F80" s="52">
        <v>85852</v>
      </c>
      <c r="G80" s="15"/>
      <c r="H80" s="52">
        <v>39704</v>
      </c>
      <c r="I80" s="52">
        <v>85790</v>
      </c>
      <c r="J80" s="23"/>
      <c r="K80" s="58">
        <v>1648332</v>
      </c>
      <c r="L80" s="59"/>
      <c r="M80" s="58">
        <v>2529351</v>
      </c>
      <c r="N80" s="59"/>
      <c r="O80" s="58">
        <v>8548865</v>
      </c>
      <c r="P80" s="59"/>
      <c r="Q80" s="58">
        <v>12726548</v>
      </c>
      <c r="R80" s="59"/>
      <c r="S80" s="58">
        <v>3401835</v>
      </c>
      <c r="T80" s="59"/>
      <c r="U80" s="58">
        <v>2586880</v>
      </c>
      <c r="V80" s="59"/>
      <c r="W80" s="58">
        <v>12287931</v>
      </c>
      <c r="X80" s="59"/>
      <c r="Y80" s="58">
        <v>18276646</v>
      </c>
      <c r="Z80" s="59"/>
      <c r="AA80" s="58">
        <v>1722775</v>
      </c>
      <c r="AB80" s="59"/>
      <c r="AC80" s="58">
        <v>0</v>
      </c>
      <c r="AD80" s="59"/>
      <c r="AE80" s="58">
        <v>0</v>
      </c>
      <c r="AF80" s="59"/>
      <c r="AG80" s="58">
        <v>0</v>
      </c>
      <c r="AH80" s="59"/>
      <c r="AI80" s="58">
        <v>1320147</v>
      </c>
      <c r="AJ80" s="59"/>
      <c r="AK80" s="58">
        <v>3042922</v>
      </c>
      <c r="AL80" s="59"/>
      <c r="AM80" s="58">
        <v>4942343</v>
      </c>
      <c r="AN80" s="59"/>
      <c r="AO80" s="58">
        <v>2686838</v>
      </c>
      <c r="AP80" s="59"/>
      <c r="AQ80" s="58">
        <v>1533612</v>
      </c>
      <c r="AR80" s="59"/>
      <c r="AS80" s="58">
        <v>1702521</v>
      </c>
      <c r="AT80" s="59"/>
      <c r="AU80" s="58">
        <v>456131</v>
      </c>
      <c r="AV80" s="59"/>
      <c r="AW80" s="58">
        <v>2429432</v>
      </c>
      <c r="AX80" s="59"/>
      <c r="AY80" s="58">
        <v>13750877</v>
      </c>
      <c r="AZ80" s="59"/>
      <c r="BA80" s="58">
        <v>32001064</v>
      </c>
      <c r="BB80" s="59"/>
      <c r="BC80" s="58">
        <v>19184350</v>
      </c>
      <c r="BD80" s="59"/>
      <c r="BE80" s="58">
        <v>4044371</v>
      </c>
      <c r="BF80" s="59"/>
      <c r="BG80" s="58">
        <v>2599227</v>
      </c>
      <c r="BH80" s="59"/>
      <c r="BI80" s="58">
        <v>3049117</v>
      </c>
      <c r="BJ80" s="59"/>
      <c r="BK80" s="58">
        <v>60878129</v>
      </c>
      <c r="BL80" s="59"/>
      <c r="BM80" s="58">
        <v>108675122</v>
      </c>
      <c r="BN80" s="59"/>
    </row>
    <row r="81" spans="1:66" ht="13.5" thickTop="1" thickBot="1" x14ac:dyDescent="0.3">
      <c r="A81" s="11" t="s">
        <v>74</v>
      </c>
      <c r="G81" s="53">
        <v>28.809395973154363</v>
      </c>
      <c r="J81" s="53">
        <v>0.99927782695802081</v>
      </c>
      <c r="K81" s="30"/>
      <c r="L81" s="61">
        <v>19.199692494059544</v>
      </c>
      <c r="M81" s="30"/>
      <c r="N81" s="61">
        <v>29.461759772631972</v>
      </c>
      <c r="O81" s="30"/>
      <c r="P81" s="61">
        <v>99.576771653543304</v>
      </c>
      <c r="Q81" s="30"/>
      <c r="R81" s="61">
        <v>148.23822392023482</v>
      </c>
      <c r="S81" s="30"/>
      <c r="T81" s="61">
        <v>39.624411778409353</v>
      </c>
      <c r="U81" s="30"/>
      <c r="V81" s="61">
        <v>30.131854819922658</v>
      </c>
      <c r="W81" s="30"/>
      <c r="X81" s="61">
        <v>143.12923403065741</v>
      </c>
      <c r="Y81" s="30"/>
      <c r="Z81" s="61">
        <v>212.88550062898943</v>
      </c>
      <c r="AA81" s="30"/>
      <c r="AB81" s="61">
        <v>20.066801006383077</v>
      </c>
      <c r="AC81" s="30"/>
      <c r="AD81" s="61">
        <v>0</v>
      </c>
      <c r="AE81" s="30"/>
      <c r="AF81" s="61">
        <v>0</v>
      </c>
      <c r="AG81" s="30"/>
      <c r="AH81" s="61">
        <v>0</v>
      </c>
      <c r="AI81" s="30"/>
      <c r="AJ81" s="61">
        <v>15.377009271770023</v>
      </c>
      <c r="AK81" s="30"/>
      <c r="AL81" s="61">
        <v>35.443810278153101</v>
      </c>
      <c r="AM81" s="30"/>
      <c r="AN81" s="61">
        <v>57.568175464753296</v>
      </c>
      <c r="AO81" s="30"/>
      <c r="AP81" s="61">
        <v>31.296160834925221</v>
      </c>
      <c r="AQ81" s="30"/>
      <c r="AR81" s="61">
        <v>17.863439407352189</v>
      </c>
      <c r="AS81" s="30"/>
      <c r="AT81" s="61">
        <v>19.830883380701671</v>
      </c>
      <c r="AU81" s="30"/>
      <c r="AV81" s="61">
        <v>5.3129921259842519</v>
      </c>
      <c r="AW81" s="30"/>
      <c r="AX81" s="61">
        <v>28.297908027768717</v>
      </c>
      <c r="AY81" s="30"/>
      <c r="AZ81" s="61">
        <v>160.16955924148536</v>
      </c>
      <c r="BA81" s="30"/>
      <c r="BB81" s="61">
        <v>372.746866700834</v>
      </c>
      <c r="BC81" s="30"/>
      <c r="BD81" s="61">
        <v>223.45839351442015</v>
      </c>
      <c r="BE81" s="30"/>
      <c r="BF81" s="61">
        <v>47.108640451008711</v>
      </c>
      <c r="BG81" s="30"/>
      <c r="BH81" s="61">
        <v>30.275672086847131</v>
      </c>
      <c r="BI81" s="30"/>
      <c r="BJ81" s="61">
        <v>35.515969342589571</v>
      </c>
      <c r="BK81" s="30"/>
      <c r="BL81" s="61">
        <v>709.10554209569955</v>
      </c>
      <c r="BM81" s="30"/>
      <c r="BN81" s="61">
        <v>1265.8426361645622</v>
      </c>
    </row>
    <row r="82" spans="1:66" ht="13" thickTop="1" x14ac:dyDescent="0.25">
      <c r="G82" s="127"/>
      <c r="J82" s="127"/>
      <c r="K82" s="30"/>
      <c r="L82" s="59"/>
      <c r="M82" s="30"/>
      <c r="N82" s="59"/>
      <c r="O82" s="30"/>
      <c r="P82" s="59"/>
      <c r="Q82" s="30"/>
      <c r="R82" s="59"/>
      <c r="S82" s="30"/>
      <c r="T82" s="59"/>
      <c r="U82" s="30"/>
      <c r="V82" s="59"/>
      <c r="W82" s="30"/>
      <c r="X82" s="59"/>
      <c r="Y82" s="30"/>
      <c r="Z82" s="59"/>
      <c r="AA82" s="30"/>
      <c r="AB82" s="59"/>
      <c r="AC82" s="30"/>
      <c r="AD82" s="59"/>
      <c r="AE82" s="30"/>
      <c r="AF82" s="59"/>
      <c r="AG82" s="30"/>
      <c r="AH82" s="59"/>
      <c r="AI82" s="30"/>
      <c r="AJ82" s="59"/>
      <c r="AK82" s="30"/>
      <c r="AL82" s="59"/>
      <c r="AM82" s="30"/>
      <c r="AN82" s="59"/>
      <c r="AO82" s="30"/>
      <c r="AP82" s="59"/>
      <c r="AQ82" s="30"/>
      <c r="AR82" s="59"/>
      <c r="AS82" s="30"/>
      <c r="AT82" s="59"/>
      <c r="AU82" s="30"/>
      <c r="AV82" s="59"/>
      <c r="AW82" s="30"/>
      <c r="AX82" s="59"/>
      <c r="AY82" s="30"/>
      <c r="AZ82" s="59"/>
      <c r="BA82" s="30"/>
      <c r="BB82" s="59"/>
      <c r="BC82" s="30"/>
      <c r="BD82" s="59"/>
      <c r="BE82" s="30"/>
      <c r="BF82" s="59"/>
      <c r="BG82" s="30"/>
      <c r="BH82" s="59"/>
      <c r="BI82" s="30"/>
      <c r="BJ82" s="59"/>
      <c r="BK82" s="30"/>
      <c r="BL82" s="59"/>
      <c r="BM82" s="30"/>
      <c r="BN82" s="59"/>
    </row>
    <row r="83" spans="1:66" x14ac:dyDescent="0.25">
      <c r="A83" s="28"/>
      <c r="B83" s="145"/>
      <c r="C83" s="131"/>
      <c r="D83" s="131"/>
      <c r="E83" s="131"/>
      <c r="F83" s="131"/>
      <c r="G83" s="131"/>
      <c r="H83" s="131"/>
      <c r="I83" s="131"/>
      <c r="K83" s="30"/>
      <c r="L83" s="31"/>
      <c r="M83" s="30"/>
      <c r="N83" s="31"/>
      <c r="O83" s="30"/>
      <c r="P83" s="31"/>
      <c r="Q83" s="31"/>
      <c r="R83" s="31"/>
      <c r="S83" s="30"/>
      <c r="T83" s="31"/>
      <c r="U83" s="30"/>
      <c r="V83" s="31"/>
      <c r="W83" s="30"/>
      <c r="X83" s="31"/>
      <c r="Y83" s="31"/>
      <c r="Z83" s="32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1"/>
      <c r="AL83" s="31"/>
      <c r="AM83" s="30"/>
      <c r="AN83" s="31"/>
      <c r="AO83" s="30"/>
      <c r="AP83" s="31"/>
      <c r="AQ83" s="31"/>
      <c r="AR83" s="31"/>
      <c r="AS83" s="31"/>
      <c r="AT83" s="31"/>
      <c r="AU83" s="30"/>
      <c r="AV83" s="31"/>
      <c r="AW83" s="30"/>
      <c r="AX83" s="31"/>
      <c r="AY83" s="31"/>
      <c r="AZ83" s="31"/>
      <c r="BA83" s="30"/>
      <c r="BB83" s="31"/>
      <c r="BC83" s="30"/>
      <c r="BD83" s="31"/>
      <c r="BE83" s="30"/>
      <c r="BF83" s="31"/>
      <c r="BG83" s="30"/>
      <c r="BH83" s="31"/>
      <c r="BI83" s="30"/>
      <c r="BJ83" s="31"/>
      <c r="BK83" s="31"/>
      <c r="BL83" s="32"/>
      <c r="BM83" s="33"/>
      <c r="BN83" s="31"/>
    </row>
    <row r="84" spans="1:66" x14ac:dyDescent="0.25">
      <c r="B84" s="145"/>
      <c r="C84" s="131"/>
      <c r="D84" s="131"/>
      <c r="E84" s="131"/>
      <c r="F84" s="131"/>
      <c r="G84" s="131"/>
      <c r="H84" s="131"/>
      <c r="I84" s="131"/>
      <c r="K84" s="30"/>
      <c r="L84" s="31"/>
      <c r="M84" s="30"/>
      <c r="N84" s="31"/>
      <c r="O84" s="30"/>
      <c r="P84" s="31"/>
      <c r="Q84" s="31"/>
      <c r="R84" s="31"/>
      <c r="S84" s="30"/>
      <c r="T84" s="31"/>
      <c r="U84" s="30"/>
      <c r="V84" s="31"/>
      <c r="W84" s="30"/>
      <c r="X84" s="31"/>
      <c r="Y84" s="31"/>
      <c r="Z84" s="32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1"/>
      <c r="AL84" s="31"/>
      <c r="AM84" s="30"/>
      <c r="AN84" s="31"/>
      <c r="AO84" s="30"/>
      <c r="AP84" s="31"/>
      <c r="AQ84" s="31"/>
      <c r="AR84" s="31"/>
      <c r="AS84" s="31"/>
      <c r="AT84" s="31"/>
      <c r="AU84" s="30"/>
      <c r="AV84" s="31"/>
      <c r="AW84" s="30"/>
      <c r="AX84" s="31"/>
      <c r="AY84" s="31"/>
      <c r="AZ84" s="31"/>
      <c r="BA84" s="30"/>
      <c r="BB84" s="31"/>
      <c r="BC84" s="30"/>
      <c r="BD84" s="31"/>
      <c r="BE84" s="30"/>
      <c r="BF84" s="31"/>
      <c r="BG84" s="30"/>
      <c r="BH84" s="31"/>
      <c r="BI84" s="30"/>
      <c r="BJ84" s="31"/>
      <c r="BK84" s="31"/>
      <c r="BL84" s="32"/>
      <c r="BM84" s="33"/>
      <c r="BN84" s="31"/>
    </row>
    <row r="85" spans="1:66" x14ac:dyDescent="0.25">
      <c r="B85" s="145"/>
      <c r="C85" s="131"/>
      <c r="D85" s="131"/>
      <c r="E85" s="131"/>
      <c r="F85" s="131"/>
      <c r="G85" s="131"/>
      <c r="H85" s="131"/>
      <c r="I85" s="131"/>
      <c r="K85" s="30"/>
      <c r="L85" s="31"/>
      <c r="M85" s="30"/>
      <c r="N85" s="31"/>
      <c r="O85" s="30"/>
      <c r="P85" s="31"/>
      <c r="Q85" s="31"/>
      <c r="R85" s="31"/>
      <c r="S85" s="30"/>
      <c r="T85" s="31"/>
      <c r="U85" s="30"/>
      <c r="V85" s="31"/>
      <c r="W85" s="30"/>
      <c r="X85" s="31"/>
      <c r="Y85" s="31"/>
      <c r="Z85" s="32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1"/>
      <c r="AL85" s="31"/>
      <c r="AM85" s="30"/>
      <c r="AN85" s="31"/>
      <c r="AO85" s="30"/>
      <c r="AP85" s="31"/>
      <c r="AQ85" s="31"/>
      <c r="AR85" s="31"/>
      <c r="AS85" s="31"/>
      <c r="AT85" s="31"/>
      <c r="AU85" s="30"/>
      <c r="AV85" s="31"/>
      <c r="AW85" s="30"/>
      <c r="AX85" s="31"/>
      <c r="AY85" s="31"/>
      <c r="AZ85" s="31"/>
      <c r="BA85" s="30"/>
      <c r="BB85" s="31"/>
      <c r="BC85" s="30"/>
      <c r="BD85" s="31"/>
      <c r="BE85" s="30"/>
      <c r="BF85" s="31"/>
      <c r="BG85" s="30"/>
      <c r="BH85" s="31"/>
      <c r="BI85" s="30"/>
      <c r="BJ85" s="31"/>
      <c r="BK85" s="31"/>
      <c r="BL85" s="32"/>
      <c r="BM85" s="33"/>
      <c r="BN85" s="31"/>
    </row>
    <row r="86" spans="1:66" x14ac:dyDescent="0.25">
      <c r="B86" s="145"/>
      <c r="C86" s="131"/>
      <c r="D86" s="131"/>
      <c r="E86" s="131"/>
      <c r="F86" s="131"/>
      <c r="G86" s="131"/>
      <c r="H86" s="131"/>
      <c r="I86" s="131"/>
      <c r="K86" s="30"/>
      <c r="L86" s="31"/>
      <c r="M86" s="30"/>
      <c r="N86" s="31"/>
      <c r="O86" s="30"/>
      <c r="P86" s="31"/>
      <c r="Q86" s="31"/>
      <c r="R86" s="31"/>
      <c r="S86" s="30"/>
      <c r="T86" s="31"/>
      <c r="U86" s="30"/>
      <c r="V86" s="31"/>
      <c r="W86" s="30"/>
      <c r="X86" s="31"/>
      <c r="Y86" s="31"/>
      <c r="Z86" s="32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1"/>
      <c r="AL86" s="31"/>
      <c r="AM86" s="30"/>
      <c r="AN86" s="31"/>
      <c r="AO86" s="30"/>
      <c r="AP86" s="31"/>
      <c r="AQ86" s="31"/>
      <c r="AR86" s="31"/>
      <c r="AS86" s="31"/>
      <c r="AT86" s="31"/>
      <c r="AU86" s="30"/>
      <c r="AV86" s="31"/>
      <c r="AW86" s="30"/>
      <c r="AX86" s="31"/>
      <c r="AY86" s="31"/>
      <c r="AZ86" s="31"/>
      <c r="BA86" s="30"/>
      <c r="BB86" s="31"/>
      <c r="BC86" s="30"/>
      <c r="BD86" s="31"/>
      <c r="BE86" s="30"/>
      <c r="BF86" s="31"/>
      <c r="BG86" s="30"/>
      <c r="BH86" s="31"/>
      <c r="BI86" s="30"/>
      <c r="BJ86" s="31"/>
      <c r="BK86" s="31"/>
      <c r="BL86" s="32"/>
      <c r="BM86" s="33"/>
      <c r="BN86" s="31"/>
    </row>
    <row r="87" spans="1:66" x14ac:dyDescent="0.25">
      <c r="K87" s="30"/>
      <c r="L87" s="31"/>
      <c r="M87" s="30"/>
      <c r="N87" s="31"/>
      <c r="O87" s="30"/>
      <c r="P87" s="31"/>
      <c r="Q87" s="31"/>
      <c r="R87" s="31"/>
      <c r="S87" s="30"/>
      <c r="T87" s="31"/>
      <c r="U87" s="30"/>
      <c r="V87" s="31"/>
      <c r="W87" s="30"/>
      <c r="X87" s="31"/>
      <c r="Y87" s="31"/>
      <c r="Z87" s="32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1"/>
      <c r="AL87" s="31"/>
      <c r="AM87" s="30"/>
      <c r="AN87" s="31"/>
      <c r="AO87" s="30"/>
      <c r="AP87" s="31"/>
      <c r="AQ87" s="31"/>
      <c r="AR87" s="31"/>
      <c r="AS87" s="31"/>
      <c r="AT87" s="31"/>
      <c r="AU87" s="30"/>
      <c r="AV87" s="31"/>
      <c r="AW87" s="30"/>
      <c r="AX87" s="31"/>
      <c r="AY87" s="31"/>
      <c r="AZ87" s="31"/>
      <c r="BA87" s="30"/>
      <c r="BB87" s="31"/>
      <c r="BC87" s="30"/>
      <c r="BD87" s="31"/>
      <c r="BE87" s="30"/>
      <c r="BF87" s="31"/>
      <c r="BG87" s="30"/>
      <c r="BH87" s="31"/>
      <c r="BI87" s="30"/>
      <c r="BJ87" s="31"/>
      <c r="BK87" s="31"/>
      <c r="BL87" s="32"/>
      <c r="BM87" s="33"/>
      <c r="BN87" s="31"/>
    </row>
    <row r="88" spans="1:66" x14ac:dyDescent="0.25">
      <c r="K88" s="30"/>
      <c r="L88" s="31"/>
      <c r="M88" s="30"/>
      <c r="N88" s="31"/>
      <c r="O88" s="30"/>
      <c r="P88" s="31"/>
      <c r="Q88" s="31"/>
      <c r="R88" s="31"/>
      <c r="S88" s="30"/>
      <c r="T88" s="31"/>
      <c r="U88" s="30"/>
      <c r="V88" s="31"/>
      <c r="W88" s="30"/>
      <c r="X88" s="31"/>
      <c r="Y88" s="31"/>
      <c r="Z88" s="32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1"/>
      <c r="AL88" s="31"/>
      <c r="AM88" s="30"/>
      <c r="AN88" s="31"/>
      <c r="AO88" s="30"/>
      <c r="AP88" s="31"/>
      <c r="AQ88" s="31"/>
      <c r="AR88" s="31"/>
      <c r="AS88" s="31"/>
      <c r="AT88" s="31"/>
      <c r="AU88" s="30"/>
      <c r="AV88" s="31"/>
      <c r="AW88" s="30"/>
      <c r="AX88" s="31"/>
      <c r="AY88" s="31"/>
      <c r="AZ88" s="31"/>
      <c r="BA88" s="30"/>
      <c r="BB88" s="31"/>
      <c r="BC88" s="30"/>
      <c r="BD88" s="31"/>
      <c r="BE88" s="30"/>
      <c r="BF88" s="31"/>
      <c r="BG88" s="30"/>
      <c r="BH88" s="31"/>
      <c r="BI88" s="30"/>
      <c r="BJ88" s="31"/>
      <c r="BK88" s="31"/>
      <c r="BL88" s="32"/>
      <c r="BM88" s="33"/>
      <c r="BN88" s="31"/>
    </row>
    <row r="89" spans="1:66" x14ac:dyDescent="0.25">
      <c r="K89" s="30"/>
      <c r="L89" s="31"/>
      <c r="M89" s="30"/>
      <c r="N89" s="31"/>
      <c r="O89" s="30"/>
      <c r="P89" s="31"/>
      <c r="Q89" s="31"/>
      <c r="R89" s="31"/>
      <c r="S89" s="30"/>
      <c r="T89" s="31"/>
      <c r="U89" s="30"/>
      <c r="V89" s="31"/>
      <c r="W89" s="30"/>
      <c r="X89" s="31"/>
      <c r="Y89" s="31"/>
      <c r="Z89" s="32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1"/>
      <c r="AL89" s="31"/>
      <c r="AM89" s="30"/>
      <c r="AN89" s="31"/>
      <c r="AO89" s="30"/>
      <c r="AP89" s="31"/>
      <c r="AQ89" s="31"/>
      <c r="AR89" s="31"/>
      <c r="AS89" s="31"/>
      <c r="AT89" s="31"/>
      <c r="AU89" s="30"/>
      <c r="AV89" s="31"/>
      <c r="AW89" s="30"/>
      <c r="AX89" s="31"/>
      <c r="AY89" s="31"/>
      <c r="AZ89" s="31"/>
      <c r="BA89" s="30"/>
      <c r="BB89" s="31"/>
      <c r="BC89" s="30"/>
      <c r="BD89" s="31"/>
      <c r="BE89" s="30"/>
      <c r="BF89" s="31"/>
      <c r="BG89" s="30"/>
      <c r="BH89" s="31"/>
      <c r="BI89" s="30"/>
      <c r="BJ89" s="31"/>
      <c r="BK89" s="31"/>
      <c r="BL89" s="32"/>
      <c r="BM89" s="33"/>
      <c r="BN89" s="31"/>
    </row>
    <row r="90" spans="1:66" x14ac:dyDescent="0.25">
      <c r="K90" s="30"/>
      <c r="L90" s="31"/>
      <c r="M90" s="30"/>
      <c r="N90" s="31"/>
      <c r="O90" s="30"/>
      <c r="P90" s="31"/>
      <c r="Q90" s="31"/>
      <c r="R90" s="31"/>
      <c r="S90" s="30"/>
      <c r="T90" s="31"/>
      <c r="U90" s="30"/>
      <c r="V90" s="31"/>
      <c r="W90" s="30"/>
      <c r="X90" s="31"/>
      <c r="Y90" s="31"/>
      <c r="Z90" s="32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1"/>
      <c r="AL90" s="31"/>
      <c r="AM90" s="30"/>
      <c r="AN90" s="31"/>
      <c r="AO90" s="30"/>
      <c r="AP90" s="31"/>
      <c r="AQ90" s="31"/>
      <c r="AR90" s="31"/>
      <c r="AS90" s="31"/>
      <c r="AT90" s="31"/>
      <c r="AU90" s="30"/>
      <c r="AV90" s="31"/>
      <c r="AW90" s="30"/>
      <c r="AX90" s="31"/>
      <c r="AY90" s="31"/>
      <c r="AZ90" s="31"/>
      <c r="BA90" s="30"/>
      <c r="BB90" s="31"/>
      <c r="BC90" s="30"/>
      <c r="BD90" s="31"/>
      <c r="BE90" s="30"/>
      <c r="BF90" s="31"/>
      <c r="BG90" s="30"/>
      <c r="BH90" s="31"/>
      <c r="BI90" s="30"/>
      <c r="BJ90" s="31"/>
      <c r="BK90" s="31"/>
      <c r="BL90" s="32"/>
      <c r="BM90" s="33"/>
      <c r="BN90" s="31"/>
    </row>
    <row r="91" spans="1:66" x14ac:dyDescent="0.25">
      <c r="K91" s="30"/>
      <c r="L91" s="31"/>
      <c r="M91" s="30"/>
      <c r="N91" s="31"/>
      <c r="O91" s="30"/>
      <c r="P91" s="31"/>
      <c r="Q91" s="31"/>
      <c r="R91" s="31"/>
      <c r="S91" s="30"/>
      <c r="T91" s="31"/>
      <c r="U91" s="30"/>
      <c r="V91" s="31"/>
      <c r="W91" s="30"/>
      <c r="X91" s="31"/>
      <c r="Y91" s="31"/>
      <c r="Z91" s="32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1"/>
      <c r="AL91" s="31"/>
      <c r="AM91" s="30"/>
      <c r="AN91" s="31"/>
      <c r="AO91" s="30"/>
      <c r="AP91" s="31"/>
      <c r="AQ91" s="31"/>
      <c r="AR91" s="31"/>
      <c r="AS91" s="31"/>
      <c r="AT91" s="31"/>
      <c r="AU91" s="30"/>
      <c r="AV91" s="31"/>
      <c r="AW91" s="30"/>
      <c r="AX91" s="31"/>
      <c r="AY91" s="31"/>
      <c r="AZ91" s="31"/>
      <c r="BA91" s="30"/>
      <c r="BB91" s="31"/>
      <c r="BC91" s="30"/>
      <c r="BD91" s="31"/>
      <c r="BE91" s="30"/>
      <c r="BF91" s="31"/>
      <c r="BG91" s="30"/>
      <c r="BH91" s="31"/>
      <c r="BI91" s="30"/>
      <c r="BJ91" s="31"/>
      <c r="BK91" s="31"/>
      <c r="BL91" s="32"/>
      <c r="BM91" s="33"/>
      <c r="BN91" s="31"/>
    </row>
    <row r="92" spans="1:66" x14ac:dyDescent="0.25">
      <c r="K92" s="30"/>
      <c r="L92" s="31"/>
      <c r="M92" s="30"/>
      <c r="N92" s="31"/>
      <c r="O92" s="30"/>
      <c r="P92" s="31"/>
      <c r="Q92" s="31"/>
      <c r="R92" s="31"/>
      <c r="S92" s="30"/>
      <c r="T92" s="31"/>
      <c r="U92" s="30"/>
      <c r="V92" s="31"/>
      <c r="W92" s="30"/>
      <c r="X92" s="31"/>
      <c r="Y92" s="31"/>
      <c r="Z92" s="32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1"/>
      <c r="AL92" s="31"/>
      <c r="AM92" s="30"/>
      <c r="AN92" s="31"/>
      <c r="AO92" s="30"/>
      <c r="AP92" s="31"/>
      <c r="AQ92" s="31"/>
      <c r="AR92" s="31"/>
      <c r="AS92" s="31"/>
      <c r="AT92" s="31"/>
      <c r="AU92" s="30"/>
      <c r="AV92" s="31"/>
      <c r="AW92" s="30"/>
      <c r="AX92" s="31"/>
      <c r="AY92" s="31"/>
      <c r="AZ92" s="31"/>
      <c r="BA92" s="30"/>
      <c r="BB92" s="31"/>
      <c r="BC92" s="30"/>
      <c r="BD92" s="31"/>
      <c r="BE92" s="30"/>
      <c r="BF92" s="31"/>
      <c r="BG92" s="30"/>
      <c r="BH92" s="31"/>
      <c r="BI92" s="30"/>
      <c r="BJ92" s="31"/>
      <c r="BK92" s="31"/>
      <c r="BL92" s="32"/>
      <c r="BM92" s="33"/>
      <c r="BN92" s="31"/>
    </row>
    <row r="93" spans="1:66" x14ac:dyDescent="0.25">
      <c r="K93" s="30"/>
      <c r="L93" s="31"/>
      <c r="M93" s="30"/>
      <c r="N93" s="31"/>
      <c r="O93" s="30"/>
      <c r="P93" s="31"/>
      <c r="Q93" s="31"/>
      <c r="R93" s="31"/>
      <c r="S93" s="30"/>
      <c r="T93" s="31"/>
      <c r="U93" s="30"/>
      <c r="V93" s="31"/>
      <c r="W93" s="30"/>
      <c r="X93" s="31"/>
      <c r="Y93" s="31"/>
      <c r="Z93" s="32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1"/>
      <c r="AL93" s="31"/>
      <c r="AM93" s="30"/>
      <c r="AN93" s="31"/>
      <c r="AO93" s="30"/>
      <c r="AP93" s="31"/>
      <c r="AQ93" s="31"/>
      <c r="AR93" s="31"/>
      <c r="AS93" s="31"/>
      <c r="AT93" s="31"/>
      <c r="AU93" s="30"/>
      <c r="AV93" s="31"/>
      <c r="AW93" s="30"/>
      <c r="AX93" s="31"/>
      <c r="AY93" s="31"/>
      <c r="AZ93" s="31"/>
      <c r="BA93" s="30"/>
      <c r="BB93" s="31"/>
      <c r="BC93" s="30"/>
      <c r="BD93" s="31"/>
      <c r="BE93" s="30"/>
      <c r="BF93" s="31"/>
      <c r="BG93" s="30"/>
      <c r="BH93" s="31"/>
      <c r="BI93" s="30"/>
      <c r="BJ93" s="31"/>
      <c r="BK93" s="31"/>
      <c r="BL93" s="32"/>
      <c r="BM93" s="33"/>
      <c r="BN93" s="31"/>
    </row>
    <row r="94" spans="1:66" x14ac:dyDescent="0.25">
      <c r="K94" s="30"/>
      <c r="L94" s="31"/>
      <c r="M94" s="30"/>
      <c r="N94" s="31"/>
      <c r="O94" s="30"/>
      <c r="P94" s="31"/>
      <c r="Q94" s="31"/>
      <c r="R94" s="31"/>
      <c r="S94" s="30"/>
      <c r="T94" s="31"/>
      <c r="U94" s="30"/>
      <c r="V94" s="31"/>
      <c r="W94" s="30"/>
      <c r="X94" s="31"/>
      <c r="Y94" s="31"/>
      <c r="Z94" s="32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1"/>
      <c r="AL94" s="31"/>
      <c r="AM94" s="30"/>
      <c r="AN94" s="31"/>
      <c r="AO94" s="30"/>
      <c r="AP94" s="31"/>
      <c r="AQ94" s="31"/>
      <c r="AR94" s="31"/>
      <c r="AS94" s="31"/>
      <c r="AT94" s="31"/>
      <c r="AU94" s="30"/>
      <c r="AV94" s="31"/>
      <c r="AW94" s="30"/>
      <c r="AX94" s="31"/>
      <c r="AY94" s="31"/>
      <c r="AZ94" s="31"/>
      <c r="BA94" s="30"/>
      <c r="BB94" s="31"/>
      <c r="BC94" s="30"/>
      <c r="BD94" s="31"/>
      <c r="BE94" s="30"/>
      <c r="BF94" s="31"/>
      <c r="BG94" s="30"/>
      <c r="BH94" s="31"/>
      <c r="BI94" s="30"/>
      <c r="BJ94" s="31"/>
      <c r="BK94" s="31"/>
      <c r="BL94" s="32"/>
      <c r="BM94" s="33"/>
      <c r="BN94" s="31"/>
    </row>
    <row r="95" spans="1:66" x14ac:dyDescent="0.25">
      <c r="K95" s="30"/>
      <c r="L95" s="31"/>
      <c r="M95" s="30"/>
      <c r="N95" s="31"/>
      <c r="O95" s="30"/>
      <c r="P95" s="31"/>
      <c r="Q95" s="31"/>
      <c r="R95" s="31"/>
      <c r="S95" s="30"/>
      <c r="T95" s="31"/>
      <c r="U95" s="30"/>
      <c r="V95" s="31"/>
      <c r="W95" s="30"/>
      <c r="X95" s="31"/>
      <c r="Y95" s="31"/>
      <c r="Z95" s="32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1"/>
      <c r="AL95" s="31"/>
      <c r="AM95" s="30"/>
      <c r="AN95" s="31"/>
      <c r="AO95" s="30"/>
      <c r="AP95" s="31"/>
      <c r="AQ95" s="31"/>
      <c r="AR95" s="31"/>
      <c r="AS95" s="31"/>
      <c r="AT95" s="31"/>
      <c r="AU95" s="30"/>
      <c r="AV95" s="31"/>
      <c r="AW95" s="30"/>
      <c r="AX95" s="31"/>
      <c r="AY95" s="31"/>
      <c r="AZ95" s="31"/>
      <c r="BA95" s="30"/>
      <c r="BB95" s="31"/>
      <c r="BC95" s="30"/>
      <c r="BD95" s="31"/>
      <c r="BE95" s="30"/>
      <c r="BF95" s="31"/>
      <c r="BG95" s="30"/>
      <c r="BH95" s="31"/>
      <c r="BI95" s="30"/>
      <c r="BJ95" s="31"/>
      <c r="BK95" s="31"/>
      <c r="BL95" s="32"/>
      <c r="BM95" s="33"/>
      <c r="BN95" s="31"/>
    </row>
    <row r="96" spans="1:66" x14ac:dyDescent="0.25">
      <c r="K96" s="30"/>
      <c r="L96" s="31"/>
      <c r="M96" s="30"/>
      <c r="N96" s="31"/>
      <c r="O96" s="30"/>
      <c r="P96" s="31"/>
      <c r="Q96" s="31"/>
      <c r="R96" s="31"/>
      <c r="S96" s="30"/>
      <c r="T96" s="31"/>
      <c r="U96" s="30"/>
      <c r="V96" s="31"/>
      <c r="W96" s="30"/>
      <c r="X96" s="31"/>
      <c r="Y96" s="31"/>
      <c r="Z96" s="32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1"/>
      <c r="AL96" s="31"/>
      <c r="AM96" s="30"/>
      <c r="AN96" s="31"/>
      <c r="AO96" s="30"/>
      <c r="AP96" s="31"/>
      <c r="AQ96" s="31"/>
      <c r="AR96" s="31"/>
      <c r="AS96" s="31"/>
      <c r="AT96" s="31"/>
      <c r="AU96" s="30"/>
      <c r="AV96" s="31"/>
      <c r="AW96" s="30"/>
      <c r="AX96" s="31"/>
      <c r="AY96" s="31"/>
      <c r="AZ96" s="31"/>
      <c r="BA96" s="30"/>
      <c r="BB96" s="31"/>
      <c r="BC96" s="30"/>
      <c r="BD96" s="31"/>
      <c r="BE96" s="30"/>
      <c r="BF96" s="31"/>
      <c r="BG96" s="30"/>
      <c r="BH96" s="31"/>
      <c r="BI96" s="30"/>
      <c r="BJ96" s="31"/>
      <c r="BK96" s="31"/>
      <c r="BL96" s="32"/>
      <c r="BM96" s="33"/>
      <c r="BN96" s="31"/>
    </row>
    <row r="97" spans="11:67" x14ac:dyDescent="0.25">
      <c r="BN97" s="34"/>
    </row>
    <row r="98" spans="11:67" x14ac:dyDescent="0.25">
      <c r="K98" s="35"/>
      <c r="L98" s="31"/>
      <c r="M98" s="35"/>
      <c r="N98" s="31"/>
      <c r="O98" s="35"/>
      <c r="P98" s="31"/>
      <c r="Q98" s="31"/>
      <c r="R98" s="31"/>
      <c r="S98" s="35"/>
      <c r="T98" s="31"/>
      <c r="U98" s="35"/>
      <c r="V98" s="31"/>
      <c r="W98" s="35"/>
      <c r="X98" s="31"/>
      <c r="Y98" s="31"/>
      <c r="Z98" s="35"/>
      <c r="AA98" s="35"/>
      <c r="AB98" s="31"/>
      <c r="AC98" s="35"/>
      <c r="AD98" s="31"/>
      <c r="AE98" s="35"/>
      <c r="AF98" s="31"/>
      <c r="AG98" s="35"/>
      <c r="AH98" s="31"/>
      <c r="AI98" s="35"/>
      <c r="AJ98" s="31"/>
      <c r="AK98" s="31"/>
      <c r="AL98" s="35"/>
      <c r="AM98" s="35"/>
      <c r="AN98" s="31"/>
      <c r="AO98" s="35"/>
      <c r="AP98" s="31"/>
      <c r="AQ98" s="31"/>
      <c r="AR98" s="31"/>
      <c r="AS98" s="31"/>
      <c r="AT98" s="31"/>
      <c r="AU98" s="35"/>
      <c r="AV98" s="31"/>
      <c r="AW98" s="35"/>
      <c r="AX98" s="31"/>
      <c r="AY98" s="31"/>
      <c r="BA98" s="35"/>
      <c r="BB98" s="31"/>
      <c r="BC98" s="35"/>
      <c r="BD98" s="31"/>
      <c r="BE98" s="35"/>
      <c r="BF98" s="31"/>
      <c r="BG98" s="35"/>
      <c r="BH98" s="31"/>
      <c r="BI98" s="35"/>
      <c r="BJ98" s="31"/>
      <c r="BK98" s="31"/>
    </row>
    <row r="99" spans="11:67" x14ac:dyDescent="0.25">
      <c r="L99" s="36"/>
      <c r="N99" s="36"/>
      <c r="P99" s="36"/>
      <c r="Q99" s="36"/>
      <c r="R99" s="31"/>
      <c r="T99" s="36"/>
      <c r="V99" s="36"/>
      <c r="X99" s="36"/>
      <c r="Y99" s="36"/>
      <c r="Z99" s="32"/>
      <c r="AB99" s="36"/>
      <c r="AD99" s="36"/>
      <c r="AF99" s="36"/>
      <c r="AH99" s="36"/>
      <c r="AJ99" s="36"/>
      <c r="AK99" s="36"/>
      <c r="AL99" s="31"/>
      <c r="AN99" s="36"/>
      <c r="AP99" s="36"/>
      <c r="AQ99" s="36"/>
      <c r="AR99" s="36"/>
      <c r="AS99" s="36"/>
      <c r="AT99" s="36"/>
      <c r="AV99" s="36"/>
      <c r="AX99" s="36"/>
      <c r="AY99" s="36"/>
      <c r="AZ99" s="31"/>
      <c r="BB99" s="36"/>
      <c r="BD99" s="36"/>
      <c r="BF99" s="36"/>
      <c r="BH99" s="36"/>
      <c r="BJ99" s="36"/>
      <c r="BK99" s="36"/>
      <c r="BL99" s="32"/>
      <c r="BM99" s="37"/>
      <c r="BN99" s="31"/>
    </row>
    <row r="101" spans="11:67" x14ac:dyDescent="0.25"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9"/>
      <c r="BO101" s="40"/>
    </row>
    <row r="102" spans="11:67" x14ac:dyDescent="0.25">
      <c r="K102" s="41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3"/>
      <c r="BM102" s="43"/>
      <c r="BN102" s="42"/>
      <c r="BO102" s="42"/>
    </row>
    <row r="103" spans="11:67" x14ac:dyDescent="0.25"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44"/>
      <c r="AX103" s="44"/>
      <c r="AY103" s="44"/>
      <c r="AZ103" s="44"/>
      <c r="BA103" s="44"/>
      <c r="BB103" s="38"/>
      <c r="BC103" s="38"/>
      <c r="BD103" s="38"/>
      <c r="BE103" s="38"/>
      <c r="BF103" s="38"/>
      <c r="BG103" s="38"/>
      <c r="BH103" s="45"/>
      <c r="BI103" s="39"/>
      <c r="BJ103" s="39"/>
      <c r="BK103" s="39"/>
      <c r="BL103" s="46"/>
      <c r="BM103" s="46"/>
      <c r="BN103" s="38"/>
      <c r="BO103" s="39"/>
    </row>
    <row r="104" spans="11:67" x14ac:dyDescent="0.25">
      <c r="K104" s="38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38"/>
      <c r="AW104" s="44"/>
      <c r="AX104" s="44"/>
      <c r="AY104" s="44"/>
      <c r="AZ104" s="44"/>
      <c r="BA104" s="44"/>
      <c r="BB104" s="38"/>
      <c r="BC104" s="38"/>
      <c r="BD104" s="38"/>
      <c r="BE104" s="38"/>
      <c r="BF104" s="38"/>
      <c r="BG104" s="38"/>
      <c r="BH104" s="44"/>
      <c r="BI104" s="48"/>
      <c r="BJ104" s="46"/>
      <c r="BK104" s="46"/>
      <c r="BL104" s="46"/>
      <c r="BM104" s="46"/>
      <c r="BN104" s="47"/>
      <c r="BO104" s="49"/>
    </row>
    <row r="106" spans="11:67" x14ac:dyDescent="0.25"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</row>
  </sheetData>
  <sortState xmlns:xlrd2="http://schemas.microsoft.com/office/spreadsheetml/2017/richdata2" ref="A4:CJ59">
    <sortCondition ref="BO4:BO59"/>
  </sortState>
  <phoneticPr fontId="0" type="noConversion"/>
  <printOptions horizontalCentered="1"/>
  <pageMargins left="0.17" right="0.17" top="1.32" bottom="0.54" header="0.5" footer="0.17"/>
  <pageSetup fitToHeight="0" orientation="landscape" r:id="rId1"/>
  <headerFooter alignWithMargins="0">
    <oddHeader>&amp;L&amp;8IOWA DEPARTMENT OF HUMAN SERVICES
Division of Medical Services
Intermediate Care Facilities for the Intellecually Disabled
Compilation of Costs and Various Statistical Data
December 31, 2023</oddHeader>
    <oddFooter xml:space="preserve">&amp;L&amp;8 &amp;X1&amp;XThe greater of Actual or 80% of total bed days were used to calculate the per diem cost except for Government Controlled Resource Centers
</oddFooter>
  </headerFooter>
  <rowBreaks count="1" manualBreakCount="1">
    <brk id="64" max="16383" man="1"/>
  </rowBreaks>
  <colBreaks count="9" manualBreakCount="9">
    <brk id="10" max="1048575" man="1"/>
    <brk id="18" max="1048575" man="1"/>
    <brk id="26" max="1048575" man="1"/>
    <brk id="32" max="1048575" man="1"/>
    <brk id="38" max="1048575" man="1"/>
    <brk id="44" max="1048575" man="1"/>
    <brk id="52" max="1048575" man="1"/>
    <brk id="58" max="1048575" man="1"/>
    <brk id="6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G61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32.36328125" bestFit="1" customWidth="1"/>
    <col min="5" max="5" width="33" bestFit="1" customWidth="1"/>
    <col min="6" max="6" width="40.90625" bestFit="1" customWidth="1"/>
    <col min="7" max="7" width="35.54296875" bestFit="1" customWidth="1"/>
    <col min="8" max="8" width="50.1796875" bestFit="1" customWidth="1"/>
    <col min="9" max="9" width="43.1796875" bestFit="1" customWidth="1"/>
    <col min="10" max="10" width="50.6328125" bestFit="1" customWidth="1"/>
    <col min="11" max="11" width="41.08984375" bestFit="1" customWidth="1"/>
    <col min="12" max="12" width="39.453125" bestFit="1" customWidth="1"/>
    <col min="13" max="13" width="29.90625" bestFit="1" customWidth="1"/>
    <col min="14" max="14" width="24.08984375" bestFit="1" customWidth="1"/>
    <col min="15" max="15" width="36.6328125" bestFit="1" customWidth="1"/>
    <col min="16" max="16" width="30" bestFit="1" customWidth="1"/>
    <col min="17" max="17" width="30.08984375" bestFit="1" customWidth="1"/>
    <col min="18" max="18" width="24.81640625" bestFit="1" customWidth="1"/>
    <col min="19" max="19" width="40.1796875" bestFit="1" customWidth="1"/>
    <col min="20" max="20" width="27" bestFit="1" customWidth="1"/>
    <col min="21" max="21" width="34.54296875" bestFit="1" customWidth="1"/>
    <col min="22" max="22" width="45.453125" bestFit="1" customWidth="1"/>
    <col min="23" max="23" width="29.6328125" bestFit="1" customWidth="1"/>
    <col min="24" max="24" width="34.81640625" bestFit="1" customWidth="1"/>
    <col min="25" max="25" width="36.36328125" bestFit="1" customWidth="1"/>
    <col min="26" max="26" width="39" bestFit="1" customWidth="1"/>
    <col min="27" max="27" width="39.453125" bestFit="1" customWidth="1"/>
    <col min="28" max="28" width="32.6328125" bestFit="1" customWidth="1"/>
    <col min="29" max="29" width="41.453125" bestFit="1" customWidth="1"/>
    <col min="30" max="30" width="27.90625" bestFit="1" customWidth="1"/>
    <col min="31" max="31" width="32.6328125" bestFit="1" customWidth="1"/>
    <col min="32" max="32" width="31.54296875" bestFit="1" customWidth="1"/>
    <col min="33" max="33" width="41.6328125" bestFit="1" customWidth="1"/>
    <col min="34" max="34" width="35.6328125" bestFit="1" customWidth="1"/>
    <col min="35" max="35" width="50.36328125" bestFit="1" customWidth="1"/>
    <col min="36" max="36" width="43" bestFit="1" customWidth="1"/>
    <col min="37" max="37" width="50.453125" bestFit="1" customWidth="1"/>
    <col min="38" max="38" width="40.90625" bestFit="1" customWidth="1"/>
    <col min="39" max="39" width="39.1796875" bestFit="1" customWidth="1"/>
    <col min="40" max="40" width="30.36328125" bestFit="1" customWidth="1"/>
    <col min="41" max="41" width="35.36328125" bestFit="1" customWidth="1"/>
    <col min="42" max="42" width="34.453125" bestFit="1" customWidth="1"/>
    <col min="43" max="43" width="21.90625" bestFit="1" customWidth="1"/>
    <col min="44" max="44" width="38.54296875" bestFit="1" customWidth="1"/>
    <col min="45" max="45" width="43.54296875" bestFit="1" customWidth="1"/>
    <col min="46" max="46" width="42.6328125" bestFit="1" customWidth="1"/>
    <col min="47" max="47" width="30.453125" bestFit="1" customWidth="1"/>
    <col min="48" max="48" width="36.453125" bestFit="1" customWidth="1"/>
    <col min="49" max="49" width="32.6328125" bestFit="1" customWidth="1"/>
    <col min="50" max="50" width="49.36328125" bestFit="1" customWidth="1"/>
    <col min="51" max="51" width="26" bestFit="1" customWidth="1"/>
    <col min="52" max="52" width="26.1796875" bestFit="1" customWidth="1"/>
    <col min="53" max="53" width="28.90625" bestFit="1" customWidth="1"/>
    <col min="54" max="54" width="25.90625" bestFit="1" customWidth="1"/>
    <col min="55" max="55" width="29.08984375" bestFit="1" customWidth="1"/>
    <col min="56" max="56" width="39.6328125" bestFit="1" customWidth="1"/>
    <col min="57" max="57" width="37.36328125" bestFit="1" customWidth="1"/>
    <col min="58" max="58" width="28" bestFit="1" customWidth="1"/>
    <col min="59" max="59" width="36.08984375" bestFit="1" customWidth="1"/>
    <col min="60" max="60" width="67.90625" bestFit="1" customWidth="1"/>
    <col min="61" max="61" width="36.36328125" bestFit="1" customWidth="1"/>
    <col min="62" max="62" width="39.90625" bestFit="1" customWidth="1"/>
    <col min="63" max="63" width="33.08984375" bestFit="1" customWidth="1"/>
    <col min="64" max="64" width="29.90625" bestFit="1" customWidth="1"/>
    <col min="65" max="65" width="28.453125" bestFit="1" customWidth="1"/>
    <col min="66" max="66" width="32" bestFit="1" customWidth="1"/>
    <col min="67" max="67" width="33" bestFit="1" customWidth="1"/>
    <col min="68" max="68" width="36.54296875" bestFit="1" customWidth="1"/>
    <col min="69" max="69" width="36.6328125" bestFit="1" customWidth="1"/>
    <col min="70" max="70" width="51.36328125" bestFit="1" customWidth="1"/>
    <col min="71" max="71" width="44" bestFit="1" customWidth="1"/>
    <col min="72" max="72" width="51.453125" bestFit="1" customWidth="1"/>
    <col min="73" max="73" width="42" bestFit="1" customWidth="1"/>
    <col min="74" max="74" width="40.1796875" bestFit="1" customWidth="1"/>
    <col min="75" max="75" width="46.6328125" bestFit="1" customWidth="1"/>
    <col min="76" max="76" width="50.36328125" bestFit="1" customWidth="1"/>
    <col min="77" max="77" width="38.08984375" bestFit="1" customWidth="1"/>
    <col min="78" max="78" width="36.453125" bestFit="1" customWidth="1"/>
    <col min="79" max="79" width="31.08984375" bestFit="1" customWidth="1"/>
    <col min="80" max="80" width="35.453125" bestFit="1" customWidth="1"/>
    <col min="81" max="81" width="31.54296875" bestFit="1" customWidth="1"/>
    <col min="82" max="82" width="41.08984375" bestFit="1" customWidth="1"/>
    <col min="83" max="83" width="28.81640625" bestFit="1" customWidth="1"/>
    <col min="84" max="84" width="33.6328125" bestFit="1" customWidth="1"/>
    <col min="85" max="85" width="35.453125" bestFit="1" customWidth="1"/>
    <col min="86" max="86" width="33.08984375" bestFit="1" customWidth="1"/>
    <col min="87" max="87" width="46.453125" bestFit="1" customWidth="1"/>
    <col min="88" max="88" width="39.453125" bestFit="1" customWidth="1"/>
    <col min="89" max="89" width="37.453125" bestFit="1" customWidth="1"/>
    <col min="90" max="90" width="27.54296875" bestFit="1" customWidth="1"/>
    <col min="91" max="91" width="40.08984375" bestFit="1" customWidth="1"/>
    <col min="92" max="92" width="43" bestFit="1" customWidth="1"/>
    <col min="93" max="93" width="23.90625" bestFit="1" customWidth="1"/>
    <col min="94" max="94" width="24.6328125" bestFit="1" customWidth="1"/>
    <col min="95" max="95" width="45.6328125" bestFit="1" customWidth="1"/>
    <col min="96" max="96" width="39" bestFit="1" customWidth="1"/>
    <col min="97" max="97" width="44.90625" bestFit="1" customWidth="1"/>
    <col min="98" max="98" width="42.1796875" bestFit="1" customWidth="1"/>
    <col min="99" max="99" width="38.1796875" bestFit="1" customWidth="1"/>
    <col min="100" max="100" width="34.6328125" bestFit="1" customWidth="1"/>
    <col min="101" max="101" width="35" bestFit="1" customWidth="1"/>
    <col min="102" max="102" width="49.54296875" bestFit="1" customWidth="1"/>
    <col min="103" max="103" width="42.36328125" bestFit="1" customWidth="1"/>
    <col min="104" max="104" width="49.6328125" bestFit="1" customWidth="1"/>
    <col min="105" max="105" width="40.1796875" bestFit="1" customWidth="1"/>
    <col min="106" max="106" width="38.54296875" bestFit="1" customWidth="1"/>
    <col min="107" max="107" width="40" bestFit="1" customWidth="1"/>
    <col min="108" max="108" width="47" bestFit="1" customWidth="1"/>
    <col min="109" max="109" width="46.08984375" bestFit="1" customWidth="1"/>
    <col min="110" max="110" width="43.54296875" bestFit="1" customWidth="1"/>
    <col min="111" max="111" width="45.1796875" bestFit="1" customWidth="1"/>
    <col min="112" max="112" width="42.54296875" bestFit="1" customWidth="1"/>
    <col min="113" max="113" width="25.90625" bestFit="1" customWidth="1"/>
    <col min="114" max="114" width="45.36328125" bestFit="1" customWidth="1"/>
    <col min="115" max="115" width="34.08984375" bestFit="1" customWidth="1"/>
    <col min="116" max="116" width="41.54296875" bestFit="1" customWidth="1"/>
    <col min="117" max="117" width="39.1796875" bestFit="1" customWidth="1"/>
    <col min="118" max="118" width="35.90625" bestFit="1" customWidth="1"/>
    <col min="119" max="119" width="38.1796875" bestFit="1" customWidth="1"/>
    <col min="120" max="120" width="39.54296875" bestFit="1" customWidth="1"/>
    <col min="121" max="121" width="32.90625" bestFit="1" customWidth="1"/>
    <col min="122" max="122" width="23.90625" bestFit="1" customWidth="1"/>
    <col min="123" max="123" width="24" bestFit="1" customWidth="1"/>
    <col min="124" max="124" width="46.1796875" bestFit="1" customWidth="1"/>
    <col min="125" max="125" width="41.90625" bestFit="1" customWidth="1"/>
    <col min="126" max="126" width="34.36328125" bestFit="1" customWidth="1"/>
    <col min="127" max="127" width="32" bestFit="1" customWidth="1"/>
    <col min="128" max="128" width="51.6328125" bestFit="1" customWidth="1"/>
    <col min="129" max="129" width="27" bestFit="1" customWidth="1"/>
    <col min="130" max="130" width="28.90625" bestFit="1" customWidth="1"/>
    <col min="131" max="131" width="56.90625" bestFit="1" customWidth="1"/>
    <col min="132" max="132" width="20.453125" bestFit="1" customWidth="1"/>
    <col min="133" max="133" width="33.08984375" bestFit="1" customWidth="1"/>
    <col min="134" max="134" width="36.453125" bestFit="1" customWidth="1"/>
    <col min="136" max="136" width="10.54296875" bestFit="1" customWidth="1"/>
    <col min="137" max="137" width="32.36328125" bestFit="1" customWidth="1"/>
    <col min="138" max="138" width="33" bestFit="1" customWidth="1"/>
    <col min="139" max="139" width="40.90625" bestFit="1" customWidth="1"/>
    <col min="140" max="140" width="35.54296875" bestFit="1" customWidth="1"/>
    <col min="141" max="141" width="50.1796875" bestFit="1" customWidth="1"/>
    <col min="142" max="142" width="43.1796875" bestFit="1" customWidth="1"/>
    <col min="143" max="143" width="50.6328125" bestFit="1" customWidth="1"/>
    <col min="144" max="144" width="41.08984375" bestFit="1" customWidth="1"/>
    <col min="145" max="145" width="39.453125" bestFit="1" customWidth="1"/>
    <col min="146" max="146" width="29.90625" bestFit="1" customWidth="1"/>
    <col min="147" max="147" width="24.08984375" bestFit="1" customWidth="1"/>
    <col min="148" max="148" width="36.6328125" bestFit="1" customWidth="1"/>
    <col min="149" max="149" width="30" bestFit="1" customWidth="1"/>
    <col min="150" max="150" width="30.08984375" bestFit="1" customWidth="1"/>
    <col min="151" max="151" width="24.81640625" bestFit="1" customWidth="1"/>
    <col min="152" max="152" width="40.1796875" bestFit="1" customWidth="1"/>
    <col min="153" max="153" width="27" bestFit="1" customWidth="1"/>
    <col min="154" max="154" width="34.54296875" bestFit="1" customWidth="1"/>
    <col min="155" max="155" width="45.453125" bestFit="1" customWidth="1"/>
    <col min="156" max="156" width="29.6328125" bestFit="1" customWidth="1"/>
    <col min="157" max="157" width="34.81640625" bestFit="1" customWidth="1"/>
    <col min="158" max="158" width="36.36328125" bestFit="1" customWidth="1"/>
    <col min="159" max="159" width="39" bestFit="1" customWidth="1"/>
    <col min="160" max="160" width="39.453125" bestFit="1" customWidth="1"/>
    <col min="161" max="161" width="32.6328125" bestFit="1" customWidth="1"/>
    <col min="162" max="162" width="41.453125" bestFit="1" customWidth="1"/>
    <col min="163" max="163" width="27.90625" bestFit="1" customWidth="1"/>
    <col min="164" max="164" width="32.6328125" bestFit="1" customWidth="1"/>
    <col min="165" max="165" width="31.54296875" bestFit="1" customWidth="1"/>
    <col min="166" max="166" width="41.6328125" bestFit="1" customWidth="1"/>
    <col min="167" max="167" width="35.6328125" bestFit="1" customWidth="1"/>
    <col min="168" max="168" width="50.36328125" bestFit="1" customWidth="1"/>
    <col min="169" max="169" width="43" bestFit="1" customWidth="1"/>
    <col min="170" max="170" width="50.453125" bestFit="1" customWidth="1"/>
    <col min="171" max="171" width="40.90625" bestFit="1" customWidth="1"/>
    <col min="172" max="172" width="39.1796875" bestFit="1" customWidth="1"/>
    <col min="173" max="173" width="30.36328125" bestFit="1" customWidth="1"/>
    <col min="174" max="174" width="35.36328125" bestFit="1" customWidth="1"/>
    <col min="175" max="175" width="34.453125" bestFit="1" customWidth="1"/>
    <col min="176" max="176" width="21.90625" bestFit="1" customWidth="1"/>
    <col min="177" max="177" width="38.54296875" bestFit="1" customWidth="1"/>
    <col min="178" max="178" width="43.54296875" bestFit="1" customWidth="1"/>
    <col min="179" max="179" width="42.6328125" bestFit="1" customWidth="1"/>
    <col min="180" max="180" width="30.453125" bestFit="1" customWidth="1"/>
    <col min="181" max="181" width="36.453125" bestFit="1" customWidth="1"/>
    <col min="182" max="182" width="32.6328125" bestFit="1" customWidth="1"/>
    <col min="183" max="183" width="49.36328125" bestFit="1" customWidth="1"/>
    <col min="184" max="184" width="26" bestFit="1" customWidth="1"/>
    <col min="185" max="185" width="26.1796875" bestFit="1" customWidth="1"/>
    <col min="186" max="186" width="28.90625" bestFit="1" customWidth="1"/>
    <col min="187" max="187" width="25.90625" bestFit="1" customWidth="1"/>
    <col min="188" max="188" width="29.08984375" bestFit="1" customWidth="1"/>
    <col min="189" max="189" width="39.6328125" bestFit="1" customWidth="1"/>
    <col min="190" max="190" width="37.36328125" bestFit="1" customWidth="1"/>
    <col min="191" max="191" width="28" bestFit="1" customWidth="1"/>
    <col min="192" max="192" width="36.08984375" bestFit="1" customWidth="1"/>
    <col min="193" max="193" width="67.90625" bestFit="1" customWidth="1"/>
    <col min="194" max="194" width="36.36328125" bestFit="1" customWidth="1"/>
    <col min="195" max="195" width="39.90625" bestFit="1" customWidth="1"/>
    <col min="196" max="196" width="33.08984375" bestFit="1" customWidth="1"/>
    <col min="197" max="197" width="29.90625" bestFit="1" customWidth="1"/>
    <col min="198" max="198" width="28.453125" bestFit="1" customWidth="1"/>
    <col min="199" max="199" width="32" bestFit="1" customWidth="1"/>
    <col min="200" max="200" width="33" bestFit="1" customWidth="1"/>
    <col min="201" max="201" width="36.54296875" bestFit="1" customWidth="1"/>
    <col min="202" max="202" width="36.6328125" bestFit="1" customWidth="1"/>
    <col min="203" max="203" width="51.36328125" bestFit="1" customWidth="1"/>
    <col min="204" max="204" width="44" bestFit="1" customWidth="1"/>
    <col min="205" max="205" width="51.453125" bestFit="1" customWidth="1"/>
    <col min="206" max="206" width="42" bestFit="1" customWidth="1"/>
    <col min="207" max="207" width="40.1796875" bestFit="1" customWidth="1"/>
    <col min="208" max="208" width="46.6328125" bestFit="1" customWidth="1"/>
    <col min="209" max="209" width="50.36328125" bestFit="1" customWidth="1"/>
    <col min="210" max="210" width="38.08984375" bestFit="1" customWidth="1"/>
    <col min="211" max="211" width="36.453125" bestFit="1" customWidth="1"/>
    <col min="212" max="212" width="31.08984375" bestFit="1" customWidth="1"/>
    <col min="213" max="213" width="35.453125" bestFit="1" customWidth="1"/>
    <col min="214" max="214" width="31.54296875" bestFit="1" customWidth="1"/>
    <col min="215" max="215" width="41.08984375" bestFit="1" customWidth="1"/>
    <col min="216" max="216" width="28.81640625" bestFit="1" customWidth="1"/>
    <col min="217" max="217" width="33.6328125" bestFit="1" customWidth="1"/>
    <col min="218" max="218" width="35.453125" bestFit="1" customWidth="1"/>
    <col min="219" max="219" width="33.08984375" bestFit="1" customWidth="1"/>
    <col min="220" max="220" width="46.453125" bestFit="1" customWidth="1"/>
    <col min="221" max="221" width="39.453125" bestFit="1" customWidth="1"/>
    <col min="222" max="222" width="37.453125" bestFit="1" customWidth="1"/>
    <col min="223" max="223" width="27.54296875" bestFit="1" customWidth="1"/>
    <col min="224" max="224" width="40.08984375" bestFit="1" customWidth="1"/>
    <col min="225" max="225" width="43" bestFit="1" customWidth="1"/>
    <col min="226" max="226" width="23.90625" bestFit="1" customWidth="1"/>
    <col min="227" max="227" width="24.6328125" bestFit="1" customWidth="1"/>
    <col min="228" max="228" width="45.6328125" bestFit="1" customWidth="1"/>
    <col min="229" max="229" width="39" bestFit="1" customWidth="1"/>
    <col min="230" max="230" width="44.90625" bestFit="1" customWidth="1"/>
    <col min="231" max="231" width="42.1796875" bestFit="1" customWidth="1"/>
    <col min="232" max="232" width="38.1796875" bestFit="1" customWidth="1"/>
    <col min="233" max="233" width="34.6328125" bestFit="1" customWidth="1"/>
    <col min="234" max="234" width="35" bestFit="1" customWidth="1"/>
    <col min="235" max="235" width="49.54296875" bestFit="1" customWidth="1"/>
    <col min="236" max="236" width="42.36328125" bestFit="1" customWidth="1"/>
    <col min="237" max="237" width="49.6328125" bestFit="1" customWidth="1"/>
    <col min="238" max="238" width="40.1796875" bestFit="1" customWidth="1"/>
    <col min="239" max="239" width="38.54296875" bestFit="1" customWidth="1"/>
    <col min="240" max="240" width="40" bestFit="1" customWidth="1"/>
    <col min="241" max="241" width="47" bestFit="1" customWidth="1"/>
    <col min="242" max="242" width="46.08984375" bestFit="1" customWidth="1"/>
    <col min="243" max="243" width="43.54296875" bestFit="1" customWidth="1"/>
    <col min="244" max="244" width="45.1796875" bestFit="1" customWidth="1"/>
    <col min="245" max="245" width="42.54296875" bestFit="1" customWidth="1"/>
    <col min="246" max="246" width="25.90625" bestFit="1" customWidth="1"/>
    <col min="247" max="247" width="45.36328125" bestFit="1" customWidth="1"/>
    <col min="248" max="248" width="34.08984375" bestFit="1" customWidth="1"/>
    <col min="249" max="249" width="41.54296875" bestFit="1" customWidth="1"/>
    <col min="250" max="250" width="39.1796875" bestFit="1" customWidth="1"/>
    <col min="251" max="251" width="35.90625" bestFit="1" customWidth="1"/>
    <col min="252" max="252" width="38.1796875" bestFit="1" customWidth="1"/>
    <col min="253" max="253" width="39.54296875" bestFit="1" customWidth="1"/>
    <col min="254" max="254" width="32.90625" bestFit="1" customWidth="1"/>
    <col min="255" max="255" width="23.90625" bestFit="1" customWidth="1"/>
    <col min="256" max="256" width="24" bestFit="1" customWidth="1"/>
    <col min="257" max="257" width="46.1796875" bestFit="1" customWidth="1"/>
    <col min="258" max="258" width="41.90625" bestFit="1" customWidth="1"/>
    <col min="259" max="259" width="34.36328125" bestFit="1" customWidth="1"/>
    <col min="260" max="260" width="32" bestFit="1" customWidth="1"/>
    <col min="261" max="261" width="51.6328125" bestFit="1" customWidth="1"/>
    <col min="262" max="262" width="27" bestFit="1" customWidth="1"/>
    <col min="263" max="263" width="28.90625" bestFit="1" customWidth="1"/>
    <col min="264" max="264" width="56.90625" bestFit="1" customWidth="1"/>
    <col min="265" max="265" width="20.453125" bestFit="1" customWidth="1"/>
    <col min="266" max="266" width="33.08984375" bestFit="1" customWidth="1"/>
    <col min="267" max="267" width="36.453125" bestFit="1" customWidth="1"/>
  </cols>
  <sheetData>
    <row r="1" spans="1:267" ht="13.5" x14ac:dyDescent="0.25">
      <c r="A1" s="150" t="s">
        <v>111</v>
      </c>
      <c r="B1" s="150" t="s">
        <v>112</v>
      </c>
      <c r="C1" s="150" t="s">
        <v>113</v>
      </c>
      <c r="D1" s="150" t="s">
        <v>346</v>
      </c>
      <c r="E1" s="150" t="s">
        <v>347</v>
      </c>
      <c r="F1" s="150" t="s">
        <v>348</v>
      </c>
      <c r="G1" s="150" t="s">
        <v>349</v>
      </c>
      <c r="H1" s="150" t="s">
        <v>350</v>
      </c>
      <c r="I1" s="150" t="s">
        <v>351</v>
      </c>
      <c r="J1" s="150" t="s">
        <v>352</v>
      </c>
      <c r="K1" s="150" t="s">
        <v>353</v>
      </c>
      <c r="L1" s="150" t="s">
        <v>354</v>
      </c>
      <c r="M1" s="150" t="s">
        <v>355</v>
      </c>
      <c r="N1" s="150" t="s">
        <v>356</v>
      </c>
      <c r="O1" s="150" t="s">
        <v>357</v>
      </c>
      <c r="P1" s="150" t="s">
        <v>358</v>
      </c>
      <c r="Q1" s="150" t="s">
        <v>359</v>
      </c>
      <c r="R1" s="150" t="s">
        <v>360</v>
      </c>
      <c r="S1" s="150" t="s">
        <v>361</v>
      </c>
      <c r="T1" s="150" t="s">
        <v>362</v>
      </c>
      <c r="U1" s="150" t="s">
        <v>363</v>
      </c>
      <c r="V1" s="150" t="s">
        <v>364</v>
      </c>
      <c r="W1" s="150" t="s">
        <v>365</v>
      </c>
      <c r="X1" s="150" t="s">
        <v>366</v>
      </c>
      <c r="Y1" s="150" t="s">
        <v>367</v>
      </c>
      <c r="Z1" s="150" t="s">
        <v>368</v>
      </c>
      <c r="AA1" s="150" t="s">
        <v>369</v>
      </c>
      <c r="AB1" s="150" t="s">
        <v>370</v>
      </c>
      <c r="AC1" s="150" t="s">
        <v>371</v>
      </c>
      <c r="AD1" s="150" t="s">
        <v>372</v>
      </c>
      <c r="AE1" s="150" t="s">
        <v>373</v>
      </c>
      <c r="AF1" s="150" t="s">
        <v>374</v>
      </c>
      <c r="AG1" s="150" t="s">
        <v>375</v>
      </c>
      <c r="AH1" s="150" t="s">
        <v>376</v>
      </c>
      <c r="AI1" s="150" t="s">
        <v>377</v>
      </c>
      <c r="AJ1" s="150" t="s">
        <v>378</v>
      </c>
      <c r="AK1" s="150" t="s">
        <v>379</v>
      </c>
      <c r="AL1" s="150" t="s">
        <v>380</v>
      </c>
      <c r="AM1" s="150" t="s">
        <v>381</v>
      </c>
      <c r="AN1" s="150" t="s">
        <v>382</v>
      </c>
      <c r="AO1" s="150" t="s">
        <v>383</v>
      </c>
      <c r="AP1" s="150" t="s">
        <v>384</v>
      </c>
      <c r="AQ1" s="150" t="s">
        <v>385</v>
      </c>
      <c r="AR1" s="150" t="s">
        <v>386</v>
      </c>
      <c r="AS1" s="150" t="s">
        <v>387</v>
      </c>
      <c r="AT1" s="150" t="s">
        <v>388</v>
      </c>
      <c r="AU1" s="150" t="s">
        <v>389</v>
      </c>
      <c r="AV1" s="150" t="s">
        <v>390</v>
      </c>
      <c r="AW1" s="150" t="s">
        <v>391</v>
      </c>
      <c r="AX1" s="150" t="s">
        <v>392</v>
      </c>
      <c r="AY1" s="150" t="s">
        <v>393</v>
      </c>
      <c r="AZ1" s="150" t="s">
        <v>394</v>
      </c>
      <c r="BA1" s="150" t="s">
        <v>395</v>
      </c>
      <c r="BB1" s="150" t="s">
        <v>396</v>
      </c>
      <c r="BC1" s="150" t="s">
        <v>397</v>
      </c>
      <c r="BD1" s="150" t="s">
        <v>398</v>
      </c>
      <c r="BE1" s="150" t="s">
        <v>399</v>
      </c>
      <c r="BF1" s="150" t="s">
        <v>400</v>
      </c>
      <c r="BG1" s="150" t="s">
        <v>401</v>
      </c>
      <c r="BH1" s="150" t="s">
        <v>402</v>
      </c>
      <c r="BI1" s="150" t="s">
        <v>403</v>
      </c>
      <c r="BJ1" s="150" t="s">
        <v>404</v>
      </c>
      <c r="BK1" s="150" t="s">
        <v>405</v>
      </c>
      <c r="BL1" s="150" t="s">
        <v>406</v>
      </c>
      <c r="BM1" s="150" t="s">
        <v>407</v>
      </c>
      <c r="BN1" s="150" t="s">
        <v>408</v>
      </c>
      <c r="BO1" s="150" t="s">
        <v>409</v>
      </c>
      <c r="BP1" s="150" t="s">
        <v>410</v>
      </c>
      <c r="BQ1" s="150" t="s">
        <v>411</v>
      </c>
      <c r="BR1" s="150" t="s">
        <v>412</v>
      </c>
      <c r="BS1" s="150" t="s">
        <v>413</v>
      </c>
      <c r="BT1" s="150" t="s">
        <v>414</v>
      </c>
      <c r="BU1" s="150" t="s">
        <v>415</v>
      </c>
      <c r="BV1" s="150" t="s">
        <v>416</v>
      </c>
      <c r="BW1" s="150" t="s">
        <v>417</v>
      </c>
      <c r="BX1" s="150" t="s">
        <v>418</v>
      </c>
      <c r="BY1" s="150" t="s">
        <v>419</v>
      </c>
      <c r="BZ1" s="150" t="s">
        <v>420</v>
      </c>
      <c r="CA1" s="150" t="s">
        <v>421</v>
      </c>
      <c r="CB1" s="150" t="s">
        <v>422</v>
      </c>
      <c r="CC1" s="150" t="s">
        <v>423</v>
      </c>
      <c r="CD1" s="150" t="s">
        <v>424</v>
      </c>
      <c r="CE1" s="150" t="s">
        <v>425</v>
      </c>
      <c r="CF1" s="150" t="s">
        <v>426</v>
      </c>
      <c r="CG1" s="150" t="s">
        <v>427</v>
      </c>
      <c r="CH1" s="150" t="s">
        <v>428</v>
      </c>
      <c r="CI1" s="150" t="s">
        <v>429</v>
      </c>
      <c r="CJ1" s="150" t="s">
        <v>430</v>
      </c>
      <c r="CK1" s="150" t="s">
        <v>431</v>
      </c>
      <c r="CL1" s="150" t="s">
        <v>432</v>
      </c>
      <c r="CM1" s="150" t="s">
        <v>433</v>
      </c>
      <c r="CN1" s="150" t="s">
        <v>434</v>
      </c>
      <c r="CO1" s="150" t="s">
        <v>435</v>
      </c>
      <c r="CP1" s="150" t="s">
        <v>436</v>
      </c>
      <c r="CQ1" s="150" t="s">
        <v>437</v>
      </c>
      <c r="CR1" s="150" t="s">
        <v>438</v>
      </c>
      <c r="CS1" s="150" t="s">
        <v>439</v>
      </c>
      <c r="CT1" s="150" t="s">
        <v>440</v>
      </c>
      <c r="CU1" s="150" t="s">
        <v>441</v>
      </c>
      <c r="CV1" s="150" t="s">
        <v>442</v>
      </c>
      <c r="CW1" s="150" t="s">
        <v>443</v>
      </c>
      <c r="CX1" s="150" t="s">
        <v>444</v>
      </c>
      <c r="CY1" s="150" t="s">
        <v>445</v>
      </c>
      <c r="CZ1" s="150" t="s">
        <v>446</v>
      </c>
      <c r="DA1" s="150" t="s">
        <v>447</v>
      </c>
      <c r="DB1" s="150" t="s">
        <v>448</v>
      </c>
      <c r="DC1" s="150" t="s">
        <v>449</v>
      </c>
      <c r="DD1" s="150" t="s">
        <v>450</v>
      </c>
      <c r="DE1" s="150" t="s">
        <v>451</v>
      </c>
      <c r="DF1" s="150" t="s">
        <v>452</v>
      </c>
      <c r="DG1" s="150" t="s">
        <v>453</v>
      </c>
      <c r="DH1" s="150" t="s">
        <v>454</v>
      </c>
      <c r="DI1" s="150" t="s">
        <v>455</v>
      </c>
      <c r="DJ1" s="150" t="s">
        <v>456</v>
      </c>
      <c r="DK1" s="150" t="s">
        <v>457</v>
      </c>
      <c r="DL1" s="150" t="s">
        <v>458</v>
      </c>
      <c r="DM1" s="150" t="s">
        <v>459</v>
      </c>
      <c r="DN1" s="150" t="s">
        <v>460</v>
      </c>
      <c r="DO1" s="150" t="s">
        <v>461</v>
      </c>
      <c r="DP1" s="150" t="s">
        <v>462</v>
      </c>
      <c r="DQ1" s="150" t="s">
        <v>463</v>
      </c>
      <c r="DR1" s="150" t="s">
        <v>464</v>
      </c>
      <c r="DS1" s="150" t="s">
        <v>465</v>
      </c>
      <c r="DT1" s="150" t="s">
        <v>466</v>
      </c>
      <c r="DU1" s="150" t="s">
        <v>467</v>
      </c>
      <c r="DV1" s="150" t="s">
        <v>468</v>
      </c>
      <c r="DW1" s="150" t="s">
        <v>469</v>
      </c>
      <c r="DX1" s="150" t="s">
        <v>470</v>
      </c>
      <c r="DY1" s="150" t="s">
        <v>471</v>
      </c>
      <c r="DZ1" s="150" t="s">
        <v>472</v>
      </c>
      <c r="EA1" s="150" t="s">
        <v>473</v>
      </c>
      <c r="EB1" s="150" t="s">
        <v>474</v>
      </c>
      <c r="EC1" s="150" t="s">
        <v>475</v>
      </c>
      <c r="ED1" s="150" t="s">
        <v>476</v>
      </c>
      <c r="EF1" s="150" t="s">
        <v>113</v>
      </c>
      <c r="EG1" s="150" t="s">
        <v>346</v>
      </c>
      <c r="EH1" s="150" t="s">
        <v>347</v>
      </c>
      <c r="EI1" s="150" t="s">
        <v>348</v>
      </c>
      <c r="EJ1" s="150" t="s">
        <v>349</v>
      </c>
      <c r="EK1" s="150" t="s">
        <v>350</v>
      </c>
      <c r="EL1" s="150" t="s">
        <v>351</v>
      </c>
      <c r="EM1" s="150" t="s">
        <v>352</v>
      </c>
      <c r="EN1" s="150" t="s">
        <v>353</v>
      </c>
      <c r="EO1" s="150" t="s">
        <v>354</v>
      </c>
      <c r="EP1" s="150" t="s">
        <v>355</v>
      </c>
      <c r="EQ1" s="150" t="s">
        <v>356</v>
      </c>
      <c r="ER1" s="150" t="s">
        <v>357</v>
      </c>
      <c r="ES1" s="150" t="s">
        <v>358</v>
      </c>
      <c r="ET1" s="150" t="s">
        <v>359</v>
      </c>
      <c r="EU1" s="150" t="s">
        <v>360</v>
      </c>
      <c r="EV1" s="150" t="s">
        <v>361</v>
      </c>
      <c r="EW1" s="150" t="s">
        <v>362</v>
      </c>
      <c r="EX1" s="150" t="s">
        <v>363</v>
      </c>
      <c r="EY1" s="150" t="s">
        <v>364</v>
      </c>
      <c r="EZ1" s="150" t="s">
        <v>365</v>
      </c>
      <c r="FA1" s="150" t="s">
        <v>366</v>
      </c>
      <c r="FB1" s="150" t="s">
        <v>367</v>
      </c>
      <c r="FC1" s="150" t="s">
        <v>368</v>
      </c>
      <c r="FD1" s="150" t="s">
        <v>369</v>
      </c>
      <c r="FE1" s="150" t="s">
        <v>370</v>
      </c>
      <c r="FF1" s="150" t="s">
        <v>371</v>
      </c>
      <c r="FG1" s="150" t="s">
        <v>372</v>
      </c>
      <c r="FH1" s="150" t="s">
        <v>373</v>
      </c>
      <c r="FI1" s="150" t="s">
        <v>374</v>
      </c>
      <c r="FJ1" s="150" t="s">
        <v>375</v>
      </c>
      <c r="FK1" s="150" t="s">
        <v>376</v>
      </c>
      <c r="FL1" s="150" t="s">
        <v>377</v>
      </c>
      <c r="FM1" s="150" t="s">
        <v>378</v>
      </c>
      <c r="FN1" s="150" t="s">
        <v>379</v>
      </c>
      <c r="FO1" s="150" t="s">
        <v>380</v>
      </c>
      <c r="FP1" s="150" t="s">
        <v>381</v>
      </c>
      <c r="FQ1" s="150" t="s">
        <v>382</v>
      </c>
      <c r="FR1" s="150" t="s">
        <v>383</v>
      </c>
      <c r="FS1" s="150" t="s">
        <v>384</v>
      </c>
      <c r="FT1" s="150" t="s">
        <v>385</v>
      </c>
      <c r="FU1" s="150" t="s">
        <v>386</v>
      </c>
      <c r="FV1" s="150" t="s">
        <v>387</v>
      </c>
      <c r="FW1" s="150" t="s">
        <v>388</v>
      </c>
      <c r="FX1" s="150" t="s">
        <v>389</v>
      </c>
      <c r="FY1" s="150" t="s">
        <v>390</v>
      </c>
      <c r="FZ1" s="150" t="s">
        <v>391</v>
      </c>
      <c r="GA1" s="150" t="s">
        <v>392</v>
      </c>
      <c r="GB1" s="150" t="s">
        <v>393</v>
      </c>
      <c r="GC1" s="150" t="s">
        <v>394</v>
      </c>
      <c r="GD1" s="150" t="s">
        <v>395</v>
      </c>
      <c r="GE1" s="150" t="s">
        <v>396</v>
      </c>
      <c r="GF1" s="150" t="s">
        <v>397</v>
      </c>
      <c r="GG1" s="150" t="s">
        <v>398</v>
      </c>
      <c r="GH1" s="150" t="s">
        <v>399</v>
      </c>
      <c r="GI1" s="150" t="s">
        <v>400</v>
      </c>
      <c r="GJ1" s="150" t="s">
        <v>401</v>
      </c>
      <c r="GK1" s="150" t="s">
        <v>402</v>
      </c>
      <c r="GL1" s="150" t="s">
        <v>403</v>
      </c>
      <c r="GM1" s="150" t="s">
        <v>404</v>
      </c>
      <c r="GN1" s="150" t="s">
        <v>405</v>
      </c>
      <c r="GO1" s="150" t="s">
        <v>406</v>
      </c>
      <c r="GP1" s="150" t="s">
        <v>407</v>
      </c>
      <c r="GQ1" s="150" t="s">
        <v>408</v>
      </c>
      <c r="GR1" s="150" t="s">
        <v>409</v>
      </c>
      <c r="GS1" s="150" t="s">
        <v>410</v>
      </c>
      <c r="GT1" s="150" t="s">
        <v>411</v>
      </c>
      <c r="GU1" s="150" t="s">
        <v>412</v>
      </c>
      <c r="GV1" s="150" t="s">
        <v>413</v>
      </c>
      <c r="GW1" s="150" t="s">
        <v>414</v>
      </c>
      <c r="GX1" s="150" t="s">
        <v>415</v>
      </c>
      <c r="GY1" s="150" t="s">
        <v>416</v>
      </c>
      <c r="GZ1" s="150" t="s">
        <v>417</v>
      </c>
      <c r="HA1" s="150" t="s">
        <v>418</v>
      </c>
      <c r="HB1" s="150" t="s">
        <v>419</v>
      </c>
      <c r="HC1" s="150" t="s">
        <v>420</v>
      </c>
      <c r="HD1" s="150" t="s">
        <v>421</v>
      </c>
      <c r="HE1" s="150" t="s">
        <v>422</v>
      </c>
      <c r="HF1" s="150" t="s">
        <v>423</v>
      </c>
      <c r="HG1" s="150" t="s">
        <v>424</v>
      </c>
      <c r="HH1" s="150" t="s">
        <v>425</v>
      </c>
      <c r="HI1" s="150" t="s">
        <v>426</v>
      </c>
      <c r="HJ1" s="150" t="s">
        <v>427</v>
      </c>
      <c r="HK1" s="150" t="s">
        <v>428</v>
      </c>
      <c r="HL1" s="150" t="s">
        <v>429</v>
      </c>
      <c r="HM1" s="150" t="s">
        <v>430</v>
      </c>
      <c r="HN1" s="150" t="s">
        <v>431</v>
      </c>
      <c r="HO1" s="150" t="s">
        <v>432</v>
      </c>
      <c r="HP1" s="150" t="s">
        <v>433</v>
      </c>
      <c r="HQ1" s="150" t="s">
        <v>434</v>
      </c>
      <c r="HR1" s="150" t="s">
        <v>435</v>
      </c>
      <c r="HS1" s="150" t="s">
        <v>436</v>
      </c>
      <c r="HT1" s="150" t="s">
        <v>437</v>
      </c>
      <c r="HU1" s="150" t="s">
        <v>438</v>
      </c>
      <c r="HV1" s="150" t="s">
        <v>439</v>
      </c>
      <c r="HW1" s="150" t="s">
        <v>440</v>
      </c>
      <c r="HX1" s="150" t="s">
        <v>441</v>
      </c>
      <c r="HY1" s="150" t="s">
        <v>442</v>
      </c>
      <c r="HZ1" s="150" t="s">
        <v>443</v>
      </c>
      <c r="IA1" s="150" t="s">
        <v>444</v>
      </c>
      <c r="IB1" s="150" t="s">
        <v>445</v>
      </c>
      <c r="IC1" s="150" t="s">
        <v>446</v>
      </c>
      <c r="ID1" s="150" t="s">
        <v>447</v>
      </c>
      <c r="IE1" s="150" t="s">
        <v>448</v>
      </c>
      <c r="IF1" s="150" t="s">
        <v>449</v>
      </c>
      <c r="IG1" s="150" t="s">
        <v>450</v>
      </c>
      <c r="IH1" s="150" t="s">
        <v>451</v>
      </c>
      <c r="II1" s="150" t="s">
        <v>452</v>
      </c>
      <c r="IJ1" s="150" t="s">
        <v>453</v>
      </c>
      <c r="IK1" s="150" t="s">
        <v>454</v>
      </c>
      <c r="IL1" s="150" t="s">
        <v>455</v>
      </c>
      <c r="IM1" s="150" t="s">
        <v>456</v>
      </c>
      <c r="IN1" s="150" t="s">
        <v>457</v>
      </c>
      <c r="IO1" s="150" t="s">
        <v>458</v>
      </c>
      <c r="IP1" s="150" t="s">
        <v>459</v>
      </c>
      <c r="IQ1" s="150" t="s">
        <v>460</v>
      </c>
      <c r="IR1" s="150" t="s">
        <v>461</v>
      </c>
      <c r="IS1" s="150" t="s">
        <v>462</v>
      </c>
      <c r="IT1" s="150" t="s">
        <v>463</v>
      </c>
      <c r="IU1" s="150" t="s">
        <v>464</v>
      </c>
      <c r="IV1" s="150" t="s">
        <v>465</v>
      </c>
      <c r="IW1" s="150" t="s">
        <v>466</v>
      </c>
      <c r="IX1" s="150" t="s">
        <v>467</v>
      </c>
      <c r="IY1" s="150" t="s">
        <v>468</v>
      </c>
      <c r="IZ1" s="150" t="s">
        <v>469</v>
      </c>
      <c r="JA1" s="150" t="s">
        <v>470</v>
      </c>
      <c r="JB1" s="150" t="s">
        <v>471</v>
      </c>
      <c r="JC1" s="150" t="s">
        <v>472</v>
      </c>
      <c r="JD1" s="150" t="s">
        <v>473</v>
      </c>
      <c r="JE1" s="150" t="s">
        <v>474</v>
      </c>
      <c r="JF1" s="150" t="s">
        <v>475</v>
      </c>
      <c r="JG1" s="150" t="s">
        <v>476</v>
      </c>
    </row>
    <row r="2" spans="1:267" ht="13.5" x14ac:dyDescent="0.25">
      <c r="A2" s="152" t="s">
        <v>133</v>
      </c>
      <c r="B2" s="152" t="s">
        <v>134</v>
      </c>
      <c r="C2" s="153">
        <v>45107</v>
      </c>
      <c r="D2" s="158">
        <v>449000</v>
      </c>
      <c r="E2" s="158">
        <v>294387</v>
      </c>
      <c r="F2" s="158">
        <v>0</v>
      </c>
      <c r="G2" s="158">
        <v>60787</v>
      </c>
      <c r="H2" s="158">
        <v>39335</v>
      </c>
      <c r="I2" s="158">
        <v>23270</v>
      </c>
      <c r="J2" s="158">
        <v>0</v>
      </c>
      <c r="K2" s="158">
        <v>0</v>
      </c>
      <c r="L2" s="158">
        <v>0</v>
      </c>
      <c r="M2" s="158">
        <v>26149</v>
      </c>
      <c r="N2" s="158">
        <v>57660</v>
      </c>
      <c r="O2" s="158">
        <v>0</v>
      </c>
      <c r="P2" s="158">
        <v>0</v>
      </c>
      <c r="Q2" s="158">
        <v>0</v>
      </c>
      <c r="R2" s="158">
        <v>29070</v>
      </c>
      <c r="S2" s="158">
        <v>9149</v>
      </c>
      <c r="T2" s="158">
        <v>0</v>
      </c>
      <c r="U2" s="158">
        <v>112239</v>
      </c>
      <c r="V2" s="158">
        <v>0</v>
      </c>
      <c r="W2" s="158">
        <v>92</v>
      </c>
      <c r="X2" s="158">
        <v>0</v>
      </c>
      <c r="Y2" s="158">
        <v>95799</v>
      </c>
      <c r="Z2" s="158">
        <v>2873</v>
      </c>
      <c r="AA2" s="158">
        <v>65572</v>
      </c>
      <c r="AB2" s="158">
        <v>18669</v>
      </c>
      <c r="AC2" s="158">
        <v>1284051</v>
      </c>
      <c r="AD2" s="158">
        <v>0</v>
      </c>
      <c r="AE2" s="158">
        <v>0</v>
      </c>
      <c r="AF2" s="158">
        <v>68558</v>
      </c>
      <c r="AG2" s="158">
        <v>0</v>
      </c>
      <c r="AH2" s="158">
        <v>5417</v>
      </c>
      <c r="AI2" s="158">
        <v>3954</v>
      </c>
      <c r="AJ2" s="158">
        <v>2855</v>
      </c>
      <c r="AK2" s="158">
        <v>0</v>
      </c>
      <c r="AL2" s="158">
        <v>0</v>
      </c>
      <c r="AM2" s="158">
        <v>0</v>
      </c>
      <c r="AN2" s="158">
        <v>0</v>
      </c>
      <c r="AO2" s="158">
        <v>0</v>
      </c>
      <c r="AP2" s="158">
        <v>0</v>
      </c>
      <c r="AQ2" s="158">
        <v>196205</v>
      </c>
      <c r="AR2" s="158">
        <v>0</v>
      </c>
      <c r="AS2" s="158">
        <v>0</v>
      </c>
      <c r="AT2" s="158">
        <v>0</v>
      </c>
      <c r="AU2" s="158">
        <v>4402</v>
      </c>
      <c r="AV2" s="158">
        <v>0</v>
      </c>
      <c r="AW2" s="158">
        <v>0</v>
      </c>
      <c r="AX2" s="158">
        <v>281391</v>
      </c>
      <c r="AY2" s="158">
        <v>342796</v>
      </c>
      <c r="AZ2" s="158">
        <v>0</v>
      </c>
      <c r="BA2" s="158">
        <v>0</v>
      </c>
      <c r="BB2" s="158">
        <v>0</v>
      </c>
      <c r="BC2" s="158">
        <v>72110</v>
      </c>
      <c r="BD2" s="158">
        <v>0</v>
      </c>
      <c r="BE2" s="158">
        <v>192388</v>
      </c>
      <c r="BF2" s="158">
        <v>0</v>
      </c>
      <c r="BG2" s="158">
        <v>607294</v>
      </c>
      <c r="BH2" s="158">
        <v>2172736</v>
      </c>
      <c r="BI2" s="158">
        <v>0</v>
      </c>
      <c r="BJ2" s="158">
        <v>0</v>
      </c>
      <c r="BK2" s="158">
        <v>0</v>
      </c>
      <c r="BL2" s="158">
        <v>0</v>
      </c>
      <c r="BM2" s="158">
        <v>61861</v>
      </c>
      <c r="BN2" s="158">
        <v>0</v>
      </c>
      <c r="BO2" s="158">
        <v>0</v>
      </c>
      <c r="BP2" s="158">
        <v>0</v>
      </c>
      <c r="BQ2" s="158">
        <v>4732</v>
      </c>
      <c r="BR2" s="158">
        <v>0</v>
      </c>
      <c r="BS2" s="158">
        <v>2007</v>
      </c>
      <c r="BT2" s="158">
        <v>30354</v>
      </c>
      <c r="BU2" s="158">
        <v>0</v>
      </c>
      <c r="BV2" s="158">
        <v>0</v>
      </c>
      <c r="BW2" s="158">
        <v>56160</v>
      </c>
      <c r="BX2" s="158">
        <v>0</v>
      </c>
      <c r="BY2" s="158">
        <v>0</v>
      </c>
      <c r="BZ2" s="158">
        <v>0</v>
      </c>
      <c r="CA2" s="158">
        <v>2681</v>
      </c>
      <c r="CB2" s="158">
        <v>0</v>
      </c>
      <c r="CC2" s="158">
        <v>0</v>
      </c>
      <c r="CD2" s="158">
        <v>132158</v>
      </c>
      <c r="CE2" s="158">
        <v>0</v>
      </c>
      <c r="CF2" s="158">
        <v>0</v>
      </c>
      <c r="CG2" s="158">
        <v>0</v>
      </c>
      <c r="CH2" s="158">
        <v>0</v>
      </c>
      <c r="CI2" s="158">
        <v>0</v>
      </c>
      <c r="CJ2" s="158">
        <v>0</v>
      </c>
      <c r="CK2" s="158">
        <v>0</v>
      </c>
      <c r="CL2" s="158">
        <v>77329</v>
      </c>
      <c r="CM2" s="158">
        <v>367282</v>
      </c>
      <c r="CN2" s="158">
        <v>2540018</v>
      </c>
      <c r="CO2" s="158">
        <v>69006</v>
      </c>
      <c r="CP2" s="158">
        <v>0</v>
      </c>
      <c r="CQ2" s="158">
        <v>0</v>
      </c>
      <c r="CR2" s="158">
        <v>0</v>
      </c>
      <c r="CS2" s="158">
        <v>0</v>
      </c>
      <c r="CT2" s="158">
        <v>0</v>
      </c>
      <c r="CU2" s="158">
        <v>4613794</v>
      </c>
      <c r="CV2" s="158">
        <v>296339</v>
      </c>
      <c r="CW2" s="158">
        <v>387320</v>
      </c>
      <c r="CX2" s="158">
        <v>259458</v>
      </c>
      <c r="CY2" s="158">
        <v>154503</v>
      </c>
      <c r="CZ2" s="158">
        <v>0</v>
      </c>
      <c r="DA2" s="158">
        <v>0</v>
      </c>
      <c r="DB2" s="158">
        <v>61671</v>
      </c>
      <c r="DC2" s="158">
        <v>0</v>
      </c>
      <c r="DD2" s="158">
        <v>0</v>
      </c>
      <c r="DE2" s="158">
        <v>0</v>
      </c>
      <c r="DF2" s="158">
        <v>0</v>
      </c>
      <c r="DG2" s="158">
        <v>6513</v>
      </c>
      <c r="DH2" s="158">
        <v>0</v>
      </c>
      <c r="DI2" s="158">
        <v>0</v>
      </c>
      <c r="DJ2" s="158">
        <v>5848604</v>
      </c>
      <c r="DK2" s="158">
        <v>0</v>
      </c>
      <c r="DL2" s="158">
        <v>0</v>
      </c>
      <c r="DM2" s="158">
        <v>0</v>
      </c>
      <c r="DN2" s="158">
        <v>0</v>
      </c>
      <c r="DO2" s="158">
        <v>0</v>
      </c>
      <c r="DP2" s="158">
        <v>0</v>
      </c>
      <c r="DQ2" s="158">
        <v>0</v>
      </c>
      <c r="DR2" s="158">
        <v>80465</v>
      </c>
      <c r="DS2" s="158">
        <v>0</v>
      </c>
      <c r="DT2" s="158">
        <v>0</v>
      </c>
      <c r="DU2" s="158">
        <v>0</v>
      </c>
      <c r="DV2" s="158">
        <v>0</v>
      </c>
      <c r="DW2" s="158">
        <v>0</v>
      </c>
      <c r="DX2" s="158">
        <v>0</v>
      </c>
      <c r="DY2" s="158">
        <v>0</v>
      </c>
      <c r="DZ2" s="158">
        <v>200691</v>
      </c>
      <c r="EA2" s="158">
        <v>0</v>
      </c>
      <c r="EB2" s="158">
        <v>25414</v>
      </c>
      <c r="EC2" s="158">
        <v>306570</v>
      </c>
      <c r="ED2" s="158">
        <v>8695192</v>
      </c>
      <c r="EF2" s="5">
        <f t="shared" ref="EF2:EU17" si="0">VALUE(C2)</f>
        <v>45107</v>
      </c>
      <c r="EG2" s="159">
        <f t="shared" si="0"/>
        <v>449000</v>
      </c>
      <c r="EH2" s="159">
        <f t="shared" si="0"/>
        <v>294387</v>
      </c>
      <c r="EI2" s="159">
        <f t="shared" si="0"/>
        <v>0</v>
      </c>
      <c r="EJ2" s="159">
        <f t="shared" si="0"/>
        <v>60787</v>
      </c>
      <c r="EK2" s="159">
        <f t="shared" si="0"/>
        <v>39335</v>
      </c>
      <c r="EL2" s="159">
        <f t="shared" si="0"/>
        <v>23270</v>
      </c>
      <c r="EM2" s="159">
        <f t="shared" si="0"/>
        <v>0</v>
      </c>
      <c r="EN2" s="159">
        <f t="shared" si="0"/>
        <v>0</v>
      </c>
      <c r="EO2" s="159">
        <f t="shared" si="0"/>
        <v>0</v>
      </c>
      <c r="EP2" s="159">
        <f t="shared" si="0"/>
        <v>26149</v>
      </c>
      <c r="EQ2" s="159">
        <f t="shared" si="0"/>
        <v>57660</v>
      </c>
      <c r="ER2" s="159">
        <f t="shared" si="0"/>
        <v>0</v>
      </c>
      <c r="ES2" s="159">
        <f t="shared" si="0"/>
        <v>0</v>
      </c>
      <c r="ET2" s="159">
        <f t="shared" si="0"/>
        <v>0</v>
      </c>
      <c r="EU2" s="159">
        <f t="shared" si="0"/>
        <v>29070</v>
      </c>
      <c r="EV2" s="159">
        <f t="shared" ref="EV2:FK17" si="1">VALUE(S2)</f>
        <v>9149</v>
      </c>
      <c r="EW2" s="159">
        <f t="shared" si="1"/>
        <v>0</v>
      </c>
      <c r="EX2" s="159">
        <f t="shared" si="1"/>
        <v>112239</v>
      </c>
      <c r="EY2" s="159">
        <f t="shared" si="1"/>
        <v>0</v>
      </c>
      <c r="EZ2" s="159">
        <f t="shared" si="1"/>
        <v>92</v>
      </c>
      <c r="FA2" s="159">
        <f t="shared" si="1"/>
        <v>0</v>
      </c>
      <c r="FB2" s="159">
        <f t="shared" si="1"/>
        <v>95799</v>
      </c>
      <c r="FC2" s="159">
        <f t="shared" si="1"/>
        <v>2873</v>
      </c>
      <c r="FD2" s="159">
        <f t="shared" si="1"/>
        <v>65572</v>
      </c>
      <c r="FE2" s="159">
        <f t="shared" si="1"/>
        <v>18669</v>
      </c>
      <c r="FF2" s="159">
        <f t="shared" si="1"/>
        <v>1284051</v>
      </c>
      <c r="FG2" s="159">
        <f t="shared" si="1"/>
        <v>0</v>
      </c>
      <c r="FH2" s="159">
        <f t="shared" si="1"/>
        <v>0</v>
      </c>
      <c r="FI2" s="159">
        <f t="shared" si="1"/>
        <v>68558</v>
      </c>
      <c r="FJ2" s="159">
        <f t="shared" si="1"/>
        <v>0</v>
      </c>
      <c r="FK2" s="159">
        <f t="shared" si="1"/>
        <v>5417</v>
      </c>
      <c r="FL2" s="159">
        <f t="shared" ref="FL2:GA17" si="2">VALUE(AI2)</f>
        <v>3954</v>
      </c>
      <c r="FM2" s="159">
        <f t="shared" si="2"/>
        <v>2855</v>
      </c>
      <c r="FN2" s="159">
        <f t="shared" si="2"/>
        <v>0</v>
      </c>
      <c r="FO2" s="159">
        <f t="shared" si="2"/>
        <v>0</v>
      </c>
      <c r="FP2" s="159">
        <f t="shared" si="2"/>
        <v>0</v>
      </c>
      <c r="FQ2" s="159">
        <f t="shared" si="2"/>
        <v>0</v>
      </c>
      <c r="FR2" s="159">
        <f t="shared" si="2"/>
        <v>0</v>
      </c>
      <c r="FS2" s="159">
        <f t="shared" si="2"/>
        <v>0</v>
      </c>
      <c r="FT2" s="159">
        <f t="shared" si="2"/>
        <v>196205</v>
      </c>
      <c r="FU2" s="159">
        <f t="shared" si="2"/>
        <v>0</v>
      </c>
      <c r="FV2" s="159">
        <f t="shared" si="2"/>
        <v>0</v>
      </c>
      <c r="FW2" s="159">
        <f t="shared" si="2"/>
        <v>0</v>
      </c>
      <c r="FX2" s="159">
        <f t="shared" si="2"/>
        <v>4402</v>
      </c>
      <c r="FY2" s="159">
        <f t="shared" si="2"/>
        <v>0</v>
      </c>
      <c r="FZ2" s="159">
        <f t="shared" si="2"/>
        <v>0</v>
      </c>
      <c r="GA2" s="159">
        <f t="shared" si="2"/>
        <v>281391</v>
      </c>
      <c r="GB2" s="159">
        <f t="shared" ref="GB2:GQ17" si="3">VALUE(AY2)</f>
        <v>342796</v>
      </c>
      <c r="GC2" s="159">
        <f t="shared" si="3"/>
        <v>0</v>
      </c>
      <c r="GD2" s="159">
        <f t="shared" si="3"/>
        <v>0</v>
      </c>
      <c r="GE2" s="159">
        <f t="shared" si="3"/>
        <v>0</v>
      </c>
      <c r="GF2" s="159">
        <f t="shared" si="3"/>
        <v>72110</v>
      </c>
      <c r="GG2" s="159">
        <f t="shared" si="3"/>
        <v>0</v>
      </c>
      <c r="GH2" s="159">
        <f t="shared" si="3"/>
        <v>192388</v>
      </c>
      <c r="GI2" s="159">
        <f t="shared" si="3"/>
        <v>0</v>
      </c>
      <c r="GJ2" s="159">
        <f t="shared" si="3"/>
        <v>607294</v>
      </c>
      <c r="GK2" s="159">
        <f t="shared" si="3"/>
        <v>2172736</v>
      </c>
      <c r="GL2" s="159">
        <f t="shared" si="3"/>
        <v>0</v>
      </c>
      <c r="GM2" s="159">
        <f t="shared" si="3"/>
        <v>0</v>
      </c>
      <c r="GN2" s="159">
        <f t="shared" si="3"/>
        <v>0</v>
      </c>
      <c r="GO2" s="159">
        <f t="shared" si="3"/>
        <v>0</v>
      </c>
      <c r="GP2" s="159">
        <f t="shared" si="3"/>
        <v>61861</v>
      </c>
      <c r="GQ2" s="159">
        <f t="shared" si="3"/>
        <v>0</v>
      </c>
      <c r="GR2" s="159">
        <f t="shared" ref="GR2:HG17" si="4">VALUE(BO2)</f>
        <v>0</v>
      </c>
      <c r="GS2" s="159">
        <f t="shared" si="4"/>
        <v>0</v>
      </c>
      <c r="GT2" s="159">
        <f t="shared" si="4"/>
        <v>4732</v>
      </c>
      <c r="GU2" s="159">
        <f t="shared" si="4"/>
        <v>0</v>
      </c>
      <c r="GV2" s="159">
        <f t="shared" si="4"/>
        <v>2007</v>
      </c>
      <c r="GW2" s="159">
        <f t="shared" si="4"/>
        <v>30354</v>
      </c>
      <c r="GX2" s="159">
        <f t="shared" si="4"/>
        <v>0</v>
      </c>
      <c r="GY2" s="159">
        <f t="shared" si="4"/>
        <v>0</v>
      </c>
      <c r="GZ2" s="159">
        <f t="shared" si="4"/>
        <v>56160</v>
      </c>
      <c r="HA2" s="159">
        <f t="shared" si="4"/>
        <v>0</v>
      </c>
      <c r="HB2" s="159">
        <f t="shared" si="4"/>
        <v>0</v>
      </c>
      <c r="HC2" s="159">
        <f t="shared" si="4"/>
        <v>0</v>
      </c>
      <c r="HD2" s="159">
        <f t="shared" si="4"/>
        <v>2681</v>
      </c>
      <c r="HE2" s="159">
        <f t="shared" si="4"/>
        <v>0</v>
      </c>
      <c r="HF2" s="159">
        <f t="shared" si="4"/>
        <v>0</v>
      </c>
      <c r="HG2" s="159">
        <f t="shared" si="4"/>
        <v>132158</v>
      </c>
      <c r="HH2" s="159">
        <f t="shared" ref="HH2:HW17" si="5">VALUE(CE2)</f>
        <v>0</v>
      </c>
      <c r="HI2" s="159">
        <f t="shared" si="5"/>
        <v>0</v>
      </c>
      <c r="HJ2" s="159">
        <f t="shared" si="5"/>
        <v>0</v>
      </c>
      <c r="HK2" s="159">
        <f t="shared" si="5"/>
        <v>0</v>
      </c>
      <c r="HL2" s="159">
        <f t="shared" si="5"/>
        <v>0</v>
      </c>
      <c r="HM2" s="159">
        <f t="shared" si="5"/>
        <v>0</v>
      </c>
      <c r="HN2" s="159">
        <f t="shared" si="5"/>
        <v>0</v>
      </c>
      <c r="HO2" s="159">
        <f t="shared" si="5"/>
        <v>77329</v>
      </c>
      <c r="HP2" s="159">
        <f t="shared" si="5"/>
        <v>367282</v>
      </c>
      <c r="HQ2" s="159">
        <f t="shared" si="5"/>
        <v>2540018</v>
      </c>
      <c r="HR2" s="159">
        <f t="shared" si="5"/>
        <v>69006</v>
      </c>
      <c r="HS2" s="159">
        <f t="shared" si="5"/>
        <v>0</v>
      </c>
      <c r="HT2" s="159">
        <f t="shared" si="5"/>
        <v>0</v>
      </c>
      <c r="HU2" s="159">
        <f t="shared" si="5"/>
        <v>0</v>
      </c>
      <c r="HV2" s="159">
        <f t="shared" si="5"/>
        <v>0</v>
      </c>
      <c r="HW2" s="159">
        <f t="shared" si="5"/>
        <v>0</v>
      </c>
      <c r="HX2" s="159">
        <f t="shared" ref="HX2:IM17" si="6">VALUE(CU2)</f>
        <v>4613794</v>
      </c>
      <c r="HY2" s="159">
        <f t="shared" si="6"/>
        <v>296339</v>
      </c>
      <c r="HZ2" s="159">
        <f t="shared" si="6"/>
        <v>387320</v>
      </c>
      <c r="IA2" s="159">
        <f t="shared" si="6"/>
        <v>259458</v>
      </c>
      <c r="IB2" s="159">
        <f t="shared" si="6"/>
        <v>154503</v>
      </c>
      <c r="IC2" s="159">
        <f t="shared" si="6"/>
        <v>0</v>
      </c>
      <c r="ID2" s="159">
        <f t="shared" si="6"/>
        <v>0</v>
      </c>
      <c r="IE2" s="159">
        <f t="shared" si="6"/>
        <v>61671</v>
      </c>
      <c r="IF2" s="159">
        <f t="shared" si="6"/>
        <v>0</v>
      </c>
      <c r="IG2" s="159">
        <f t="shared" si="6"/>
        <v>0</v>
      </c>
      <c r="IH2" s="159">
        <f t="shared" si="6"/>
        <v>0</v>
      </c>
      <c r="II2" s="159">
        <f t="shared" si="6"/>
        <v>0</v>
      </c>
      <c r="IJ2" s="159">
        <f t="shared" si="6"/>
        <v>6513</v>
      </c>
      <c r="IK2" s="159">
        <f t="shared" si="6"/>
        <v>0</v>
      </c>
      <c r="IL2" s="159">
        <f t="shared" si="6"/>
        <v>0</v>
      </c>
      <c r="IM2" s="159">
        <f t="shared" si="6"/>
        <v>5848604</v>
      </c>
      <c r="IN2" s="159">
        <f t="shared" ref="IN2:JC17" si="7">VALUE(DK2)</f>
        <v>0</v>
      </c>
      <c r="IO2" s="159">
        <f t="shared" si="7"/>
        <v>0</v>
      </c>
      <c r="IP2" s="159">
        <f t="shared" si="7"/>
        <v>0</v>
      </c>
      <c r="IQ2" s="159">
        <f t="shared" si="7"/>
        <v>0</v>
      </c>
      <c r="IR2" s="159">
        <f t="shared" si="7"/>
        <v>0</v>
      </c>
      <c r="IS2" s="159">
        <f t="shared" si="7"/>
        <v>0</v>
      </c>
      <c r="IT2" s="159">
        <f t="shared" si="7"/>
        <v>0</v>
      </c>
      <c r="IU2" s="159">
        <f t="shared" si="7"/>
        <v>80465</v>
      </c>
      <c r="IV2" s="159">
        <f t="shared" si="7"/>
        <v>0</v>
      </c>
      <c r="IW2" s="159">
        <f t="shared" si="7"/>
        <v>0</v>
      </c>
      <c r="IX2" s="159">
        <f t="shared" si="7"/>
        <v>0</v>
      </c>
      <c r="IY2" s="159">
        <f t="shared" si="7"/>
        <v>0</v>
      </c>
      <c r="IZ2" s="159">
        <f t="shared" si="7"/>
        <v>0</v>
      </c>
      <c r="JA2" s="159">
        <f t="shared" si="7"/>
        <v>0</v>
      </c>
      <c r="JB2" s="159">
        <f t="shared" si="7"/>
        <v>0</v>
      </c>
      <c r="JC2" s="159">
        <f t="shared" si="7"/>
        <v>200691</v>
      </c>
      <c r="JD2" s="159">
        <f t="shared" ref="JD2:JG33" si="8">VALUE(EA2)</f>
        <v>0</v>
      </c>
      <c r="JE2" s="159">
        <f t="shared" si="8"/>
        <v>25414</v>
      </c>
      <c r="JF2" s="159">
        <f t="shared" si="8"/>
        <v>306570</v>
      </c>
      <c r="JG2" s="159">
        <f t="shared" si="8"/>
        <v>8695192</v>
      </c>
    </row>
    <row r="3" spans="1:267" ht="13.5" x14ac:dyDescent="0.25">
      <c r="A3" s="152" t="s">
        <v>135</v>
      </c>
      <c r="B3" s="152" t="s">
        <v>135</v>
      </c>
      <c r="C3" s="153">
        <v>45107</v>
      </c>
      <c r="D3" s="158">
        <v>523830</v>
      </c>
      <c r="E3" s="158">
        <v>915038</v>
      </c>
      <c r="F3" s="158">
        <v>0</v>
      </c>
      <c r="G3" s="158">
        <v>99284</v>
      </c>
      <c r="H3" s="158">
        <v>170189</v>
      </c>
      <c r="I3" s="158">
        <v>13296</v>
      </c>
      <c r="J3" s="158">
        <v>123742</v>
      </c>
      <c r="K3" s="158">
        <v>0</v>
      </c>
      <c r="L3" s="158">
        <v>34050</v>
      </c>
      <c r="M3" s="158">
        <v>37133</v>
      </c>
      <c r="N3" s="158">
        <v>58209</v>
      </c>
      <c r="O3" s="158">
        <v>17184</v>
      </c>
      <c r="P3" s="158">
        <v>266103</v>
      </c>
      <c r="Q3" s="158">
        <v>0</v>
      </c>
      <c r="R3" s="158">
        <v>42785</v>
      </c>
      <c r="S3" s="158">
        <v>78039</v>
      </c>
      <c r="T3" s="158">
        <v>0</v>
      </c>
      <c r="U3" s="158">
        <v>101650</v>
      </c>
      <c r="V3" s="158">
        <v>0</v>
      </c>
      <c r="W3" s="158">
        <v>125</v>
      </c>
      <c r="X3" s="158">
        <v>0</v>
      </c>
      <c r="Y3" s="158">
        <v>0</v>
      </c>
      <c r="Z3" s="158">
        <v>92631</v>
      </c>
      <c r="AA3" s="158">
        <v>0</v>
      </c>
      <c r="AB3" s="158">
        <v>23461</v>
      </c>
      <c r="AC3" s="158">
        <v>2596749</v>
      </c>
      <c r="AD3" s="158">
        <v>0</v>
      </c>
      <c r="AE3" s="158">
        <v>0</v>
      </c>
      <c r="AF3" s="158">
        <v>0</v>
      </c>
      <c r="AG3" s="158">
        <v>0</v>
      </c>
      <c r="AH3" s="158">
        <v>0</v>
      </c>
      <c r="AI3" s="158">
        <v>0</v>
      </c>
      <c r="AJ3" s="158">
        <v>0</v>
      </c>
      <c r="AK3" s="158">
        <v>0</v>
      </c>
      <c r="AL3" s="158">
        <v>0</v>
      </c>
      <c r="AM3" s="158">
        <v>0</v>
      </c>
      <c r="AN3" s="158">
        <v>0</v>
      </c>
      <c r="AO3" s="158">
        <v>30360</v>
      </c>
      <c r="AP3" s="158">
        <v>0</v>
      </c>
      <c r="AQ3" s="158">
        <v>109521</v>
      </c>
      <c r="AR3" s="158">
        <v>0</v>
      </c>
      <c r="AS3" s="158">
        <v>0</v>
      </c>
      <c r="AT3" s="158">
        <v>0</v>
      </c>
      <c r="AU3" s="158">
        <v>30940</v>
      </c>
      <c r="AV3" s="158">
        <v>0</v>
      </c>
      <c r="AW3" s="158">
        <v>0</v>
      </c>
      <c r="AX3" s="158">
        <v>170821</v>
      </c>
      <c r="AY3" s="158">
        <v>445023</v>
      </c>
      <c r="AZ3" s="158">
        <v>0</v>
      </c>
      <c r="BA3" s="158">
        <v>16443</v>
      </c>
      <c r="BB3" s="158">
        <v>109953</v>
      </c>
      <c r="BC3" s="158">
        <v>6451</v>
      </c>
      <c r="BD3" s="158">
        <v>142672</v>
      </c>
      <c r="BE3" s="158">
        <v>138152</v>
      </c>
      <c r="BF3" s="158">
        <v>0</v>
      </c>
      <c r="BG3" s="158">
        <v>858694</v>
      </c>
      <c r="BH3" s="158">
        <v>3626264</v>
      </c>
      <c r="BI3" s="158">
        <v>0</v>
      </c>
      <c r="BJ3" s="158">
        <v>0</v>
      </c>
      <c r="BK3" s="158">
        <v>0</v>
      </c>
      <c r="BL3" s="158">
        <v>0</v>
      </c>
      <c r="BM3" s="158">
        <v>0</v>
      </c>
      <c r="BN3" s="158">
        <v>0</v>
      </c>
      <c r="BO3" s="158">
        <v>0</v>
      </c>
      <c r="BP3" s="158">
        <v>0</v>
      </c>
      <c r="BQ3" s="158">
        <v>0</v>
      </c>
      <c r="BR3" s="158">
        <v>0</v>
      </c>
      <c r="BS3" s="158">
        <v>0</v>
      </c>
      <c r="BT3" s="158">
        <v>0</v>
      </c>
      <c r="BU3" s="158">
        <v>0</v>
      </c>
      <c r="BV3" s="158">
        <v>0</v>
      </c>
      <c r="BW3" s="158">
        <v>52763</v>
      </c>
      <c r="BX3" s="158">
        <v>0</v>
      </c>
      <c r="BY3" s="158">
        <v>0</v>
      </c>
      <c r="BZ3" s="158">
        <v>6056</v>
      </c>
      <c r="CA3" s="158">
        <v>5094</v>
      </c>
      <c r="CB3" s="158">
        <v>0</v>
      </c>
      <c r="CC3" s="158">
        <v>0</v>
      </c>
      <c r="CD3" s="158">
        <v>95317</v>
      </c>
      <c r="CE3" s="158">
        <v>0</v>
      </c>
      <c r="CF3" s="158">
        <v>0</v>
      </c>
      <c r="CG3" s="158">
        <v>0</v>
      </c>
      <c r="CH3" s="158">
        <v>0</v>
      </c>
      <c r="CI3" s="158">
        <v>0</v>
      </c>
      <c r="CJ3" s="158">
        <v>0</v>
      </c>
      <c r="CK3" s="158">
        <v>0</v>
      </c>
      <c r="CL3" s="158">
        <v>5070</v>
      </c>
      <c r="CM3" s="158">
        <v>164300</v>
      </c>
      <c r="CN3" s="158">
        <v>3790564</v>
      </c>
      <c r="CO3" s="158">
        <v>0</v>
      </c>
      <c r="CP3" s="158">
        <v>0</v>
      </c>
      <c r="CQ3" s="158">
        <v>2155832</v>
      </c>
      <c r="CR3" s="158">
        <v>0</v>
      </c>
      <c r="CS3" s="158">
        <v>0</v>
      </c>
      <c r="CT3" s="158">
        <v>0</v>
      </c>
      <c r="CU3" s="158">
        <v>0</v>
      </c>
      <c r="CV3" s="158">
        <v>0</v>
      </c>
      <c r="CW3" s="158">
        <v>167480</v>
      </c>
      <c r="CX3" s="158">
        <v>202310</v>
      </c>
      <c r="CY3" s="158">
        <v>20091</v>
      </c>
      <c r="CZ3" s="158">
        <v>0</v>
      </c>
      <c r="DA3" s="158">
        <v>0</v>
      </c>
      <c r="DB3" s="158">
        <v>2945</v>
      </c>
      <c r="DC3" s="158">
        <v>0</v>
      </c>
      <c r="DD3" s="158">
        <v>7200</v>
      </c>
      <c r="DE3" s="158">
        <v>0</v>
      </c>
      <c r="DF3" s="158">
        <v>0</v>
      </c>
      <c r="DG3" s="158">
        <v>2451</v>
      </c>
      <c r="DH3" s="158">
        <v>0</v>
      </c>
      <c r="DI3" s="158">
        <v>17321928</v>
      </c>
      <c r="DJ3" s="158">
        <v>19880237</v>
      </c>
      <c r="DK3" s="158">
        <v>0</v>
      </c>
      <c r="DL3" s="158">
        <v>0</v>
      </c>
      <c r="DM3" s="158">
        <v>0</v>
      </c>
      <c r="DN3" s="158">
        <v>0</v>
      </c>
      <c r="DO3" s="158">
        <v>0</v>
      </c>
      <c r="DP3" s="158">
        <v>0</v>
      </c>
      <c r="DQ3" s="158">
        <v>0</v>
      </c>
      <c r="DR3" s="158">
        <v>0</v>
      </c>
      <c r="DS3" s="158">
        <v>0</v>
      </c>
      <c r="DT3" s="158">
        <v>0</v>
      </c>
      <c r="DU3" s="158">
        <v>0</v>
      </c>
      <c r="DV3" s="158">
        <v>0</v>
      </c>
      <c r="DW3" s="158">
        <v>0</v>
      </c>
      <c r="DX3" s="158">
        <v>0</v>
      </c>
      <c r="DY3" s="158">
        <v>0</v>
      </c>
      <c r="DZ3" s="158">
        <v>0</v>
      </c>
      <c r="EA3" s="158">
        <v>0</v>
      </c>
      <c r="EB3" s="158">
        <v>210493</v>
      </c>
      <c r="EC3" s="158">
        <v>210493</v>
      </c>
      <c r="ED3" s="158">
        <v>23881294</v>
      </c>
      <c r="EF3" s="5">
        <f t="shared" si="0"/>
        <v>45107</v>
      </c>
      <c r="EG3" s="159">
        <f t="shared" si="0"/>
        <v>523830</v>
      </c>
      <c r="EH3" s="159">
        <f t="shared" si="0"/>
        <v>915038</v>
      </c>
      <c r="EI3" s="159">
        <f t="shared" si="0"/>
        <v>0</v>
      </c>
      <c r="EJ3" s="159">
        <f t="shared" si="0"/>
        <v>99284</v>
      </c>
      <c r="EK3" s="159">
        <f t="shared" si="0"/>
        <v>170189</v>
      </c>
      <c r="EL3" s="159">
        <f t="shared" si="0"/>
        <v>13296</v>
      </c>
      <c r="EM3" s="159">
        <f t="shared" si="0"/>
        <v>123742</v>
      </c>
      <c r="EN3" s="159">
        <f t="shared" si="0"/>
        <v>0</v>
      </c>
      <c r="EO3" s="159">
        <f t="shared" si="0"/>
        <v>34050</v>
      </c>
      <c r="EP3" s="159">
        <f t="shared" si="0"/>
        <v>37133</v>
      </c>
      <c r="EQ3" s="159">
        <f t="shared" si="0"/>
        <v>58209</v>
      </c>
      <c r="ER3" s="159">
        <f t="shared" si="0"/>
        <v>17184</v>
      </c>
      <c r="ES3" s="159">
        <f t="shared" si="0"/>
        <v>266103</v>
      </c>
      <c r="ET3" s="159">
        <f t="shared" si="0"/>
        <v>0</v>
      </c>
      <c r="EU3" s="159">
        <f t="shared" si="0"/>
        <v>42785</v>
      </c>
      <c r="EV3" s="159">
        <f t="shared" si="1"/>
        <v>78039</v>
      </c>
      <c r="EW3" s="159">
        <f t="shared" si="1"/>
        <v>0</v>
      </c>
      <c r="EX3" s="159">
        <f t="shared" si="1"/>
        <v>101650</v>
      </c>
      <c r="EY3" s="159">
        <f t="shared" si="1"/>
        <v>0</v>
      </c>
      <c r="EZ3" s="159">
        <f t="shared" si="1"/>
        <v>125</v>
      </c>
      <c r="FA3" s="159">
        <f t="shared" si="1"/>
        <v>0</v>
      </c>
      <c r="FB3" s="159">
        <f t="shared" si="1"/>
        <v>0</v>
      </c>
      <c r="FC3" s="159">
        <f t="shared" si="1"/>
        <v>92631</v>
      </c>
      <c r="FD3" s="159">
        <f t="shared" si="1"/>
        <v>0</v>
      </c>
      <c r="FE3" s="159">
        <f t="shared" si="1"/>
        <v>23461</v>
      </c>
      <c r="FF3" s="159">
        <f t="shared" si="1"/>
        <v>2596749</v>
      </c>
      <c r="FG3" s="159">
        <f t="shared" si="1"/>
        <v>0</v>
      </c>
      <c r="FH3" s="159">
        <f t="shared" si="1"/>
        <v>0</v>
      </c>
      <c r="FI3" s="159">
        <f t="shared" si="1"/>
        <v>0</v>
      </c>
      <c r="FJ3" s="159">
        <f t="shared" si="1"/>
        <v>0</v>
      </c>
      <c r="FK3" s="159">
        <f t="shared" si="1"/>
        <v>0</v>
      </c>
      <c r="FL3" s="159">
        <f t="shared" si="2"/>
        <v>0</v>
      </c>
      <c r="FM3" s="159">
        <f t="shared" si="2"/>
        <v>0</v>
      </c>
      <c r="FN3" s="159">
        <f t="shared" si="2"/>
        <v>0</v>
      </c>
      <c r="FO3" s="159">
        <f t="shared" si="2"/>
        <v>0</v>
      </c>
      <c r="FP3" s="159">
        <f t="shared" si="2"/>
        <v>0</v>
      </c>
      <c r="FQ3" s="159">
        <f t="shared" si="2"/>
        <v>0</v>
      </c>
      <c r="FR3" s="159">
        <f t="shared" si="2"/>
        <v>30360</v>
      </c>
      <c r="FS3" s="159">
        <f t="shared" si="2"/>
        <v>0</v>
      </c>
      <c r="FT3" s="159">
        <f t="shared" si="2"/>
        <v>109521</v>
      </c>
      <c r="FU3" s="159">
        <f t="shared" si="2"/>
        <v>0</v>
      </c>
      <c r="FV3" s="159">
        <f t="shared" si="2"/>
        <v>0</v>
      </c>
      <c r="FW3" s="159">
        <f t="shared" si="2"/>
        <v>0</v>
      </c>
      <c r="FX3" s="159">
        <f t="shared" si="2"/>
        <v>30940</v>
      </c>
      <c r="FY3" s="159">
        <f t="shared" si="2"/>
        <v>0</v>
      </c>
      <c r="FZ3" s="159">
        <f t="shared" si="2"/>
        <v>0</v>
      </c>
      <c r="GA3" s="159">
        <f t="shared" si="2"/>
        <v>170821</v>
      </c>
      <c r="GB3" s="159">
        <f t="shared" si="3"/>
        <v>445023</v>
      </c>
      <c r="GC3" s="159">
        <f t="shared" si="3"/>
        <v>0</v>
      </c>
      <c r="GD3" s="159">
        <f t="shared" si="3"/>
        <v>16443</v>
      </c>
      <c r="GE3" s="159">
        <f t="shared" si="3"/>
        <v>109953</v>
      </c>
      <c r="GF3" s="159">
        <f t="shared" si="3"/>
        <v>6451</v>
      </c>
      <c r="GG3" s="159">
        <f t="shared" si="3"/>
        <v>142672</v>
      </c>
      <c r="GH3" s="159">
        <f t="shared" si="3"/>
        <v>138152</v>
      </c>
      <c r="GI3" s="159">
        <f t="shared" si="3"/>
        <v>0</v>
      </c>
      <c r="GJ3" s="159">
        <f t="shared" si="3"/>
        <v>858694</v>
      </c>
      <c r="GK3" s="159">
        <f t="shared" si="3"/>
        <v>3626264</v>
      </c>
      <c r="GL3" s="159">
        <f t="shared" si="3"/>
        <v>0</v>
      </c>
      <c r="GM3" s="159">
        <f t="shared" si="3"/>
        <v>0</v>
      </c>
      <c r="GN3" s="159">
        <f t="shared" si="3"/>
        <v>0</v>
      </c>
      <c r="GO3" s="159">
        <f t="shared" si="3"/>
        <v>0</v>
      </c>
      <c r="GP3" s="159">
        <f t="shared" si="3"/>
        <v>0</v>
      </c>
      <c r="GQ3" s="159">
        <f t="shared" si="3"/>
        <v>0</v>
      </c>
      <c r="GR3" s="159">
        <f t="shared" si="4"/>
        <v>0</v>
      </c>
      <c r="GS3" s="159">
        <f t="shared" si="4"/>
        <v>0</v>
      </c>
      <c r="GT3" s="159">
        <f t="shared" si="4"/>
        <v>0</v>
      </c>
      <c r="GU3" s="159">
        <f t="shared" si="4"/>
        <v>0</v>
      </c>
      <c r="GV3" s="159">
        <f t="shared" si="4"/>
        <v>0</v>
      </c>
      <c r="GW3" s="159">
        <f t="shared" si="4"/>
        <v>0</v>
      </c>
      <c r="GX3" s="159">
        <f t="shared" si="4"/>
        <v>0</v>
      </c>
      <c r="GY3" s="159">
        <f t="shared" si="4"/>
        <v>0</v>
      </c>
      <c r="GZ3" s="159">
        <f t="shared" si="4"/>
        <v>52763</v>
      </c>
      <c r="HA3" s="159">
        <f t="shared" si="4"/>
        <v>0</v>
      </c>
      <c r="HB3" s="159">
        <f t="shared" si="4"/>
        <v>0</v>
      </c>
      <c r="HC3" s="159">
        <f t="shared" si="4"/>
        <v>6056</v>
      </c>
      <c r="HD3" s="159">
        <f t="shared" si="4"/>
        <v>5094</v>
      </c>
      <c r="HE3" s="159">
        <f t="shared" si="4"/>
        <v>0</v>
      </c>
      <c r="HF3" s="159">
        <f t="shared" si="4"/>
        <v>0</v>
      </c>
      <c r="HG3" s="159">
        <f t="shared" si="4"/>
        <v>95317</v>
      </c>
      <c r="HH3" s="159">
        <f t="shared" si="5"/>
        <v>0</v>
      </c>
      <c r="HI3" s="159">
        <f t="shared" si="5"/>
        <v>0</v>
      </c>
      <c r="HJ3" s="159">
        <f t="shared" si="5"/>
        <v>0</v>
      </c>
      <c r="HK3" s="159">
        <f t="shared" si="5"/>
        <v>0</v>
      </c>
      <c r="HL3" s="159">
        <f t="shared" si="5"/>
        <v>0</v>
      </c>
      <c r="HM3" s="159">
        <f t="shared" si="5"/>
        <v>0</v>
      </c>
      <c r="HN3" s="159">
        <f t="shared" si="5"/>
        <v>0</v>
      </c>
      <c r="HO3" s="159">
        <f t="shared" si="5"/>
        <v>5070</v>
      </c>
      <c r="HP3" s="159">
        <f t="shared" si="5"/>
        <v>164300</v>
      </c>
      <c r="HQ3" s="159">
        <f t="shared" si="5"/>
        <v>3790564</v>
      </c>
      <c r="HR3" s="159">
        <f t="shared" si="5"/>
        <v>0</v>
      </c>
      <c r="HS3" s="159">
        <f t="shared" si="5"/>
        <v>0</v>
      </c>
      <c r="HT3" s="159">
        <f t="shared" si="5"/>
        <v>2155832</v>
      </c>
      <c r="HU3" s="159">
        <f t="shared" si="5"/>
        <v>0</v>
      </c>
      <c r="HV3" s="159">
        <f t="shared" si="5"/>
        <v>0</v>
      </c>
      <c r="HW3" s="159">
        <f t="shared" si="5"/>
        <v>0</v>
      </c>
      <c r="HX3" s="159">
        <f t="shared" si="6"/>
        <v>0</v>
      </c>
      <c r="HY3" s="159">
        <f t="shared" si="6"/>
        <v>0</v>
      </c>
      <c r="HZ3" s="159">
        <f t="shared" si="6"/>
        <v>167480</v>
      </c>
      <c r="IA3" s="159">
        <f t="shared" si="6"/>
        <v>202310</v>
      </c>
      <c r="IB3" s="159">
        <f t="shared" si="6"/>
        <v>20091</v>
      </c>
      <c r="IC3" s="159">
        <f t="shared" si="6"/>
        <v>0</v>
      </c>
      <c r="ID3" s="159">
        <f t="shared" si="6"/>
        <v>0</v>
      </c>
      <c r="IE3" s="159">
        <f t="shared" si="6"/>
        <v>2945</v>
      </c>
      <c r="IF3" s="159">
        <f t="shared" si="6"/>
        <v>0</v>
      </c>
      <c r="IG3" s="159">
        <f t="shared" si="6"/>
        <v>7200</v>
      </c>
      <c r="IH3" s="159">
        <f t="shared" si="6"/>
        <v>0</v>
      </c>
      <c r="II3" s="159">
        <f t="shared" si="6"/>
        <v>0</v>
      </c>
      <c r="IJ3" s="159">
        <f t="shared" si="6"/>
        <v>2451</v>
      </c>
      <c r="IK3" s="159">
        <f t="shared" si="6"/>
        <v>0</v>
      </c>
      <c r="IL3" s="159">
        <f t="shared" si="6"/>
        <v>17321928</v>
      </c>
      <c r="IM3" s="159">
        <f t="shared" si="6"/>
        <v>19880237</v>
      </c>
      <c r="IN3" s="159">
        <f t="shared" si="7"/>
        <v>0</v>
      </c>
      <c r="IO3" s="159">
        <f t="shared" si="7"/>
        <v>0</v>
      </c>
      <c r="IP3" s="159">
        <f t="shared" si="7"/>
        <v>0</v>
      </c>
      <c r="IQ3" s="159">
        <f t="shared" si="7"/>
        <v>0</v>
      </c>
      <c r="IR3" s="159">
        <f t="shared" si="7"/>
        <v>0</v>
      </c>
      <c r="IS3" s="159">
        <f t="shared" si="7"/>
        <v>0</v>
      </c>
      <c r="IT3" s="159">
        <f t="shared" si="7"/>
        <v>0</v>
      </c>
      <c r="IU3" s="159">
        <f t="shared" si="7"/>
        <v>0</v>
      </c>
      <c r="IV3" s="159">
        <f t="shared" si="7"/>
        <v>0</v>
      </c>
      <c r="IW3" s="159">
        <f t="shared" si="7"/>
        <v>0</v>
      </c>
      <c r="IX3" s="159">
        <f t="shared" si="7"/>
        <v>0</v>
      </c>
      <c r="IY3" s="159">
        <f t="shared" si="7"/>
        <v>0</v>
      </c>
      <c r="IZ3" s="159">
        <f t="shared" si="7"/>
        <v>0</v>
      </c>
      <c r="JA3" s="159">
        <f t="shared" si="7"/>
        <v>0</v>
      </c>
      <c r="JB3" s="159">
        <f t="shared" si="7"/>
        <v>0</v>
      </c>
      <c r="JC3" s="159">
        <f t="shared" si="7"/>
        <v>0</v>
      </c>
      <c r="JD3" s="159">
        <f t="shared" si="8"/>
        <v>0</v>
      </c>
      <c r="JE3" s="159">
        <f t="shared" si="8"/>
        <v>210493</v>
      </c>
      <c r="JF3" s="159">
        <f t="shared" si="8"/>
        <v>210493</v>
      </c>
      <c r="JG3" s="159">
        <f t="shared" si="8"/>
        <v>23881294</v>
      </c>
    </row>
    <row r="4" spans="1:267" ht="13.5" x14ac:dyDescent="0.25">
      <c r="A4" s="152" t="s">
        <v>136</v>
      </c>
      <c r="B4" s="152" t="s">
        <v>135</v>
      </c>
      <c r="C4" s="153">
        <v>45107</v>
      </c>
      <c r="D4" s="158">
        <v>523830</v>
      </c>
      <c r="E4" s="158">
        <v>915038</v>
      </c>
      <c r="F4" s="158">
        <v>0</v>
      </c>
      <c r="G4" s="158">
        <v>99284</v>
      </c>
      <c r="H4" s="158">
        <v>170189</v>
      </c>
      <c r="I4" s="158">
        <v>13296</v>
      </c>
      <c r="J4" s="158">
        <v>122782</v>
      </c>
      <c r="K4" s="158">
        <v>0</v>
      </c>
      <c r="L4" s="158">
        <v>34050</v>
      </c>
      <c r="M4" s="158">
        <v>37133</v>
      </c>
      <c r="N4" s="158">
        <v>48622</v>
      </c>
      <c r="O4" s="158">
        <v>15192</v>
      </c>
      <c r="P4" s="158">
        <v>266103</v>
      </c>
      <c r="Q4" s="158">
        <v>0</v>
      </c>
      <c r="R4" s="158">
        <v>42785</v>
      </c>
      <c r="S4" s="158">
        <v>78172</v>
      </c>
      <c r="T4" s="158">
        <v>0</v>
      </c>
      <c r="U4" s="158">
        <v>101650</v>
      </c>
      <c r="V4" s="158">
        <v>0</v>
      </c>
      <c r="W4" s="158">
        <v>-3251</v>
      </c>
      <c r="X4" s="158">
        <v>0</v>
      </c>
      <c r="Y4" s="158">
        <v>0</v>
      </c>
      <c r="Z4" s="158">
        <v>69430</v>
      </c>
      <c r="AA4" s="158">
        <v>0</v>
      </c>
      <c r="AB4" s="158">
        <v>23462</v>
      </c>
      <c r="AC4" s="158">
        <v>2557767</v>
      </c>
      <c r="AD4" s="158">
        <v>0</v>
      </c>
      <c r="AE4" s="158">
        <v>0</v>
      </c>
      <c r="AF4" s="158">
        <v>0</v>
      </c>
      <c r="AG4" s="158">
        <v>0</v>
      </c>
      <c r="AH4" s="158">
        <v>0</v>
      </c>
      <c r="AI4" s="158">
        <v>0</v>
      </c>
      <c r="AJ4" s="158">
        <v>0</v>
      </c>
      <c r="AK4" s="158">
        <v>0</v>
      </c>
      <c r="AL4" s="158">
        <v>0</v>
      </c>
      <c r="AM4" s="158">
        <v>0</v>
      </c>
      <c r="AN4" s="158">
        <v>0</v>
      </c>
      <c r="AO4" s="158">
        <v>16858</v>
      </c>
      <c r="AP4" s="158">
        <v>0</v>
      </c>
      <c r="AQ4" s="158">
        <v>18499</v>
      </c>
      <c r="AR4" s="158">
        <v>0</v>
      </c>
      <c r="AS4" s="158">
        <v>0</v>
      </c>
      <c r="AT4" s="158">
        <v>0</v>
      </c>
      <c r="AU4" s="158">
        <v>10477</v>
      </c>
      <c r="AV4" s="158">
        <v>0</v>
      </c>
      <c r="AW4" s="158">
        <v>0</v>
      </c>
      <c r="AX4" s="158">
        <v>45834</v>
      </c>
      <c r="AY4" s="158">
        <v>445023</v>
      </c>
      <c r="AZ4" s="158">
        <v>0</v>
      </c>
      <c r="BA4" s="158">
        <v>0</v>
      </c>
      <c r="BB4" s="158">
        <v>23739</v>
      </c>
      <c r="BC4" s="158">
        <v>6451</v>
      </c>
      <c r="BD4" s="158">
        <v>142672</v>
      </c>
      <c r="BE4" s="158">
        <v>47718</v>
      </c>
      <c r="BF4" s="158">
        <v>0</v>
      </c>
      <c r="BG4" s="158">
        <v>665603</v>
      </c>
      <c r="BH4" s="158">
        <v>3269204</v>
      </c>
      <c r="BI4" s="158">
        <v>0</v>
      </c>
      <c r="BJ4" s="158">
        <v>0</v>
      </c>
      <c r="BK4" s="158">
        <v>0</v>
      </c>
      <c r="BL4" s="158">
        <v>0</v>
      </c>
      <c r="BM4" s="158">
        <v>0</v>
      </c>
      <c r="BN4" s="158">
        <v>0</v>
      </c>
      <c r="BO4" s="158">
        <v>0</v>
      </c>
      <c r="BP4" s="158">
        <v>0</v>
      </c>
      <c r="BQ4" s="158">
        <v>0</v>
      </c>
      <c r="BR4" s="158">
        <v>0</v>
      </c>
      <c r="BS4" s="158">
        <v>0</v>
      </c>
      <c r="BT4" s="158">
        <v>0</v>
      </c>
      <c r="BU4" s="158">
        <v>0</v>
      </c>
      <c r="BV4" s="158">
        <v>0</v>
      </c>
      <c r="BW4" s="158">
        <v>36893</v>
      </c>
      <c r="BX4" s="158">
        <v>0</v>
      </c>
      <c r="BY4" s="158">
        <v>0</v>
      </c>
      <c r="BZ4" s="158">
        <v>3969</v>
      </c>
      <c r="CA4" s="158">
        <v>0</v>
      </c>
      <c r="CB4" s="158">
        <v>0</v>
      </c>
      <c r="CC4" s="158">
        <v>0</v>
      </c>
      <c r="CD4" s="158">
        <v>27689</v>
      </c>
      <c r="CE4" s="158">
        <v>0</v>
      </c>
      <c r="CF4" s="158">
        <v>0</v>
      </c>
      <c r="CG4" s="158">
        <v>0</v>
      </c>
      <c r="CH4" s="158">
        <v>0</v>
      </c>
      <c r="CI4" s="158">
        <v>0</v>
      </c>
      <c r="CJ4" s="158">
        <v>0</v>
      </c>
      <c r="CK4" s="158">
        <v>0</v>
      </c>
      <c r="CL4" s="158">
        <v>6432</v>
      </c>
      <c r="CM4" s="158">
        <v>74983</v>
      </c>
      <c r="CN4" s="158">
        <v>3344187</v>
      </c>
      <c r="CO4" s="158">
        <v>0</v>
      </c>
      <c r="CP4" s="158">
        <v>0</v>
      </c>
      <c r="CQ4" s="158">
        <v>694617</v>
      </c>
      <c r="CR4" s="158">
        <v>0</v>
      </c>
      <c r="CS4" s="158">
        <v>0</v>
      </c>
      <c r="CT4" s="158">
        <v>0</v>
      </c>
      <c r="CU4" s="158">
        <v>0</v>
      </c>
      <c r="CV4" s="158">
        <v>0</v>
      </c>
      <c r="CW4" s="158">
        <v>54566</v>
      </c>
      <c r="CX4" s="158">
        <v>47655</v>
      </c>
      <c r="CY4" s="158">
        <v>6405</v>
      </c>
      <c r="CZ4" s="158">
        <v>0</v>
      </c>
      <c r="DA4" s="158">
        <v>0</v>
      </c>
      <c r="DB4" s="158">
        <v>3560</v>
      </c>
      <c r="DC4" s="158">
        <v>0</v>
      </c>
      <c r="DD4" s="158">
        <v>2400</v>
      </c>
      <c r="DE4" s="158">
        <v>0</v>
      </c>
      <c r="DF4" s="158">
        <v>0</v>
      </c>
      <c r="DG4" s="158">
        <v>1894</v>
      </c>
      <c r="DH4" s="158">
        <v>0</v>
      </c>
      <c r="DI4" s="158">
        <v>19662583</v>
      </c>
      <c r="DJ4" s="158">
        <v>20473680</v>
      </c>
      <c r="DK4" s="158">
        <v>0</v>
      </c>
      <c r="DL4" s="158">
        <v>0</v>
      </c>
      <c r="DM4" s="158">
        <v>0</v>
      </c>
      <c r="DN4" s="158">
        <v>0</v>
      </c>
      <c r="DO4" s="158">
        <v>0</v>
      </c>
      <c r="DP4" s="158">
        <v>0</v>
      </c>
      <c r="DQ4" s="158">
        <v>0</v>
      </c>
      <c r="DR4" s="158">
        <v>0</v>
      </c>
      <c r="DS4" s="158">
        <v>0</v>
      </c>
      <c r="DT4" s="158">
        <v>0</v>
      </c>
      <c r="DU4" s="158">
        <v>0</v>
      </c>
      <c r="DV4" s="158">
        <v>0</v>
      </c>
      <c r="DW4" s="158">
        <v>0</v>
      </c>
      <c r="DX4" s="158">
        <v>0</v>
      </c>
      <c r="DY4" s="158">
        <v>0</v>
      </c>
      <c r="DZ4" s="158">
        <v>0</v>
      </c>
      <c r="EA4" s="158">
        <v>0</v>
      </c>
      <c r="EB4" s="158">
        <v>63427</v>
      </c>
      <c r="EC4" s="158">
        <v>63427</v>
      </c>
      <c r="ED4" s="158">
        <v>23881294</v>
      </c>
      <c r="EF4" s="5">
        <f t="shared" si="0"/>
        <v>45107</v>
      </c>
      <c r="EG4" s="159">
        <f t="shared" si="0"/>
        <v>523830</v>
      </c>
      <c r="EH4" s="159">
        <f t="shared" si="0"/>
        <v>915038</v>
      </c>
      <c r="EI4" s="159">
        <f t="shared" si="0"/>
        <v>0</v>
      </c>
      <c r="EJ4" s="159">
        <f t="shared" si="0"/>
        <v>99284</v>
      </c>
      <c r="EK4" s="159">
        <f t="shared" si="0"/>
        <v>170189</v>
      </c>
      <c r="EL4" s="159">
        <f t="shared" si="0"/>
        <v>13296</v>
      </c>
      <c r="EM4" s="159">
        <f t="shared" si="0"/>
        <v>122782</v>
      </c>
      <c r="EN4" s="159">
        <f t="shared" si="0"/>
        <v>0</v>
      </c>
      <c r="EO4" s="159">
        <f t="shared" si="0"/>
        <v>34050</v>
      </c>
      <c r="EP4" s="159">
        <f t="shared" si="0"/>
        <v>37133</v>
      </c>
      <c r="EQ4" s="159">
        <f t="shared" si="0"/>
        <v>48622</v>
      </c>
      <c r="ER4" s="159">
        <f t="shared" si="0"/>
        <v>15192</v>
      </c>
      <c r="ES4" s="159">
        <f t="shared" si="0"/>
        <v>266103</v>
      </c>
      <c r="ET4" s="159">
        <f t="shared" si="0"/>
        <v>0</v>
      </c>
      <c r="EU4" s="159">
        <f t="shared" si="0"/>
        <v>42785</v>
      </c>
      <c r="EV4" s="159">
        <f t="shared" si="1"/>
        <v>78172</v>
      </c>
      <c r="EW4" s="159">
        <f t="shared" si="1"/>
        <v>0</v>
      </c>
      <c r="EX4" s="159">
        <f t="shared" si="1"/>
        <v>101650</v>
      </c>
      <c r="EY4" s="159">
        <f t="shared" si="1"/>
        <v>0</v>
      </c>
      <c r="EZ4" s="159">
        <f t="shared" si="1"/>
        <v>-3251</v>
      </c>
      <c r="FA4" s="159">
        <f t="shared" si="1"/>
        <v>0</v>
      </c>
      <c r="FB4" s="159">
        <f t="shared" si="1"/>
        <v>0</v>
      </c>
      <c r="FC4" s="159">
        <f t="shared" si="1"/>
        <v>69430</v>
      </c>
      <c r="FD4" s="159">
        <f t="shared" si="1"/>
        <v>0</v>
      </c>
      <c r="FE4" s="159">
        <f t="shared" si="1"/>
        <v>23462</v>
      </c>
      <c r="FF4" s="159">
        <f t="shared" si="1"/>
        <v>2557767</v>
      </c>
      <c r="FG4" s="159">
        <f t="shared" si="1"/>
        <v>0</v>
      </c>
      <c r="FH4" s="159">
        <f t="shared" si="1"/>
        <v>0</v>
      </c>
      <c r="FI4" s="159">
        <f t="shared" si="1"/>
        <v>0</v>
      </c>
      <c r="FJ4" s="159">
        <f t="shared" si="1"/>
        <v>0</v>
      </c>
      <c r="FK4" s="159">
        <f t="shared" si="1"/>
        <v>0</v>
      </c>
      <c r="FL4" s="159">
        <f t="shared" si="2"/>
        <v>0</v>
      </c>
      <c r="FM4" s="159">
        <f t="shared" si="2"/>
        <v>0</v>
      </c>
      <c r="FN4" s="159">
        <f t="shared" si="2"/>
        <v>0</v>
      </c>
      <c r="FO4" s="159">
        <f t="shared" si="2"/>
        <v>0</v>
      </c>
      <c r="FP4" s="159">
        <f t="shared" si="2"/>
        <v>0</v>
      </c>
      <c r="FQ4" s="159">
        <f t="shared" si="2"/>
        <v>0</v>
      </c>
      <c r="FR4" s="159">
        <f t="shared" si="2"/>
        <v>16858</v>
      </c>
      <c r="FS4" s="159">
        <f t="shared" si="2"/>
        <v>0</v>
      </c>
      <c r="FT4" s="159">
        <f t="shared" si="2"/>
        <v>18499</v>
      </c>
      <c r="FU4" s="159">
        <f t="shared" si="2"/>
        <v>0</v>
      </c>
      <c r="FV4" s="159">
        <f t="shared" si="2"/>
        <v>0</v>
      </c>
      <c r="FW4" s="159">
        <f t="shared" si="2"/>
        <v>0</v>
      </c>
      <c r="FX4" s="159">
        <f t="shared" si="2"/>
        <v>10477</v>
      </c>
      <c r="FY4" s="159">
        <f t="shared" si="2"/>
        <v>0</v>
      </c>
      <c r="FZ4" s="159">
        <f t="shared" si="2"/>
        <v>0</v>
      </c>
      <c r="GA4" s="159">
        <f t="shared" si="2"/>
        <v>45834</v>
      </c>
      <c r="GB4" s="159">
        <f t="shared" si="3"/>
        <v>445023</v>
      </c>
      <c r="GC4" s="159">
        <f t="shared" si="3"/>
        <v>0</v>
      </c>
      <c r="GD4" s="159">
        <f t="shared" si="3"/>
        <v>0</v>
      </c>
      <c r="GE4" s="159">
        <f t="shared" si="3"/>
        <v>23739</v>
      </c>
      <c r="GF4" s="159">
        <f t="shared" si="3"/>
        <v>6451</v>
      </c>
      <c r="GG4" s="159">
        <f t="shared" si="3"/>
        <v>142672</v>
      </c>
      <c r="GH4" s="159">
        <f t="shared" si="3"/>
        <v>47718</v>
      </c>
      <c r="GI4" s="159">
        <f t="shared" si="3"/>
        <v>0</v>
      </c>
      <c r="GJ4" s="159">
        <f t="shared" si="3"/>
        <v>665603</v>
      </c>
      <c r="GK4" s="159">
        <f t="shared" si="3"/>
        <v>3269204</v>
      </c>
      <c r="GL4" s="159">
        <f t="shared" si="3"/>
        <v>0</v>
      </c>
      <c r="GM4" s="159">
        <f t="shared" si="3"/>
        <v>0</v>
      </c>
      <c r="GN4" s="159">
        <f t="shared" si="3"/>
        <v>0</v>
      </c>
      <c r="GO4" s="159">
        <f t="shared" si="3"/>
        <v>0</v>
      </c>
      <c r="GP4" s="159">
        <f t="shared" si="3"/>
        <v>0</v>
      </c>
      <c r="GQ4" s="159">
        <f t="shared" si="3"/>
        <v>0</v>
      </c>
      <c r="GR4" s="159">
        <f t="shared" si="4"/>
        <v>0</v>
      </c>
      <c r="GS4" s="159">
        <f t="shared" si="4"/>
        <v>0</v>
      </c>
      <c r="GT4" s="159">
        <f t="shared" si="4"/>
        <v>0</v>
      </c>
      <c r="GU4" s="159">
        <f t="shared" si="4"/>
        <v>0</v>
      </c>
      <c r="GV4" s="159">
        <f t="shared" si="4"/>
        <v>0</v>
      </c>
      <c r="GW4" s="159">
        <f t="shared" si="4"/>
        <v>0</v>
      </c>
      <c r="GX4" s="159">
        <f t="shared" si="4"/>
        <v>0</v>
      </c>
      <c r="GY4" s="159">
        <f t="shared" si="4"/>
        <v>0</v>
      </c>
      <c r="GZ4" s="159">
        <f t="shared" si="4"/>
        <v>36893</v>
      </c>
      <c r="HA4" s="159">
        <f t="shared" si="4"/>
        <v>0</v>
      </c>
      <c r="HB4" s="159">
        <f t="shared" si="4"/>
        <v>0</v>
      </c>
      <c r="HC4" s="159">
        <f t="shared" si="4"/>
        <v>3969</v>
      </c>
      <c r="HD4" s="159">
        <f t="shared" si="4"/>
        <v>0</v>
      </c>
      <c r="HE4" s="159">
        <f t="shared" si="4"/>
        <v>0</v>
      </c>
      <c r="HF4" s="159">
        <f t="shared" si="4"/>
        <v>0</v>
      </c>
      <c r="HG4" s="159">
        <f t="shared" si="4"/>
        <v>27689</v>
      </c>
      <c r="HH4" s="159">
        <f t="shared" si="5"/>
        <v>0</v>
      </c>
      <c r="HI4" s="159">
        <f t="shared" si="5"/>
        <v>0</v>
      </c>
      <c r="HJ4" s="159">
        <f t="shared" si="5"/>
        <v>0</v>
      </c>
      <c r="HK4" s="159">
        <f t="shared" si="5"/>
        <v>0</v>
      </c>
      <c r="HL4" s="159">
        <f t="shared" si="5"/>
        <v>0</v>
      </c>
      <c r="HM4" s="159">
        <f t="shared" si="5"/>
        <v>0</v>
      </c>
      <c r="HN4" s="159">
        <f t="shared" si="5"/>
        <v>0</v>
      </c>
      <c r="HO4" s="159">
        <f t="shared" si="5"/>
        <v>6432</v>
      </c>
      <c r="HP4" s="159">
        <f t="shared" si="5"/>
        <v>74983</v>
      </c>
      <c r="HQ4" s="159">
        <f t="shared" si="5"/>
        <v>3344187</v>
      </c>
      <c r="HR4" s="159">
        <f t="shared" si="5"/>
        <v>0</v>
      </c>
      <c r="HS4" s="159">
        <f t="shared" si="5"/>
        <v>0</v>
      </c>
      <c r="HT4" s="159">
        <f t="shared" si="5"/>
        <v>694617</v>
      </c>
      <c r="HU4" s="159">
        <f t="shared" si="5"/>
        <v>0</v>
      </c>
      <c r="HV4" s="159">
        <f t="shared" si="5"/>
        <v>0</v>
      </c>
      <c r="HW4" s="159">
        <f t="shared" si="5"/>
        <v>0</v>
      </c>
      <c r="HX4" s="159">
        <f t="shared" si="6"/>
        <v>0</v>
      </c>
      <c r="HY4" s="159">
        <f t="shared" si="6"/>
        <v>0</v>
      </c>
      <c r="HZ4" s="159">
        <f t="shared" si="6"/>
        <v>54566</v>
      </c>
      <c r="IA4" s="159">
        <f t="shared" si="6"/>
        <v>47655</v>
      </c>
      <c r="IB4" s="159">
        <f t="shared" si="6"/>
        <v>6405</v>
      </c>
      <c r="IC4" s="159">
        <f t="shared" si="6"/>
        <v>0</v>
      </c>
      <c r="ID4" s="159">
        <f t="shared" si="6"/>
        <v>0</v>
      </c>
      <c r="IE4" s="159">
        <f t="shared" si="6"/>
        <v>3560</v>
      </c>
      <c r="IF4" s="159">
        <f t="shared" si="6"/>
        <v>0</v>
      </c>
      <c r="IG4" s="159">
        <f t="shared" si="6"/>
        <v>2400</v>
      </c>
      <c r="IH4" s="159">
        <f t="shared" si="6"/>
        <v>0</v>
      </c>
      <c r="II4" s="159">
        <f t="shared" si="6"/>
        <v>0</v>
      </c>
      <c r="IJ4" s="159">
        <f t="shared" si="6"/>
        <v>1894</v>
      </c>
      <c r="IK4" s="159">
        <f t="shared" si="6"/>
        <v>0</v>
      </c>
      <c r="IL4" s="159">
        <f t="shared" si="6"/>
        <v>19662583</v>
      </c>
      <c r="IM4" s="159">
        <f t="shared" si="6"/>
        <v>20473680</v>
      </c>
      <c r="IN4" s="159">
        <f t="shared" si="7"/>
        <v>0</v>
      </c>
      <c r="IO4" s="159">
        <f t="shared" si="7"/>
        <v>0</v>
      </c>
      <c r="IP4" s="159">
        <f t="shared" si="7"/>
        <v>0</v>
      </c>
      <c r="IQ4" s="159">
        <f t="shared" si="7"/>
        <v>0</v>
      </c>
      <c r="IR4" s="159">
        <f t="shared" si="7"/>
        <v>0</v>
      </c>
      <c r="IS4" s="159">
        <f t="shared" si="7"/>
        <v>0</v>
      </c>
      <c r="IT4" s="159">
        <f t="shared" si="7"/>
        <v>0</v>
      </c>
      <c r="IU4" s="159">
        <f t="shared" si="7"/>
        <v>0</v>
      </c>
      <c r="IV4" s="159">
        <f t="shared" si="7"/>
        <v>0</v>
      </c>
      <c r="IW4" s="159">
        <f t="shared" si="7"/>
        <v>0</v>
      </c>
      <c r="IX4" s="159">
        <f t="shared" si="7"/>
        <v>0</v>
      </c>
      <c r="IY4" s="159">
        <f t="shared" si="7"/>
        <v>0</v>
      </c>
      <c r="IZ4" s="159">
        <f t="shared" si="7"/>
        <v>0</v>
      </c>
      <c r="JA4" s="159">
        <f t="shared" si="7"/>
        <v>0</v>
      </c>
      <c r="JB4" s="159">
        <f t="shared" si="7"/>
        <v>0</v>
      </c>
      <c r="JC4" s="159">
        <f t="shared" si="7"/>
        <v>0</v>
      </c>
      <c r="JD4" s="159">
        <f t="shared" si="8"/>
        <v>0</v>
      </c>
      <c r="JE4" s="159">
        <f t="shared" si="8"/>
        <v>63427</v>
      </c>
      <c r="JF4" s="159">
        <f t="shared" si="8"/>
        <v>63427</v>
      </c>
      <c r="JG4" s="159">
        <f t="shared" si="8"/>
        <v>23881294</v>
      </c>
    </row>
    <row r="5" spans="1:267" ht="13.5" x14ac:dyDescent="0.25">
      <c r="A5" s="152" t="s">
        <v>137</v>
      </c>
      <c r="B5" s="152" t="s">
        <v>138</v>
      </c>
      <c r="C5" s="153">
        <v>45107</v>
      </c>
      <c r="D5" s="158">
        <v>93394</v>
      </c>
      <c r="E5" s="158">
        <v>0</v>
      </c>
      <c r="F5" s="158">
        <v>0</v>
      </c>
      <c r="G5" s="158">
        <v>7163</v>
      </c>
      <c r="H5" s="158">
        <v>12506</v>
      </c>
      <c r="I5" s="158">
        <v>2157</v>
      </c>
      <c r="J5" s="158">
        <v>0</v>
      </c>
      <c r="K5" s="158">
        <v>0</v>
      </c>
      <c r="L5" s="158">
        <v>353</v>
      </c>
      <c r="M5" s="158">
        <v>13543</v>
      </c>
      <c r="N5" s="158">
        <v>4312</v>
      </c>
      <c r="O5" s="158">
        <v>80</v>
      </c>
      <c r="P5" s="158">
        <v>148070</v>
      </c>
      <c r="Q5" s="158">
        <v>0</v>
      </c>
      <c r="R5" s="158">
        <v>0</v>
      </c>
      <c r="S5" s="158">
        <v>0</v>
      </c>
      <c r="T5" s="158">
        <v>386</v>
      </c>
      <c r="U5" s="158">
        <v>0</v>
      </c>
      <c r="V5" s="158">
        <v>0</v>
      </c>
      <c r="W5" s="158">
        <v>0</v>
      </c>
      <c r="X5" s="158">
        <v>0</v>
      </c>
      <c r="Y5" s="158">
        <v>5130</v>
      </c>
      <c r="Z5" s="158">
        <v>0</v>
      </c>
      <c r="AA5" s="158">
        <v>0</v>
      </c>
      <c r="AB5" s="158">
        <v>0</v>
      </c>
      <c r="AC5" s="158">
        <v>287094</v>
      </c>
      <c r="AD5" s="158">
        <v>3427</v>
      </c>
      <c r="AE5" s="158">
        <v>19162</v>
      </c>
      <c r="AF5" s="158">
        <v>9136</v>
      </c>
      <c r="AG5" s="158">
        <v>0</v>
      </c>
      <c r="AH5" s="158">
        <v>2433</v>
      </c>
      <c r="AI5" s="158">
        <v>4263</v>
      </c>
      <c r="AJ5" s="158">
        <v>733</v>
      </c>
      <c r="AK5" s="158">
        <v>140</v>
      </c>
      <c r="AL5" s="158">
        <v>13</v>
      </c>
      <c r="AM5" s="158">
        <v>120</v>
      </c>
      <c r="AN5" s="158">
        <v>2039</v>
      </c>
      <c r="AO5" s="158">
        <v>4003</v>
      </c>
      <c r="AP5" s="158">
        <v>2104</v>
      </c>
      <c r="AQ5" s="158">
        <v>38247</v>
      </c>
      <c r="AR5" s="158">
        <v>0</v>
      </c>
      <c r="AS5" s="158">
        <v>0</v>
      </c>
      <c r="AT5" s="158">
        <v>0</v>
      </c>
      <c r="AU5" s="158">
        <v>2035</v>
      </c>
      <c r="AV5" s="158">
        <v>0</v>
      </c>
      <c r="AW5" s="158">
        <v>0</v>
      </c>
      <c r="AX5" s="158">
        <v>87855</v>
      </c>
      <c r="AY5" s="158">
        <v>13714</v>
      </c>
      <c r="AZ5" s="158">
        <v>0</v>
      </c>
      <c r="BA5" s="158">
        <v>0</v>
      </c>
      <c r="BB5" s="158">
        <v>180755</v>
      </c>
      <c r="BC5" s="158">
        <v>0</v>
      </c>
      <c r="BD5" s="158">
        <v>3018</v>
      </c>
      <c r="BE5" s="158">
        <v>13232</v>
      </c>
      <c r="BF5" s="158">
        <v>0</v>
      </c>
      <c r="BG5" s="158">
        <v>210719</v>
      </c>
      <c r="BH5" s="158">
        <v>585668</v>
      </c>
      <c r="BI5" s="158">
        <v>73432</v>
      </c>
      <c r="BJ5" s="158">
        <v>0</v>
      </c>
      <c r="BK5" s="158">
        <v>0</v>
      </c>
      <c r="BL5" s="158">
        <v>0</v>
      </c>
      <c r="BM5" s="158">
        <v>348</v>
      </c>
      <c r="BN5" s="158">
        <v>3460</v>
      </c>
      <c r="BO5" s="158">
        <v>127068</v>
      </c>
      <c r="BP5" s="158">
        <v>0</v>
      </c>
      <c r="BQ5" s="158">
        <v>15669</v>
      </c>
      <c r="BR5" s="158">
        <v>27454</v>
      </c>
      <c r="BS5" s="158">
        <v>4719</v>
      </c>
      <c r="BT5" s="158">
        <v>901</v>
      </c>
      <c r="BU5" s="158">
        <v>86</v>
      </c>
      <c r="BV5" s="158">
        <v>773</v>
      </c>
      <c r="BW5" s="158">
        <v>22645</v>
      </c>
      <c r="BX5" s="158">
        <v>0</v>
      </c>
      <c r="BY5" s="158">
        <v>0</v>
      </c>
      <c r="BZ5" s="158">
        <v>6408</v>
      </c>
      <c r="CA5" s="158">
        <v>4793</v>
      </c>
      <c r="CB5" s="158">
        <v>0</v>
      </c>
      <c r="CC5" s="158">
        <v>1116</v>
      </c>
      <c r="CD5" s="158">
        <v>64551</v>
      </c>
      <c r="CE5" s="158">
        <v>4249</v>
      </c>
      <c r="CF5" s="158">
        <v>0</v>
      </c>
      <c r="CG5" s="158">
        <v>0</v>
      </c>
      <c r="CH5" s="158">
        <v>0</v>
      </c>
      <c r="CI5" s="158">
        <v>0</v>
      </c>
      <c r="CJ5" s="158">
        <v>3808</v>
      </c>
      <c r="CK5" s="158">
        <v>0</v>
      </c>
      <c r="CL5" s="158">
        <v>8347</v>
      </c>
      <c r="CM5" s="158">
        <v>369827</v>
      </c>
      <c r="CN5" s="158">
        <v>955495</v>
      </c>
      <c r="CO5" s="158">
        <v>0</v>
      </c>
      <c r="CP5" s="158">
        <v>0</v>
      </c>
      <c r="CQ5" s="158">
        <v>36306</v>
      </c>
      <c r="CR5" s="158">
        <v>0</v>
      </c>
      <c r="CS5" s="158">
        <v>1008</v>
      </c>
      <c r="CT5" s="158">
        <v>0</v>
      </c>
      <c r="CU5" s="158">
        <v>246007</v>
      </c>
      <c r="CV5" s="158">
        <v>815917</v>
      </c>
      <c r="CW5" s="158">
        <v>84305</v>
      </c>
      <c r="CX5" s="158">
        <v>147714</v>
      </c>
      <c r="CY5" s="158">
        <v>25391</v>
      </c>
      <c r="CZ5" s="158">
        <v>4848</v>
      </c>
      <c r="DA5" s="158">
        <v>457</v>
      </c>
      <c r="DB5" s="158">
        <v>4155</v>
      </c>
      <c r="DC5" s="158">
        <v>0</v>
      </c>
      <c r="DD5" s="158">
        <v>0</v>
      </c>
      <c r="DE5" s="158">
        <v>0</v>
      </c>
      <c r="DF5" s="158">
        <v>0</v>
      </c>
      <c r="DG5" s="158">
        <v>2175</v>
      </c>
      <c r="DH5" s="158">
        <v>0</v>
      </c>
      <c r="DI5" s="158">
        <v>52162</v>
      </c>
      <c r="DJ5" s="158">
        <v>1420445</v>
      </c>
      <c r="DK5" s="158">
        <v>0</v>
      </c>
      <c r="DL5" s="158">
        <v>0</v>
      </c>
      <c r="DM5" s="158">
        <v>0</v>
      </c>
      <c r="DN5" s="158">
        <v>0</v>
      </c>
      <c r="DO5" s="158">
        <v>0</v>
      </c>
      <c r="DP5" s="158">
        <v>0</v>
      </c>
      <c r="DQ5" s="158">
        <v>0</v>
      </c>
      <c r="DR5" s="158">
        <v>0</v>
      </c>
      <c r="DS5" s="158">
        <v>0</v>
      </c>
      <c r="DT5" s="158">
        <v>0</v>
      </c>
      <c r="DU5" s="158">
        <v>0</v>
      </c>
      <c r="DV5" s="158">
        <v>0</v>
      </c>
      <c r="DW5" s="158">
        <v>0</v>
      </c>
      <c r="DX5" s="158">
        <v>0</v>
      </c>
      <c r="DY5" s="158">
        <v>0</v>
      </c>
      <c r="DZ5" s="158">
        <v>120867</v>
      </c>
      <c r="EA5" s="158">
        <v>0</v>
      </c>
      <c r="EB5" s="158">
        <v>5015</v>
      </c>
      <c r="EC5" s="158">
        <v>125882</v>
      </c>
      <c r="ED5" s="158">
        <v>2501822</v>
      </c>
      <c r="EF5" s="5">
        <f t="shared" si="0"/>
        <v>45107</v>
      </c>
      <c r="EG5" s="159">
        <f t="shared" si="0"/>
        <v>93394</v>
      </c>
      <c r="EH5" s="159">
        <f t="shared" si="0"/>
        <v>0</v>
      </c>
      <c r="EI5" s="159">
        <f t="shared" si="0"/>
        <v>0</v>
      </c>
      <c r="EJ5" s="159">
        <f t="shared" si="0"/>
        <v>7163</v>
      </c>
      <c r="EK5" s="159">
        <f t="shared" si="0"/>
        <v>12506</v>
      </c>
      <c r="EL5" s="159">
        <f t="shared" si="0"/>
        <v>2157</v>
      </c>
      <c r="EM5" s="159">
        <f t="shared" si="0"/>
        <v>0</v>
      </c>
      <c r="EN5" s="159">
        <f t="shared" si="0"/>
        <v>0</v>
      </c>
      <c r="EO5" s="159">
        <f t="shared" si="0"/>
        <v>353</v>
      </c>
      <c r="EP5" s="159">
        <f t="shared" si="0"/>
        <v>13543</v>
      </c>
      <c r="EQ5" s="159">
        <f t="shared" si="0"/>
        <v>4312</v>
      </c>
      <c r="ER5" s="159">
        <f t="shared" si="0"/>
        <v>80</v>
      </c>
      <c r="ES5" s="159">
        <f t="shared" si="0"/>
        <v>148070</v>
      </c>
      <c r="ET5" s="159">
        <f t="shared" si="0"/>
        <v>0</v>
      </c>
      <c r="EU5" s="159">
        <f t="shared" si="0"/>
        <v>0</v>
      </c>
      <c r="EV5" s="159">
        <f t="shared" si="1"/>
        <v>0</v>
      </c>
      <c r="EW5" s="159">
        <f t="shared" si="1"/>
        <v>386</v>
      </c>
      <c r="EX5" s="159">
        <f t="shared" si="1"/>
        <v>0</v>
      </c>
      <c r="EY5" s="159">
        <f t="shared" si="1"/>
        <v>0</v>
      </c>
      <c r="EZ5" s="159">
        <f t="shared" si="1"/>
        <v>0</v>
      </c>
      <c r="FA5" s="159">
        <f t="shared" si="1"/>
        <v>0</v>
      </c>
      <c r="FB5" s="159">
        <f t="shared" si="1"/>
        <v>5130</v>
      </c>
      <c r="FC5" s="159">
        <f t="shared" si="1"/>
        <v>0</v>
      </c>
      <c r="FD5" s="159">
        <f t="shared" si="1"/>
        <v>0</v>
      </c>
      <c r="FE5" s="159">
        <f t="shared" si="1"/>
        <v>0</v>
      </c>
      <c r="FF5" s="159">
        <f t="shared" si="1"/>
        <v>287094</v>
      </c>
      <c r="FG5" s="159">
        <f t="shared" si="1"/>
        <v>3427</v>
      </c>
      <c r="FH5" s="159">
        <f t="shared" si="1"/>
        <v>19162</v>
      </c>
      <c r="FI5" s="159">
        <f t="shared" si="1"/>
        <v>9136</v>
      </c>
      <c r="FJ5" s="159">
        <f t="shared" si="1"/>
        <v>0</v>
      </c>
      <c r="FK5" s="159">
        <f t="shared" si="1"/>
        <v>2433</v>
      </c>
      <c r="FL5" s="159">
        <f t="shared" si="2"/>
        <v>4263</v>
      </c>
      <c r="FM5" s="159">
        <f t="shared" si="2"/>
        <v>733</v>
      </c>
      <c r="FN5" s="159">
        <f t="shared" si="2"/>
        <v>140</v>
      </c>
      <c r="FO5" s="159">
        <f t="shared" si="2"/>
        <v>13</v>
      </c>
      <c r="FP5" s="159">
        <f t="shared" si="2"/>
        <v>120</v>
      </c>
      <c r="FQ5" s="159">
        <f t="shared" si="2"/>
        <v>2039</v>
      </c>
      <c r="FR5" s="159">
        <f t="shared" si="2"/>
        <v>4003</v>
      </c>
      <c r="FS5" s="159">
        <f t="shared" si="2"/>
        <v>2104</v>
      </c>
      <c r="FT5" s="159">
        <f t="shared" si="2"/>
        <v>38247</v>
      </c>
      <c r="FU5" s="159">
        <f t="shared" si="2"/>
        <v>0</v>
      </c>
      <c r="FV5" s="159">
        <f t="shared" si="2"/>
        <v>0</v>
      </c>
      <c r="FW5" s="159">
        <f t="shared" si="2"/>
        <v>0</v>
      </c>
      <c r="FX5" s="159">
        <f t="shared" si="2"/>
        <v>2035</v>
      </c>
      <c r="FY5" s="159">
        <f t="shared" si="2"/>
        <v>0</v>
      </c>
      <c r="FZ5" s="159">
        <f t="shared" si="2"/>
        <v>0</v>
      </c>
      <c r="GA5" s="159">
        <f t="shared" si="2"/>
        <v>87855</v>
      </c>
      <c r="GB5" s="159">
        <f t="shared" si="3"/>
        <v>13714</v>
      </c>
      <c r="GC5" s="159">
        <f t="shared" si="3"/>
        <v>0</v>
      </c>
      <c r="GD5" s="159">
        <f t="shared" si="3"/>
        <v>0</v>
      </c>
      <c r="GE5" s="159">
        <f t="shared" si="3"/>
        <v>180755</v>
      </c>
      <c r="GF5" s="159">
        <f t="shared" si="3"/>
        <v>0</v>
      </c>
      <c r="GG5" s="159">
        <f t="shared" si="3"/>
        <v>3018</v>
      </c>
      <c r="GH5" s="159">
        <f t="shared" si="3"/>
        <v>13232</v>
      </c>
      <c r="GI5" s="159">
        <f t="shared" si="3"/>
        <v>0</v>
      </c>
      <c r="GJ5" s="159">
        <f t="shared" si="3"/>
        <v>210719</v>
      </c>
      <c r="GK5" s="159">
        <f t="shared" si="3"/>
        <v>585668</v>
      </c>
      <c r="GL5" s="159">
        <f t="shared" si="3"/>
        <v>73432</v>
      </c>
      <c r="GM5" s="159">
        <f t="shared" si="3"/>
        <v>0</v>
      </c>
      <c r="GN5" s="159">
        <f t="shared" si="3"/>
        <v>0</v>
      </c>
      <c r="GO5" s="159">
        <f t="shared" si="3"/>
        <v>0</v>
      </c>
      <c r="GP5" s="159">
        <f t="shared" si="3"/>
        <v>348</v>
      </c>
      <c r="GQ5" s="159">
        <f t="shared" si="3"/>
        <v>3460</v>
      </c>
      <c r="GR5" s="159">
        <f t="shared" si="4"/>
        <v>127068</v>
      </c>
      <c r="GS5" s="159">
        <f t="shared" si="4"/>
        <v>0</v>
      </c>
      <c r="GT5" s="159">
        <f t="shared" si="4"/>
        <v>15669</v>
      </c>
      <c r="GU5" s="159">
        <f t="shared" si="4"/>
        <v>27454</v>
      </c>
      <c r="GV5" s="159">
        <f t="shared" si="4"/>
        <v>4719</v>
      </c>
      <c r="GW5" s="159">
        <f t="shared" si="4"/>
        <v>901</v>
      </c>
      <c r="GX5" s="159">
        <f t="shared" si="4"/>
        <v>86</v>
      </c>
      <c r="GY5" s="159">
        <f t="shared" si="4"/>
        <v>773</v>
      </c>
      <c r="GZ5" s="159">
        <f t="shared" si="4"/>
        <v>22645</v>
      </c>
      <c r="HA5" s="159">
        <f t="shared" si="4"/>
        <v>0</v>
      </c>
      <c r="HB5" s="159">
        <f t="shared" si="4"/>
        <v>0</v>
      </c>
      <c r="HC5" s="159">
        <f t="shared" si="4"/>
        <v>6408</v>
      </c>
      <c r="HD5" s="159">
        <f t="shared" si="4"/>
        <v>4793</v>
      </c>
      <c r="HE5" s="159">
        <f t="shared" si="4"/>
        <v>0</v>
      </c>
      <c r="HF5" s="159">
        <f t="shared" si="4"/>
        <v>1116</v>
      </c>
      <c r="HG5" s="159">
        <f t="shared" si="4"/>
        <v>64551</v>
      </c>
      <c r="HH5" s="159">
        <f t="shared" si="5"/>
        <v>4249</v>
      </c>
      <c r="HI5" s="159">
        <f t="shared" si="5"/>
        <v>0</v>
      </c>
      <c r="HJ5" s="159">
        <f t="shared" si="5"/>
        <v>0</v>
      </c>
      <c r="HK5" s="159">
        <f t="shared" si="5"/>
        <v>0</v>
      </c>
      <c r="HL5" s="159">
        <f t="shared" si="5"/>
        <v>0</v>
      </c>
      <c r="HM5" s="159">
        <f t="shared" si="5"/>
        <v>3808</v>
      </c>
      <c r="HN5" s="159">
        <f t="shared" si="5"/>
        <v>0</v>
      </c>
      <c r="HO5" s="159">
        <f t="shared" si="5"/>
        <v>8347</v>
      </c>
      <c r="HP5" s="159">
        <f t="shared" si="5"/>
        <v>369827</v>
      </c>
      <c r="HQ5" s="159">
        <f t="shared" si="5"/>
        <v>955495</v>
      </c>
      <c r="HR5" s="159">
        <f t="shared" si="5"/>
        <v>0</v>
      </c>
      <c r="HS5" s="159">
        <f t="shared" si="5"/>
        <v>0</v>
      </c>
      <c r="HT5" s="159">
        <f t="shared" si="5"/>
        <v>36306</v>
      </c>
      <c r="HU5" s="159">
        <f t="shared" si="5"/>
        <v>0</v>
      </c>
      <c r="HV5" s="159">
        <f t="shared" si="5"/>
        <v>1008</v>
      </c>
      <c r="HW5" s="159">
        <f t="shared" si="5"/>
        <v>0</v>
      </c>
      <c r="HX5" s="159">
        <f t="shared" si="6"/>
        <v>246007</v>
      </c>
      <c r="HY5" s="159">
        <f t="shared" si="6"/>
        <v>815917</v>
      </c>
      <c r="HZ5" s="159">
        <f t="shared" si="6"/>
        <v>84305</v>
      </c>
      <c r="IA5" s="159">
        <f t="shared" si="6"/>
        <v>147714</v>
      </c>
      <c r="IB5" s="159">
        <f t="shared" si="6"/>
        <v>25391</v>
      </c>
      <c r="IC5" s="159">
        <f t="shared" si="6"/>
        <v>4848</v>
      </c>
      <c r="ID5" s="159">
        <f t="shared" si="6"/>
        <v>457</v>
      </c>
      <c r="IE5" s="159">
        <f t="shared" si="6"/>
        <v>4155</v>
      </c>
      <c r="IF5" s="159">
        <f t="shared" si="6"/>
        <v>0</v>
      </c>
      <c r="IG5" s="159">
        <f t="shared" si="6"/>
        <v>0</v>
      </c>
      <c r="IH5" s="159">
        <f t="shared" si="6"/>
        <v>0</v>
      </c>
      <c r="II5" s="159">
        <f t="shared" si="6"/>
        <v>0</v>
      </c>
      <c r="IJ5" s="159">
        <f t="shared" si="6"/>
        <v>2175</v>
      </c>
      <c r="IK5" s="159">
        <f t="shared" si="6"/>
        <v>0</v>
      </c>
      <c r="IL5" s="159">
        <f t="shared" si="6"/>
        <v>52162</v>
      </c>
      <c r="IM5" s="159">
        <f t="shared" si="6"/>
        <v>1420445</v>
      </c>
      <c r="IN5" s="159">
        <f t="shared" si="7"/>
        <v>0</v>
      </c>
      <c r="IO5" s="159">
        <f t="shared" si="7"/>
        <v>0</v>
      </c>
      <c r="IP5" s="159">
        <f t="shared" si="7"/>
        <v>0</v>
      </c>
      <c r="IQ5" s="159">
        <f t="shared" si="7"/>
        <v>0</v>
      </c>
      <c r="IR5" s="159">
        <f t="shared" si="7"/>
        <v>0</v>
      </c>
      <c r="IS5" s="159">
        <f t="shared" si="7"/>
        <v>0</v>
      </c>
      <c r="IT5" s="159">
        <f t="shared" si="7"/>
        <v>0</v>
      </c>
      <c r="IU5" s="159">
        <f t="shared" si="7"/>
        <v>0</v>
      </c>
      <c r="IV5" s="159">
        <f t="shared" si="7"/>
        <v>0</v>
      </c>
      <c r="IW5" s="159">
        <f t="shared" si="7"/>
        <v>0</v>
      </c>
      <c r="IX5" s="159">
        <f t="shared" si="7"/>
        <v>0</v>
      </c>
      <c r="IY5" s="159">
        <f t="shared" si="7"/>
        <v>0</v>
      </c>
      <c r="IZ5" s="159">
        <f t="shared" si="7"/>
        <v>0</v>
      </c>
      <c r="JA5" s="159">
        <f t="shared" si="7"/>
        <v>0</v>
      </c>
      <c r="JB5" s="159">
        <f t="shared" si="7"/>
        <v>0</v>
      </c>
      <c r="JC5" s="159">
        <f t="shared" si="7"/>
        <v>120867</v>
      </c>
      <c r="JD5" s="159">
        <f t="shared" si="8"/>
        <v>0</v>
      </c>
      <c r="JE5" s="159">
        <f t="shared" si="8"/>
        <v>5015</v>
      </c>
      <c r="JF5" s="159">
        <f t="shared" si="8"/>
        <v>125882</v>
      </c>
      <c r="JG5" s="159">
        <f t="shared" si="8"/>
        <v>2501822</v>
      </c>
    </row>
    <row r="6" spans="1:267" ht="13.5" x14ac:dyDescent="0.25">
      <c r="A6" s="152" t="s">
        <v>139</v>
      </c>
      <c r="B6" s="152" t="s">
        <v>140</v>
      </c>
      <c r="C6" s="153">
        <v>45107</v>
      </c>
      <c r="D6" s="158">
        <v>333060</v>
      </c>
      <c r="E6" s="158">
        <v>744156</v>
      </c>
      <c r="F6" s="158">
        <v>0</v>
      </c>
      <c r="G6" s="158">
        <v>79590</v>
      </c>
      <c r="H6" s="158">
        <v>137373</v>
      </c>
      <c r="I6" s="158">
        <v>11846</v>
      </c>
      <c r="J6" s="158">
        <v>0</v>
      </c>
      <c r="K6" s="158">
        <v>252</v>
      </c>
      <c r="L6" s="158">
        <v>43750</v>
      </c>
      <c r="M6" s="158">
        <v>40603</v>
      </c>
      <c r="N6" s="158">
        <v>105652</v>
      </c>
      <c r="O6" s="158">
        <v>55632</v>
      </c>
      <c r="P6" s="158">
        <v>0</v>
      </c>
      <c r="Q6" s="158">
        <v>0</v>
      </c>
      <c r="R6" s="158">
        <v>35855</v>
      </c>
      <c r="S6" s="158">
        <v>16042</v>
      </c>
      <c r="T6" s="158">
        <v>1344</v>
      </c>
      <c r="U6" s="158">
        <v>123755</v>
      </c>
      <c r="V6" s="158">
        <v>0</v>
      </c>
      <c r="W6" s="158">
        <v>66900</v>
      </c>
      <c r="X6" s="158">
        <v>34730</v>
      </c>
      <c r="Y6" s="158">
        <v>76821</v>
      </c>
      <c r="Z6" s="158">
        <v>322775</v>
      </c>
      <c r="AA6" s="158">
        <v>0</v>
      </c>
      <c r="AB6" s="158">
        <v>9692</v>
      </c>
      <c r="AC6" s="158">
        <v>2239828</v>
      </c>
      <c r="AD6" s="158">
        <v>0</v>
      </c>
      <c r="AE6" s="158">
        <v>0</v>
      </c>
      <c r="AF6" s="158">
        <v>205447</v>
      </c>
      <c r="AG6" s="158">
        <v>0</v>
      </c>
      <c r="AH6" s="158">
        <v>15179</v>
      </c>
      <c r="AI6" s="158">
        <v>26200</v>
      </c>
      <c r="AJ6" s="158">
        <v>2259</v>
      </c>
      <c r="AK6" s="158">
        <v>0</v>
      </c>
      <c r="AL6" s="158">
        <v>48</v>
      </c>
      <c r="AM6" s="158">
        <v>0</v>
      </c>
      <c r="AN6" s="158">
        <v>0</v>
      </c>
      <c r="AO6" s="158">
        <v>121026</v>
      </c>
      <c r="AP6" s="158">
        <v>156564</v>
      </c>
      <c r="AQ6" s="158">
        <v>357230</v>
      </c>
      <c r="AR6" s="158">
        <v>0</v>
      </c>
      <c r="AS6" s="158">
        <v>47650</v>
      </c>
      <c r="AT6" s="158">
        <v>0</v>
      </c>
      <c r="AU6" s="158">
        <v>75420</v>
      </c>
      <c r="AV6" s="158">
        <v>0</v>
      </c>
      <c r="AW6" s="158">
        <v>207530</v>
      </c>
      <c r="AX6" s="158">
        <v>1214553</v>
      </c>
      <c r="AY6" s="158">
        <v>367566</v>
      </c>
      <c r="AZ6" s="158">
        <v>0</v>
      </c>
      <c r="BA6" s="158">
        <v>10200</v>
      </c>
      <c r="BB6" s="158">
        <v>72322</v>
      </c>
      <c r="BC6" s="158">
        <v>66919</v>
      </c>
      <c r="BD6" s="158">
        <v>75582</v>
      </c>
      <c r="BE6" s="158">
        <v>174409</v>
      </c>
      <c r="BF6" s="158">
        <v>0</v>
      </c>
      <c r="BG6" s="158">
        <v>766998</v>
      </c>
      <c r="BH6" s="158">
        <v>4221379</v>
      </c>
      <c r="BI6" s="158">
        <v>0</v>
      </c>
      <c r="BJ6" s="158">
        <v>0</v>
      </c>
      <c r="BK6" s="158">
        <v>0</v>
      </c>
      <c r="BL6" s="158">
        <v>0</v>
      </c>
      <c r="BM6" s="158">
        <v>0</v>
      </c>
      <c r="BN6" s="158">
        <v>0</v>
      </c>
      <c r="BO6" s="158">
        <v>290785</v>
      </c>
      <c r="BP6" s="158">
        <v>0</v>
      </c>
      <c r="BQ6" s="158">
        <v>38127</v>
      </c>
      <c r="BR6" s="158">
        <v>65807</v>
      </c>
      <c r="BS6" s="158">
        <v>5675</v>
      </c>
      <c r="BT6" s="158">
        <v>0</v>
      </c>
      <c r="BU6" s="158">
        <v>121</v>
      </c>
      <c r="BV6" s="158">
        <v>0</v>
      </c>
      <c r="BW6" s="158">
        <v>104893</v>
      </c>
      <c r="BX6" s="158">
        <v>0</v>
      </c>
      <c r="BY6" s="158">
        <v>0</v>
      </c>
      <c r="BZ6" s="158">
        <v>0</v>
      </c>
      <c r="CA6" s="158">
        <v>30860</v>
      </c>
      <c r="CB6" s="158">
        <v>0</v>
      </c>
      <c r="CC6" s="158">
        <v>0</v>
      </c>
      <c r="CD6" s="158">
        <v>542463</v>
      </c>
      <c r="CE6" s="158">
        <v>0</v>
      </c>
      <c r="CF6" s="158">
        <v>0</v>
      </c>
      <c r="CG6" s="158">
        <v>0</v>
      </c>
      <c r="CH6" s="158">
        <v>0</v>
      </c>
      <c r="CI6" s="158">
        <v>0</v>
      </c>
      <c r="CJ6" s="158">
        <v>0</v>
      </c>
      <c r="CK6" s="158">
        <v>0</v>
      </c>
      <c r="CL6" s="158">
        <v>225247</v>
      </c>
      <c r="CM6" s="158">
        <v>1303978</v>
      </c>
      <c r="CN6" s="158">
        <v>5525357</v>
      </c>
      <c r="CO6" s="158">
        <v>1663447</v>
      </c>
      <c r="CP6" s="158">
        <v>0</v>
      </c>
      <c r="CQ6" s="158">
        <v>9164239</v>
      </c>
      <c r="CR6" s="158">
        <v>0</v>
      </c>
      <c r="CS6" s="158">
        <v>0</v>
      </c>
      <c r="CT6" s="158">
        <v>0</v>
      </c>
      <c r="CU6" s="158">
        <v>0</v>
      </c>
      <c r="CV6" s="158">
        <v>0</v>
      </c>
      <c r="CW6" s="158">
        <v>799998</v>
      </c>
      <c r="CX6" s="158">
        <v>1380807</v>
      </c>
      <c r="CY6" s="158">
        <v>119066</v>
      </c>
      <c r="CZ6" s="158">
        <v>0</v>
      </c>
      <c r="DA6" s="158">
        <v>2530</v>
      </c>
      <c r="DB6" s="158">
        <v>30589</v>
      </c>
      <c r="DC6" s="158">
        <v>0</v>
      </c>
      <c r="DD6" s="158">
        <v>0</v>
      </c>
      <c r="DE6" s="158">
        <v>0</v>
      </c>
      <c r="DF6" s="158">
        <v>0</v>
      </c>
      <c r="DG6" s="158">
        <v>172121</v>
      </c>
      <c r="DH6" s="158">
        <v>0</v>
      </c>
      <c r="DI6" s="158">
        <v>0</v>
      </c>
      <c r="DJ6" s="158">
        <v>13332797</v>
      </c>
      <c r="DK6" s="158">
        <v>0</v>
      </c>
      <c r="DL6" s="158">
        <v>1370</v>
      </c>
      <c r="DM6" s="158">
        <v>0</v>
      </c>
      <c r="DN6" s="158">
        <v>0</v>
      </c>
      <c r="DO6" s="158">
        <v>500</v>
      </c>
      <c r="DP6" s="158">
        <v>0</v>
      </c>
      <c r="DQ6" s="158">
        <v>0</v>
      </c>
      <c r="DR6" s="158">
        <v>0</v>
      </c>
      <c r="DS6" s="158">
        <v>775</v>
      </c>
      <c r="DT6" s="158">
        <v>0</v>
      </c>
      <c r="DU6" s="158">
        <v>0</v>
      </c>
      <c r="DV6" s="158">
        <v>0</v>
      </c>
      <c r="DW6" s="158">
        <v>0</v>
      </c>
      <c r="DX6" s="158">
        <v>0</v>
      </c>
      <c r="DY6" s="158">
        <v>2255</v>
      </c>
      <c r="DZ6" s="158">
        <v>728947</v>
      </c>
      <c r="EA6" s="158">
        <v>2275</v>
      </c>
      <c r="EB6" s="158">
        <v>0</v>
      </c>
      <c r="EC6" s="158">
        <v>736122</v>
      </c>
      <c r="ED6" s="158">
        <v>19594276</v>
      </c>
      <c r="EF6" s="5">
        <f t="shared" si="0"/>
        <v>45107</v>
      </c>
      <c r="EG6" s="159">
        <f t="shared" si="0"/>
        <v>333060</v>
      </c>
      <c r="EH6" s="159">
        <f t="shared" si="0"/>
        <v>744156</v>
      </c>
      <c r="EI6" s="159">
        <f t="shared" si="0"/>
        <v>0</v>
      </c>
      <c r="EJ6" s="159">
        <f t="shared" si="0"/>
        <v>79590</v>
      </c>
      <c r="EK6" s="159">
        <f t="shared" si="0"/>
        <v>137373</v>
      </c>
      <c r="EL6" s="159">
        <f t="shared" si="0"/>
        <v>11846</v>
      </c>
      <c r="EM6" s="159">
        <f t="shared" si="0"/>
        <v>0</v>
      </c>
      <c r="EN6" s="159">
        <f t="shared" si="0"/>
        <v>252</v>
      </c>
      <c r="EO6" s="159">
        <f t="shared" si="0"/>
        <v>43750</v>
      </c>
      <c r="EP6" s="159">
        <f t="shared" si="0"/>
        <v>40603</v>
      </c>
      <c r="EQ6" s="159">
        <f t="shared" si="0"/>
        <v>105652</v>
      </c>
      <c r="ER6" s="159">
        <f t="shared" si="0"/>
        <v>55632</v>
      </c>
      <c r="ES6" s="159">
        <f t="shared" si="0"/>
        <v>0</v>
      </c>
      <c r="ET6" s="159">
        <f t="shared" si="0"/>
        <v>0</v>
      </c>
      <c r="EU6" s="159">
        <f t="shared" si="0"/>
        <v>35855</v>
      </c>
      <c r="EV6" s="159">
        <f t="shared" si="1"/>
        <v>16042</v>
      </c>
      <c r="EW6" s="159">
        <f t="shared" si="1"/>
        <v>1344</v>
      </c>
      <c r="EX6" s="159">
        <f t="shared" si="1"/>
        <v>123755</v>
      </c>
      <c r="EY6" s="159">
        <f t="shared" si="1"/>
        <v>0</v>
      </c>
      <c r="EZ6" s="159">
        <f t="shared" si="1"/>
        <v>66900</v>
      </c>
      <c r="FA6" s="159">
        <f t="shared" si="1"/>
        <v>34730</v>
      </c>
      <c r="FB6" s="159">
        <f t="shared" si="1"/>
        <v>76821</v>
      </c>
      <c r="FC6" s="159">
        <f t="shared" si="1"/>
        <v>322775</v>
      </c>
      <c r="FD6" s="159">
        <f t="shared" si="1"/>
        <v>0</v>
      </c>
      <c r="FE6" s="159">
        <f t="shared" si="1"/>
        <v>9692</v>
      </c>
      <c r="FF6" s="159">
        <f t="shared" si="1"/>
        <v>2239828</v>
      </c>
      <c r="FG6" s="159">
        <f t="shared" si="1"/>
        <v>0</v>
      </c>
      <c r="FH6" s="159">
        <f t="shared" si="1"/>
        <v>0</v>
      </c>
      <c r="FI6" s="159">
        <f t="shared" si="1"/>
        <v>205447</v>
      </c>
      <c r="FJ6" s="159">
        <f t="shared" si="1"/>
        <v>0</v>
      </c>
      <c r="FK6" s="159">
        <f t="shared" si="1"/>
        <v>15179</v>
      </c>
      <c r="FL6" s="159">
        <f t="shared" si="2"/>
        <v>26200</v>
      </c>
      <c r="FM6" s="159">
        <f t="shared" si="2"/>
        <v>2259</v>
      </c>
      <c r="FN6" s="159">
        <f t="shared" si="2"/>
        <v>0</v>
      </c>
      <c r="FO6" s="159">
        <f t="shared" si="2"/>
        <v>48</v>
      </c>
      <c r="FP6" s="159">
        <f t="shared" si="2"/>
        <v>0</v>
      </c>
      <c r="FQ6" s="159">
        <f t="shared" si="2"/>
        <v>0</v>
      </c>
      <c r="FR6" s="159">
        <f t="shared" si="2"/>
        <v>121026</v>
      </c>
      <c r="FS6" s="159">
        <f t="shared" si="2"/>
        <v>156564</v>
      </c>
      <c r="FT6" s="159">
        <f t="shared" si="2"/>
        <v>357230</v>
      </c>
      <c r="FU6" s="159">
        <f t="shared" si="2"/>
        <v>0</v>
      </c>
      <c r="FV6" s="159">
        <f t="shared" si="2"/>
        <v>47650</v>
      </c>
      <c r="FW6" s="159">
        <f t="shared" si="2"/>
        <v>0</v>
      </c>
      <c r="FX6" s="159">
        <f t="shared" si="2"/>
        <v>75420</v>
      </c>
      <c r="FY6" s="159">
        <f t="shared" si="2"/>
        <v>0</v>
      </c>
      <c r="FZ6" s="159">
        <f t="shared" si="2"/>
        <v>207530</v>
      </c>
      <c r="GA6" s="159">
        <f t="shared" si="2"/>
        <v>1214553</v>
      </c>
      <c r="GB6" s="159">
        <f t="shared" si="3"/>
        <v>367566</v>
      </c>
      <c r="GC6" s="159">
        <f t="shared" si="3"/>
        <v>0</v>
      </c>
      <c r="GD6" s="159">
        <f t="shared" si="3"/>
        <v>10200</v>
      </c>
      <c r="GE6" s="159">
        <f t="shared" si="3"/>
        <v>72322</v>
      </c>
      <c r="GF6" s="159">
        <f t="shared" si="3"/>
        <v>66919</v>
      </c>
      <c r="GG6" s="159">
        <f t="shared" si="3"/>
        <v>75582</v>
      </c>
      <c r="GH6" s="159">
        <f t="shared" si="3"/>
        <v>174409</v>
      </c>
      <c r="GI6" s="159">
        <f t="shared" si="3"/>
        <v>0</v>
      </c>
      <c r="GJ6" s="159">
        <f t="shared" si="3"/>
        <v>766998</v>
      </c>
      <c r="GK6" s="159">
        <f t="shared" si="3"/>
        <v>4221379</v>
      </c>
      <c r="GL6" s="159">
        <f t="shared" si="3"/>
        <v>0</v>
      </c>
      <c r="GM6" s="159">
        <f t="shared" si="3"/>
        <v>0</v>
      </c>
      <c r="GN6" s="159">
        <f t="shared" si="3"/>
        <v>0</v>
      </c>
      <c r="GO6" s="159">
        <f t="shared" si="3"/>
        <v>0</v>
      </c>
      <c r="GP6" s="159">
        <f t="shared" si="3"/>
        <v>0</v>
      </c>
      <c r="GQ6" s="159">
        <f t="shared" si="3"/>
        <v>0</v>
      </c>
      <c r="GR6" s="159">
        <f t="shared" si="4"/>
        <v>290785</v>
      </c>
      <c r="GS6" s="159">
        <f t="shared" si="4"/>
        <v>0</v>
      </c>
      <c r="GT6" s="159">
        <f t="shared" si="4"/>
        <v>38127</v>
      </c>
      <c r="GU6" s="159">
        <f t="shared" si="4"/>
        <v>65807</v>
      </c>
      <c r="GV6" s="159">
        <f t="shared" si="4"/>
        <v>5675</v>
      </c>
      <c r="GW6" s="159">
        <f t="shared" si="4"/>
        <v>0</v>
      </c>
      <c r="GX6" s="159">
        <f t="shared" si="4"/>
        <v>121</v>
      </c>
      <c r="GY6" s="159">
        <f t="shared" si="4"/>
        <v>0</v>
      </c>
      <c r="GZ6" s="159">
        <f t="shared" si="4"/>
        <v>104893</v>
      </c>
      <c r="HA6" s="159">
        <f t="shared" si="4"/>
        <v>0</v>
      </c>
      <c r="HB6" s="159">
        <f t="shared" si="4"/>
        <v>0</v>
      </c>
      <c r="HC6" s="159">
        <f t="shared" si="4"/>
        <v>0</v>
      </c>
      <c r="HD6" s="159">
        <f t="shared" si="4"/>
        <v>30860</v>
      </c>
      <c r="HE6" s="159">
        <f t="shared" si="4"/>
        <v>0</v>
      </c>
      <c r="HF6" s="159">
        <f t="shared" si="4"/>
        <v>0</v>
      </c>
      <c r="HG6" s="159">
        <f t="shared" si="4"/>
        <v>542463</v>
      </c>
      <c r="HH6" s="159">
        <f t="shared" si="5"/>
        <v>0</v>
      </c>
      <c r="HI6" s="159">
        <f t="shared" si="5"/>
        <v>0</v>
      </c>
      <c r="HJ6" s="159">
        <f t="shared" si="5"/>
        <v>0</v>
      </c>
      <c r="HK6" s="159">
        <f t="shared" si="5"/>
        <v>0</v>
      </c>
      <c r="HL6" s="159">
        <f t="shared" si="5"/>
        <v>0</v>
      </c>
      <c r="HM6" s="159">
        <f t="shared" si="5"/>
        <v>0</v>
      </c>
      <c r="HN6" s="159">
        <f t="shared" si="5"/>
        <v>0</v>
      </c>
      <c r="HO6" s="159">
        <f t="shared" si="5"/>
        <v>225247</v>
      </c>
      <c r="HP6" s="159">
        <f t="shared" si="5"/>
        <v>1303978</v>
      </c>
      <c r="HQ6" s="159">
        <f t="shared" si="5"/>
        <v>5525357</v>
      </c>
      <c r="HR6" s="159">
        <f t="shared" si="5"/>
        <v>1663447</v>
      </c>
      <c r="HS6" s="159">
        <f t="shared" si="5"/>
        <v>0</v>
      </c>
      <c r="HT6" s="159">
        <f t="shared" si="5"/>
        <v>9164239</v>
      </c>
      <c r="HU6" s="159">
        <f t="shared" si="5"/>
        <v>0</v>
      </c>
      <c r="HV6" s="159">
        <f t="shared" si="5"/>
        <v>0</v>
      </c>
      <c r="HW6" s="159">
        <f t="shared" si="5"/>
        <v>0</v>
      </c>
      <c r="HX6" s="159">
        <f t="shared" si="6"/>
        <v>0</v>
      </c>
      <c r="HY6" s="159">
        <f t="shared" si="6"/>
        <v>0</v>
      </c>
      <c r="HZ6" s="159">
        <f t="shared" si="6"/>
        <v>799998</v>
      </c>
      <c r="IA6" s="159">
        <f t="shared" si="6"/>
        <v>1380807</v>
      </c>
      <c r="IB6" s="159">
        <f t="shared" si="6"/>
        <v>119066</v>
      </c>
      <c r="IC6" s="159">
        <f t="shared" si="6"/>
        <v>0</v>
      </c>
      <c r="ID6" s="159">
        <f t="shared" si="6"/>
        <v>2530</v>
      </c>
      <c r="IE6" s="159">
        <f t="shared" si="6"/>
        <v>30589</v>
      </c>
      <c r="IF6" s="159">
        <f t="shared" si="6"/>
        <v>0</v>
      </c>
      <c r="IG6" s="159">
        <f t="shared" si="6"/>
        <v>0</v>
      </c>
      <c r="IH6" s="159">
        <f t="shared" si="6"/>
        <v>0</v>
      </c>
      <c r="II6" s="159">
        <f t="shared" si="6"/>
        <v>0</v>
      </c>
      <c r="IJ6" s="159">
        <f t="shared" si="6"/>
        <v>172121</v>
      </c>
      <c r="IK6" s="159">
        <f t="shared" si="6"/>
        <v>0</v>
      </c>
      <c r="IL6" s="159">
        <f t="shared" si="6"/>
        <v>0</v>
      </c>
      <c r="IM6" s="159">
        <f t="shared" si="6"/>
        <v>13332797</v>
      </c>
      <c r="IN6" s="159">
        <f t="shared" si="7"/>
        <v>0</v>
      </c>
      <c r="IO6" s="159">
        <f t="shared" si="7"/>
        <v>1370</v>
      </c>
      <c r="IP6" s="159">
        <f t="shared" si="7"/>
        <v>0</v>
      </c>
      <c r="IQ6" s="159">
        <f t="shared" si="7"/>
        <v>0</v>
      </c>
      <c r="IR6" s="159">
        <f t="shared" si="7"/>
        <v>500</v>
      </c>
      <c r="IS6" s="159">
        <f t="shared" si="7"/>
        <v>0</v>
      </c>
      <c r="IT6" s="159">
        <f t="shared" si="7"/>
        <v>0</v>
      </c>
      <c r="IU6" s="159">
        <f t="shared" si="7"/>
        <v>0</v>
      </c>
      <c r="IV6" s="159">
        <f t="shared" si="7"/>
        <v>775</v>
      </c>
      <c r="IW6" s="159">
        <f t="shared" si="7"/>
        <v>0</v>
      </c>
      <c r="IX6" s="159">
        <f t="shared" si="7"/>
        <v>0</v>
      </c>
      <c r="IY6" s="159">
        <f t="shared" si="7"/>
        <v>0</v>
      </c>
      <c r="IZ6" s="159">
        <f t="shared" si="7"/>
        <v>0</v>
      </c>
      <c r="JA6" s="159">
        <f t="shared" si="7"/>
        <v>0</v>
      </c>
      <c r="JB6" s="159">
        <f t="shared" si="7"/>
        <v>2255</v>
      </c>
      <c r="JC6" s="159">
        <f t="shared" si="7"/>
        <v>728947</v>
      </c>
      <c r="JD6" s="159">
        <f t="shared" si="8"/>
        <v>2275</v>
      </c>
      <c r="JE6" s="159">
        <f t="shared" si="8"/>
        <v>0</v>
      </c>
      <c r="JF6" s="159">
        <f t="shared" si="8"/>
        <v>736122</v>
      </c>
      <c r="JG6" s="159">
        <f t="shared" si="8"/>
        <v>19594276</v>
      </c>
    </row>
    <row r="7" spans="1:267" ht="13.5" x14ac:dyDescent="0.25">
      <c r="A7" s="152" t="s">
        <v>141</v>
      </c>
      <c r="B7" s="152" t="s">
        <v>140</v>
      </c>
      <c r="C7" s="153">
        <v>45107</v>
      </c>
      <c r="D7" s="158">
        <v>333060</v>
      </c>
      <c r="E7" s="158">
        <v>744156</v>
      </c>
      <c r="F7" s="158">
        <v>0</v>
      </c>
      <c r="G7" s="158">
        <v>79590</v>
      </c>
      <c r="H7" s="158">
        <v>137373</v>
      </c>
      <c r="I7" s="158">
        <v>11846</v>
      </c>
      <c r="J7" s="158">
        <v>0</v>
      </c>
      <c r="K7" s="158">
        <v>252</v>
      </c>
      <c r="L7" s="158">
        <v>43750</v>
      </c>
      <c r="M7" s="158">
        <v>40603</v>
      </c>
      <c r="N7" s="158">
        <v>105652</v>
      </c>
      <c r="O7" s="158">
        <v>55632</v>
      </c>
      <c r="P7" s="158">
        <v>0</v>
      </c>
      <c r="Q7" s="158">
        <v>0</v>
      </c>
      <c r="R7" s="158">
        <v>35855</v>
      </c>
      <c r="S7" s="158">
        <v>16042</v>
      </c>
      <c r="T7" s="158">
        <v>1344</v>
      </c>
      <c r="U7" s="158">
        <v>123755</v>
      </c>
      <c r="V7" s="158">
        <v>0</v>
      </c>
      <c r="W7" s="158">
        <v>66900</v>
      </c>
      <c r="X7" s="158">
        <v>34730</v>
      </c>
      <c r="Y7" s="158">
        <v>76821</v>
      </c>
      <c r="Z7" s="158">
        <v>322775</v>
      </c>
      <c r="AA7" s="158">
        <v>0</v>
      </c>
      <c r="AB7" s="158">
        <v>9692</v>
      </c>
      <c r="AC7" s="158">
        <v>2239828</v>
      </c>
      <c r="AD7" s="158">
        <v>0</v>
      </c>
      <c r="AE7" s="158">
        <v>0</v>
      </c>
      <c r="AF7" s="158">
        <v>205447</v>
      </c>
      <c r="AG7" s="158">
        <v>0</v>
      </c>
      <c r="AH7" s="158">
        <v>15179</v>
      </c>
      <c r="AI7" s="158">
        <v>26200</v>
      </c>
      <c r="AJ7" s="158">
        <v>2259</v>
      </c>
      <c r="AK7" s="158">
        <v>0</v>
      </c>
      <c r="AL7" s="158">
        <v>48</v>
      </c>
      <c r="AM7" s="158">
        <v>0</v>
      </c>
      <c r="AN7" s="158">
        <v>0</v>
      </c>
      <c r="AO7" s="158">
        <v>121026</v>
      </c>
      <c r="AP7" s="158">
        <v>156564</v>
      </c>
      <c r="AQ7" s="158">
        <v>357230</v>
      </c>
      <c r="AR7" s="158">
        <v>0</v>
      </c>
      <c r="AS7" s="158">
        <v>47650</v>
      </c>
      <c r="AT7" s="158">
        <v>0</v>
      </c>
      <c r="AU7" s="158">
        <v>75420</v>
      </c>
      <c r="AV7" s="158">
        <v>0</v>
      </c>
      <c r="AW7" s="158">
        <v>207530</v>
      </c>
      <c r="AX7" s="158">
        <v>1214553</v>
      </c>
      <c r="AY7" s="158">
        <v>367566</v>
      </c>
      <c r="AZ7" s="158">
        <v>0</v>
      </c>
      <c r="BA7" s="158">
        <v>10200</v>
      </c>
      <c r="BB7" s="158">
        <v>72322</v>
      </c>
      <c r="BC7" s="158">
        <v>66919</v>
      </c>
      <c r="BD7" s="158">
        <v>75582</v>
      </c>
      <c r="BE7" s="158">
        <v>174409</v>
      </c>
      <c r="BF7" s="158">
        <v>0</v>
      </c>
      <c r="BG7" s="158">
        <v>766998</v>
      </c>
      <c r="BH7" s="158">
        <v>4221379</v>
      </c>
      <c r="BI7" s="158">
        <v>0</v>
      </c>
      <c r="BJ7" s="158">
        <v>0</v>
      </c>
      <c r="BK7" s="158">
        <v>0</v>
      </c>
      <c r="BL7" s="158">
        <v>0</v>
      </c>
      <c r="BM7" s="158">
        <v>0</v>
      </c>
      <c r="BN7" s="158">
        <v>0</v>
      </c>
      <c r="BO7" s="158">
        <v>290785</v>
      </c>
      <c r="BP7" s="158">
        <v>0</v>
      </c>
      <c r="BQ7" s="158">
        <v>38127</v>
      </c>
      <c r="BR7" s="158">
        <v>65807</v>
      </c>
      <c r="BS7" s="158">
        <v>5675</v>
      </c>
      <c r="BT7" s="158">
        <v>0</v>
      </c>
      <c r="BU7" s="158">
        <v>121</v>
      </c>
      <c r="BV7" s="158">
        <v>0</v>
      </c>
      <c r="BW7" s="158">
        <v>104893</v>
      </c>
      <c r="BX7" s="158">
        <v>0</v>
      </c>
      <c r="BY7" s="158">
        <v>0</v>
      </c>
      <c r="BZ7" s="158">
        <v>0</v>
      </c>
      <c r="CA7" s="158">
        <v>30860</v>
      </c>
      <c r="CB7" s="158">
        <v>0</v>
      </c>
      <c r="CC7" s="158">
        <v>0</v>
      </c>
      <c r="CD7" s="158">
        <v>542463</v>
      </c>
      <c r="CE7" s="158">
        <v>0</v>
      </c>
      <c r="CF7" s="158">
        <v>0</v>
      </c>
      <c r="CG7" s="158">
        <v>0</v>
      </c>
      <c r="CH7" s="158">
        <v>0</v>
      </c>
      <c r="CI7" s="158">
        <v>0</v>
      </c>
      <c r="CJ7" s="158">
        <v>0</v>
      </c>
      <c r="CK7" s="158">
        <v>0</v>
      </c>
      <c r="CL7" s="158">
        <v>225247</v>
      </c>
      <c r="CM7" s="158">
        <v>1303978</v>
      </c>
      <c r="CN7" s="158">
        <v>5525357</v>
      </c>
      <c r="CO7" s="158">
        <v>1663447</v>
      </c>
      <c r="CP7" s="158">
        <v>0</v>
      </c>
      <c r="CQ7" s="158">
        <v>9164239</v>
      </c>
      <c r="CR7" s="158">
        <v>0</v>
      </c>
      <c r="CS7" s="158">
        <v>0</v>
      </c>
      <c r="CT7" s="158">
        <v>0</v>
      </c>
      <c r="CU7" s="158">
        <v>0</v>
      </c>
      <c r="CV7" s="158">
        <v>0</v>
      </c>
      <c r="CW7" s="158">
        <v>799998</v>
      </c>
      <c r="CX7" s="158">
        <v>1380807</v>
      </c>
      <c r="CY7" s="158">
        <v>119066</v>
      </c>
      <c r="CZ7" s="158">
        <v>0</v>
      </c>
      <c r="DA7" s="158">
        <v>2530</v>
      </c>
      <c r="DB7" s="158">
        <v>30589</v>
      </c>
      <c r="DC7" s="158">
        <v>0</v>
      </c>
      <c r="DD7" s="158">
        <v>0</v>
      </c>
      <c r="DE7" s="158">
        <v>0</v>
      </c>
      <c r="DF7" s="158">
        <v>0</v>
      </c>
      <c r="DG7" s="158">
        <v>172121</v>
      </c>
      <c r="DH7" s="158">
        <v>0</v>
      </c>
      <c r="DI7" s="158">
        <v>0</v>
      </c>
      <c r="DJ7" s="158">
        <v>13332797</v>
      </c>
      <c r="DK7" s="158">
        <v>0</v>
      </c>
      <c r="DL7" s="158">
        <v>1370</v>
      </c>
      <c r="DM7" s="158">
        <v>0</v>
      </c>
      <c r="DN7" s="158">
        <v>0</v>
      </c>
      <c r="DO7" s="158">
        <v>500</v>
      </c>
      <c r="DP7" s="158">
        <v>0</v>
      </c>
      <c r="DQ7" s="158">
        <v>0</v>
      </c>
      <c r="DR7" s="158">
        <v>0</v>
      </c>
      <c r="DS7" s="158">
        <v>775</v>
      </c>
      <c r="DT7" s="158">
        <v>0</v>
      </c>
      <c r="DU7" s="158">
        <v>0</v>
      </c>
      <c r="DV7" s="158">
        <v>0</v>
      </c>
      <c r="DW7" s="158">
        <v>0</v>
      </c>
      <c r="DX7" s="158">
        <v>0</v>
      </c>
      <c r="DY7" s="158">
        <v>2255</v>
      </c>
      <c r="DZ7" s="158">
        <v>728947</v>
      </c>
      <c r="EA7" s="158">
        <v>2275</v>
      </c>
      <c r="EB7" s="158">
        <v>0</v>
      </c>
      <c r="EC7" s="158">
        <v>736122</v>
      </c>
      <c r="ED7" s="158">
        <v>19594276</v>
      </c>
      <c r="EF7" s="5">
        <f t="shared" si="0"/>
        <v>45107</v>
      </c>
      <c r="EG7" s="159">
        <f t="shared" si="0"/>
        <v>333060</v>
      </c>
      <c r="EH7" s="159">
        <f t="shared" si="0"/>
        <v>744156</v>
      </c>
      <c r="EI7" s="159">
        <f t="shared" si="0"/>
        <v>0</v>
      </c>
      <c r="EJ7" s="159">
        <f t="shared" si="0"/>
        <v>79590</v>
      </c>
      <c r="EK7" s="159">
        <f t="shared" si="0"/>
        <v>137373</v>
      </c>
      <c r="EL7" s="159">
        <f t="shared" si="0"/>
        <v>11846</v>
      </c>
      <c r="EM7" s="159">
        <f t="shared" si="0"/>
        <v>0</v>
      </c>
      <c r="EN7" s="159">
        <f t="shared" si="0"/>
        <v>252</v>
      </c>
      <c r="EO7" s="159">
        <f t="shared" si="0"/>
        <v>43750</v>
      </c>
      <c r="EP7" s="159">
        <f t="shared" si="0"/>
        <v>40603</v>
      </c>
      <c r="EQ7" s="159">
        <f t="shared" si="0"/>
        <v>105652</v>
      </c>
      <c r="ER7" s="159">
        <f t="shared" si="0"/>
        <v>55632</v>
      </c>
      <c r="ES7" s="159">
        <f t="shared" si="0"/>
        <v>0</v>
      </c>
      <c r="ET7" s="159">
        <f t="shared" si="0"/>
        <v>0</v>
      </c>
      <c r="EU7" s="159">
        <f t="shared" si="0"/>
        <v>35855</v>
      </c>
      <c r="EV7" s="159">
        <f t="shared" si="1"/>
        <v>16042</v>
      </c>
      <c r="EW7" s="159">
        <f t="shared" si="1"/>
        <v>1344</v>
      </c>
      <c r="EX7" s="159">
        <f t="shared" si="1"/>
        <v>123755</v>
      </c>
      <c r="EY7" s="159">
        <f t="shared" si="1"/>
        <v>0</v>
      </c>
      <c r="EZ7" s="159">
        <f t="shared" si="1"/>
        <v>66900</v>
      </c>
      <c r="FA7" s="159">
        <f t="shared" si="1"/>
        <v>34730</v>
      </c>
      <c r="FB7" s="159">
        <f t="shared" si="1"/>
        <v>76821</v>
      </c>
      <c r="FC7" s="159">
        <f t="shared" si="1"/>
        <v>322775</v>
      </c>
      <c r="FD7" s="159">
        <f t="shared" si="1"/>
        <v>0</v>
      </c>
      <c r="FE7" s="159">
        <f t="shared" si="1"/>
        <v>9692</v>
      </c>
      <c r="FF7" s="159">
        <f t="shared" si="1"/>
        <v>2239828</v>
      </c>
      <c r="FG7" s="159">
        <f t="shared" si="1"/>
        <v>0</v>
      </c>
      <c r="FH7" s="159">
        <f t="shared" si="1"/>
        <v>0</v>
      </c>
      <c r="FI7" s="159">
        <f t="shared" si="1"/>
        <v>205447</v>
      </c>
      <c r="FJ7" s="159">
        <f t="shared" si="1"/>
        <v>0</v>
      </c>
      <c r="FK7" s="159">
        <f t="shared" si="1"/>
        <v>15179</v>
      </c>
      <c r="FL7" s="159">
        <f t="shared" si="2"/>
        <v>26200</v>
      </c>
      <c r="FM7" s="159">
        <f t="shared" si="2"/>
        <v>2259</v>
      </c>
      <c r="FN7" s="159">
        <f t="shared" si="2"/>
        <v>0</v>
      </c>
      <c r="FO7" s="159">
        <f t="shared" si="2"/>
        <v>48</v>
      </c>
      <c r="FP7" s="159">
        <f t="shared" si="2"/>
        <v>0</v>
      </c>
      <c r="FQ7" s="159">
        <f t="shared" si="2"/>
        <v>0</v>
      </c>
      <c r="FR7" s="159">
        <f t="shared" si="2"/>
        <v>121026</v>
      </c>
      <c r="FS7" s="159">
        <f t="shared" si="2"/>
        <v>156564</v>
      </c>
      <c r="FT7" s="159">
        <f t="shared" si="2"/>
        <v>357230</v>
      </c>
      <c r="FU7" s="159">
        <f t="shared" si="2"/>
        <v>0</v>
      </c>
      <c r="FV7" s="159">
        <f t="shared" si="2"/>
        <v>47650</v>
      </c>
      <c r="FW7" s="159">
        <f t="shared" si="2"/>
        <v>0</v>
      </c>
      <c r="FX7" s="159">
        <f t="shared" si="2"/>
        <v>75420</v>
      </c>
      <c r="FY7" s="159">
        <f t="shared" si="2"/>
        <v>0</v>
      </c>
      <c r="FZ7" s="159">
        <f t="shared" si="2"/>
        <v>207530</v>
      </c>
      <c r="GA7" s="159">
        <f t="shared" si="2"/>
        <v>1214553</v>
      </c>
      <c r="GB7" s="159">
        <f t="shared" si="3"/>
        <v>367566</v>
      </c>
      <c r="GC7" s="159">
        <f t="shared" si="3"/>
        <v>0</v>
      </c>
      <c r="GD7" s="159">
        <f t="shared" si="3"/>
        <v>10200</v>
      </c>
      <c r="GE7" s="159">
        <f t="shared" si="3"/>
        <v>72322</v>
      </c>
      <c r="GF7" s="159">
        <f t="shared" si="3"/>
        <v>66919</v>
      </c>
      <c r="GG7" s="159">
        <f t="shared" si="3"/>
        <v>75582</v>
      </c>
      <c r="GH7" s="159">
        <f t="shared" si="3"/>
        <v>174409</v>
      </c>
      <c r="GI7" s="159">
        <f t="shared" si="3"/>
        <v>0</v>
      </c>
      <c r="GJ7" s="159">
        <f t="shared" si="3"/>
        <v>766998</v>
      </c>
      <c r="GK7" s="159">
        <f t="shared" si="3"/>
        <v>4221379</v>
      </c>
      <c r="GL7" s="159">
        <f t="shared" si="3"/>
        <v>0</v>
      </c>
      <c r="GM7" s="159">
        <f t="shared" si="3"/>
        <v>0</v>
      </c>
      <c r="GN7" s="159">
        <f t="shared" si="3"/>
        <v>0</v>
      </c>
      <c r="GO7" s="159">
        <f t="shared" si="3"/>
        <v>0</v>
      </c>
      <c r="GP7" s="159">
        <f t="shared" si="3"/>
        <v>0</v>
      </c>
      <c r="GQ7" s="159">
        <f t="shared" si="3"/>
        <v>0</v>
      </c>
      <c r="GR7" s="159">
        <f t="shared" si="4"/>
        <v>290785</v>
      </c>
      <c r="GS7" s="159">
        <f t="shared" si="4"/>
        <v>0</v>
      </c>
      <c r="GT7" s="159">
        <f t="shared" si="4"/>
        <v>38127</v>
      </c>
      <c r="GU7" s="159">
        <f t="shared" si="4"/>
        <v>65807</v>
      </c>
      <c r="GV7" s="159">
        <f t="shared" si="4"/>
        <v>5675</v>
      </c>
      <c r="GW7" s="159">
        <f t="shared" si="4"/>
        <v>0</v>
      </c>
      <c r="GX7" s="159">
        <f t="shared" si="4"/>
        <v>121</v>
      </c>
      <c r="GY7" s="159">
        <f t="shared" si="4"/>
        <v>0</v>
      </c>
      <c r="GZ7" s="159">
        <f t="shared" si="4"/>
        <v>104893</v>
      </c>
      <c r="HA7" s="159">
        <f t="shared" si="4"/>
        <v>0</v>
      </c>
      <c r="HB7" s="159">
        <f t="shared" si="4"/>
        <v>0</v>
      </c>
      <c r="HC7" s="159">
        <f t="shared" si="4"/>
        <v>0</v>
      </c>
      <c r="HD7" s="159">
        <f t="shared" si="4"/>
        <v>30860</v>
      </c>
      <c r="HE7" s="159">
        <f t="shared" si="4"/>
        <v>0</v>
      </c>
      <c r="HF7" s="159">
        <f t="shared" si="4"/>
        <v>0</v>
      </c>
      <c r="HG7" s="159">
        <f t="shared" si="4"/>
        <v>542463</v>
      </c>
      <c r="HH7" s="159">
        <f t="shared" si="5"/>
        <v>0</v>
      </c>
      <c r="HI7" s="159">
        <f t="shared" si="5"/>
        <v>0</v>
      </c>
      <c r="HJ7" s="159">
        <f t="shared" si="5"/>
        <v>0</v>
      </c>
      <c r="HK7" s="159">
        <f t="shared" si="5"/>
        <v>0</v>
      </c>
      <c r="HL7" s="159">
        <f t="shared" si="5"/>
        <v>0</v>
      </c>
      <c r="HM7" s="159">
        <f t="shared" si="5"/>
        <v>0</v>
      </c>
      <c r="HN7" s="159">
        <f t="shared" si="5"/>
        <v>0</v>
      </c>
      <c r="HO7" s="159">
        <f t="shared" si="5"/>
        <v>225247</v>
      </c>
      <c r="HP7" s="159">
        <f t="shared" si="5"/>
        <v>1303978</v>
      </c>
      <c r="HQ7" s="159">
        <f t="shared" si="5"/>
        <v>5525357</v>
      </c>
      <c r="HR7" s="159">
        <f t="shared" si="5"/>
        <v>1663447</v>
      </c>
      <c r="HS7" s="159">
        <f t="shared" si="5"/>
        <v>0</v>
      </c>
      <c r="HT7" s="159">
        <f t="shared" si="5"/>
        <v>9164239</v>
      </c>
      <c r="HU7" s="159">
        <f t="shared" si="5"/>
        <v>0</v>
      </c>
      <c r="HV7" s="159">
        <f t="shared" si="5"/>
        <v>0</v>
      </c>
      <c r="HW7" s="159">
        <f t="shared" si="5"/>
        <v>0</v>
      </c>
      <c r="HX7" s="159">
        <f t="shared" si="6"/>
        <v>0</v>
      </c>
      <c r="HY7" s="159">
        <f t="shared" si="6"/>
        <v>0</v>
      </c>
      <c r="HZ7" s="159">
        <f t="shared" si="6"/>
        <v>799998</v>
      </c>
      <c r="IA7" s="159">
        <f t="shared" si="6"/>
        <v>1380807</v>
      </c>
      <c r="IB7" s="159">
        <f t="shared" si="6"/>
        <v>119066</v>
      </c>
      <c r="IC7" s="159">
        <f t="shared" si="6"/>
        <v>0</v>
      </c>
      <c r="ID7" s="159">
        <f t="shared" si="6"/>
        <v>2530</v>
      </c>
      <c r="IE7" s="159">
        <f t="shared" si="6"/>
        <v>30589</v>
      </c>
      <c r="IF7" s="159">
        <f t="shared" si="6"/>
        <v>0</v>
      </c>
      <c r="IG7" s="159">
        <f t="shared" si="6"/>
        <v>0</v>
      </c>
      <c r="IH7" s="159">
        <f t="shared" si="6"/>
        <v>0</v>
      </c>
      <c r="II7" s="159">
        <f t="shared" si="6"/>
        <v>0</v>
      </c>
      <c r="IJ7" s="159">
        <f t="shared" si="6"/>
        <v>172121</v>
      </c>
      <c r="IK7" s="159">
        <f t="shared" si="6"/>
        <v>0</v>
      </c>
      <c r="IL7" s="159">
        <f t="shared" si="6"/>
        <v>0</v>
      </c>
      <c r="IM7" s="159">
        <f t="shared" si="6"/>
        <v>13332797</v>
      </c>
      <c r="IN7" s="159">
        <f t="shared" si="7"/>
        <v>0</v>
      </c>
      <c r="IO7" s="159">
        <f t="shared" si="7"/>
        <v>1370</v>
      </c>
      <c r="IP7" s="159">
        <f t="shared" si="7"/>
        <v>0</v>
      </c>
      <c r="IQ7" s="159">
        <f t="shared" si="7"/>
        <v>0</v>
      </c>
      <c r="IR7" s="159">
        <f t="shared" si="7"/>
        <v>500</v>
      </c>
      <c r="IS7" s="159">
        <f t="shared" si="7"/>
        <v>0</v>
      </c>
      <c r="IT7" s="159">
        <f t="shared" si="7"/>
        <v>0</v>
      </c>
      <c r="IU7" s="159">
        <f t="shared" si="7"/>
        <v>0</v>
      </c>
      <c r="IV7" s="159">
        <f t="shared" si="7"/>
        <v>775</v>
      </c>
      <c r="IW7" s="159">
        <f t="shared" si="7"/>
        <v>0</v>
      </c>
      <c r="IX7" s="159">
        <f t="shared" si="7"/>
        <v>0</v>
      </c>
      <c r="IY7" s="159">
        <f t="shared" si="7"/>
        <v>0</v>
      </c>
      <c r="IZ7" s="159">
        <f t="shared" si="7"/>
        <v>0</v>
      </c>
      <c r="JA7" s="159">
        <f t="shared" si="7"/>
        <v>0</v>
      </c>
      <c r="JB7" s="159">
        <f t="shared" si="7"/>
        <v>2255</v>
      </c>
      <c r="JC7" s="159">
        <f t="shared" si="7"/>
        <v>728947</v>
      </c>
      <c r="JD7" s="159">
        <f t="shared" si="8"/>
        <v>2275</v>
      </c>
      <c r="JE7" s="159">
        <f t="shared" si="8"/>
        <v>0</v>
      </c>
      <c r="JF7" s="159">
        <f t="shared" si="8"/>
        <v>736122</v>
      </c>
      <c r="JG7" s="159">
        <f t="shared" si="8"/>
        <v>19594276</v>
      </c>
    </row>
    <row r="8" spans="1:267" ht="13.5" x14ac:dyDescent="0.25">
      <c r="A8" s="152" t="s">
        <v>142</v>
      </c>
      <c r="B8" s="152" t="s">
        <v>143</v>
      </c>
      <c r="C8" s="153">
        <v>45107</v>
      </c>
      <c r="D8" s="158">
        <v>95842</v>
      </c>
      <c r="E8" s="158">
        <v>158811</v>
      </c>
      <c r="F8" s="158">
        <v>0</v>
      </c>
      <c r="G8" s="158">
        <v>17117</v>
      </c>
      <c r="H8" s="158">
        <v>23744</v>
      </c>
      <c r="I8" s="158">
        <v>10538</v>
      </c>
      <c r="J8" s="158">
        <v>0</v>
      </c>
      <c r="K8" s="158">
        <v>54</v>
      </c>
      <c r="L8" s="158">
        <v>8212</v>
      </c>
      <c r="M8" s="158">
        <v>7801</v>
      </c>
      <c r="N8" s="158">
        <v>64920</v>
      </c>
      <c r="O8" s="158">
        <v>0</v>
      </c>
      <c r="P8" s="158">
        <v>919461</v>
      </c>
      <c r="Q8" s="158">
        <v>0</v>
      </c>
      <c r="R8" s="158">
        <v>0</v>
      </c>
      <c r="S8" s="158">
        <v>13955</v>
      </c>
      <c r="T8" s="158">
        <v>0</v>
      </c>
      <c r="U8" s="158">
        <v>282</v>
      </c>
      <c r="V8" s="158">
        <v>0</v>
      </c>
      <c r="W8" s="158">
        <v>0</v>
      </c>
      <c r="X8" s="158">
        <v>0</v>
      </c>
      <c r="Y8" s="158">
        <v>0</v>
      </c>
      <c r="Z8" s="158">
        <v>4442</v>
      </c>
      <c r="AA8" s="158">
        <v>0</v>
      </c>
      <c r="AB8" s="158">
        <v>0</v>
      </c>
      <c r="AC8" s="158">
        <v>1325179</v>
      </c>
      <c r="AD8" s="158">
        <v>0</v>
      </c>
      <c r="AE8" s="158">
        <v>0</v>
      </c>
      <c r="AF8" s="158">
        <v>0</v>
      </c>
      <c r="AG8" s="158">
        <v>0</v>
      </c>
      <c r="AH8" s="158">
        <v>0</v>
      </c>
      <c r="AI8" s="158">
        <v>0</v>
      </c>
      <c r="AJ8" s="158">
        <v>0</v>
      </c>
      <c r="AK8" s="158">
        <v>0</v>
      </c>
      <c r="AL8" s="158">
        <v>0</v>
      </c>
      <c r="AM8" s="158">
        <v>0</v>
      </c>
      <c r="AN8" s="158">
        <v>0</v>
      </c>
      <c r="AO8" s="158">
        <v>0</v>
      </c>
      <c r="AP8" s="158">
        <v>41397</v>
      </c>
      <c r="AQ8" s="158">
        <v>140420</v>
      </c>
      <c r="AR8" s="158">
        <v>0</v>
      </c>
      <c r="AS8" s="158">
        <v>0</v>
      </c>
      <c r="AT8" s="158">
        <v>0</v>
      </c>
      <c r="AU8" s="158">
        <v>17669</v>
      </c>
      <c r="AV8" s="158">
        <v>18950</v>
      </c>
      <c r="AW8" s="158">
        <v>0</v>
      </c>
      <c r="AX8" s="158">
        <v>218436</v>
      </c>
      <c r="AY8" s="158">
        <v>289055</v>
      </c>
      <c r="AZ8" s="158">
        <v>0</v>
      </c>
      <c r="BA8" s="158">
        <v>0</v>
      </c>
      <c r="BB8" s="158">
        <v>7475</v>
      </c>
      <c r="BC8" s="158">
        <v>93239</v>
      </c>
      <c r="BD8" s="158">
        <v>55000</v>
      </c>
      <c r="BE8" s="158">
        <v>301674</v>
      </c>
      <c r="BF8" s="158">
        <v>0</v>
      </c>
      <c r="BG8" s="158">
        <v>746443</v>
      </c>
      <c r="BH8" s="158">
        <v>2290058</v>
      </c>
      <c r="BI8" s="158">
        <v>0</v>
      </c>
      <c r="BJ8" s="158">
        <v>0</v>
      </c>
      <c r="BK8" s="158">
        <v>0</v>
      </c>
      <c r="BL8" s="158">
        <v>0</v>
      </c>
      <c r="BM8" s="158">
        <v>0</v>
      </c>
      <c r="BN8" s="158">
        <v>47732</v>
      </c>
      <c r="BO8" s="158">
        <v>0</v>
      </c>
      <c r="BP8" s="158">
        <v>0</v>
      </c>
      <c r="BQ8" s="158">
        <v>3175</v>
      </c>
      <c r="BR8" s="158">
        <v>9028</v>
      </c>
      <c r="BS8" s="158">
        <v>0</v>
      </c>
      <c r="BT8" s="158">
        <v>0</v>
      </c>
      <c r="BU8" s="158">
        <v>0</v>
      </c>
      <c r="BV8" s="158">
        <v>0</v>
      </c>
      <c r="BW8" s="158">
        <v>346727</v>
      </c>
      <c r="BX8" s="158">
        <v>36947</v>
      </c>
      <c r="BY8" s="158">
        <v>24291</v>
      </c>
      <c r="BZ8" s="158">
        <v>136760</v>
      </c>
      <c r="CA8" s="158">
        <v>0</v>
      </c>
      <c r="CB8" s="158">
        <v>0</v>
      </c>
      <c r="CC8" s="158">
        <v>0</v>
      </c>
      <c r="CD8" s="158">
        <v>0</v>
      </c>
      <c r="CE8" s="158">
        <v>2949</v>
      </c>
      <c r="CF8" s="158">
        <v>0</v>
      </c>
      <c r="CG8" s="158">
        <v>1351</v>
      </c>
      <c r="CH8" s="158">
        <v>4293</v>
      </c>
      <c r="CI8" s="158">
        <v>0</v>
      </c>
      <c r="CJ8" s="158">
        <v>70</v>
      </c>
      <c r="CK8" s="158">
        <v>0</v>
      </c>
      <c r="CL8" s="158">
        <v>0</v>
      </c>
      <c r="CM8" s="158">
        <v>613323</v>
      </c>
      <c r="CN8" s="158">
        <v>2903381</v>
      </c>
      <c r="CO8" s="158">
        <v>792203</v>
      </c>
      <c r="CP8" s="158">
        <v>154726</v>
      </c>
      <c r="CQ8" s="158">
        <v>4256372</v>
      </c>
      <c r="CR8" s="158">
        <v>0</v>
      </c>
      <c r="CS8" s="158">
        <v>907</v>
      </c>
      <c r="CT8" s="158">
        <v>0</v>
      </c>
      <c r="CU8" s="158">
        <v>0</v>
      </c>
      <c r="CV8" s="158">
        <v>0</v>
      </c>
      <c r="CW8" s="158">
        <v>385706</v>
      </c>
      <c r="CX8" s="158">
        <v>424157</v>
      </c>
      <c r="CY8" s="158">
        <v>87402</v>
      </c>
      <c r="CZ8" s="158">
        <v>0</v>
      </c>
      <c r="DA8" s="158">
        <v>3079</v>
      </c>
      <c r="DB8" s="158">
        <v>16219</v>
      </c>
      <c r="DC8" s="158">
        <v>0</v>
      </c>
      <c r="DD8" s="158">
        <v>272110</v>
      </c>
      <c r="DE8" s="158">
        <v>0</v>
      </c>
      <c r="DF8" s="158">
        <v>0</v>
      </c>
      <c r="DG8" s="158">
        <v>0</v>
      </c>
      <c r="DH8" s="158">
        <v>0</v>
      </c>
      <c r="DI8" s="158">
        <v>0</v>
      </c>
      <c r="DJ8" s="158">
        <v>6392881</v>
      </c>
      <c r="DK8" s="158">
        <v>0</v>
      </c>
      <c r="DL8" s="158">
        <v>0</v>
      </c>
      <c r="DM8" s="158">
        <v>0</v>
      </c>
      <c r="DN8" s="158">
        <v>0</v>
      </c>
      <c r="DO8" s="158">
        <v>0</v>
      </c>
      <c r="DP8" s="158">
        <v>0</v>
      </c>
      <c r="DQ8" s="158">
        <v>0</v>
      </c>
      <c r="DR8" s="158">
        <v>91176</v>
      </c>
      <c r="DS8" s="158">
        <v>49918</v>
      </c>
      <c r="DT8" s="158">
        <v>0</v>
      </c>
      <c r="DU8" s="158">
        <v>0</v>
      </c>
      <c r="DV8" s="158">
        <v>0</v>
      </c>
      <c r="DW8" s="158">
        <v>0</v>
      </c>
      <c r="DX8" s="158">
        <v>0</v>
      </c>
      <c r="DY8" s="158">
        <v>0</v>
      </c>
      <c r="DZ8" s="158">
        <v>0</v>
      </c>
      <c r="EA8" s="158">
        <v>0</v>
      </c>
      <c r="EB8" s="158">
        <v>0</v>
      </c>
      <c r="EC8" s="158">
        <v>141094</v>
      </c>
      <c r="ED8" s="158">
        <v>9437356</v>
      </c>
      <c r="EF8" s="5">
        <f t="shared" si="0"/>
        <v>45107</v>
      </c>
      <c r="EG8" s="159">
        <f t="shared" si="0"/>
        <v>95842</v>
      </c>
      <c r="EH8" s="159">
        <f t="shared" si="0"/>
        <v>158811</v>
      </c>
      <c r="EI8" s="159">
        <f t="shared" si="0"/>
        <v>0</v>
      </c>
      <c r="EJ8" s="159">
        <f t="shared" si="0"/>
        <v>17117</v>
      </c>
      <c r="EK8" s="159">
        <f t="shared" si="0"/>
        <v>23744</v>
      </c>
      <c r="EL8" s="159">
        <f t="shared" si="0"/>
        <v>10538</v>
      </c>
      <c r="EM8" s="159">
        <f t="shared" si="0"/>
        <v>0</v>
      </c>
      <c r="EN8" s="159">
        <f t="shared" si="0"/>
        <v>54</v>
      </c>
      <c r="EO8" s="159">
        <f t="shared" si="0"/>
        <v>8212</v>
      </c>
      <c r="EP8" s="159">
        <f t="shared" si="0"/>
        <v>7801</v>
      </c>
      <c r="EQ8" s="159">
        <f t="shared" si="0"/>
        <v>64920</v>
      </c>
      <c r="ER8" s="159">
        <f t="shared" si="0"/>
        <v>0</v>
      </c>
      <c r="ES8" s="159">
        <f t="shared" si="0"/>
        <v>919461</v>
      </c>
      <c r="ET8" s="159">
        <f t="shared" si="0"/>
        <v>0</v>
      </c>
      <c r="EU8" s="159">
        <f t="shared" si="0"/>
        <v>0</v>
      </c>
      <c r="EV8" s="159">
        <f t="shared" si="1"/>
        <v>13955</v>
      </c>
      <c r="EW8" s="159">
        <f t="shared" si="1"/>
        <v>0</v>
      </c>
      <c r="EX8" s="159">
        <f t="shared" si="1"/>
        <v>282</v>
      </c>
      <c r="EY8" s="159">
        <f t="shared" si="1"/>
        <v>0</v>
      </c>
      <c r="EZ8" s="159">
        <f t="shared" si="1"/>
        <v>0</v>
      </c>
      <c r="FA8" s="159">
        <f t="shared" si="1"/>
        <v>0</v>
      </c>
      <c r="FB8" s="159">
        <f t="shared" si="1"/>
        <v>0</v>
      </c>
      <c r="FC8" s="159">
        <f t="shared" si="1"/>
        <v>4442</v>
      </c>
      <c r="FD8" s="159">
        <f t="shared" si="1"/>
        <v>0</v>
      </c>
      <c r="FE8" s="159">
        <f t="shared" si="1"/>
        <v>0</v>
      </c>
      <c r="FF8" s="159">
        <f t="shared" si="1"/>
        <v>1325179</v>
      </c>
      <c r="FG8" s="159">
        <f t="shared" si="1"/>
        <v>0</v>
      </c>
      <c r="FH8" s="159">
        <f t="shared" si="1"/>
        <v>0</v>
      </c>
      <c r="FI8" s="159">
        <f t="shared" si="1"/>
        <v>0</v>
      </c>
      <c r="FJ8" s="159">
        <f t="shared" si="1"/>
        <v>0</v>
      </c>
      <c r="FK8" s="159">
        <f t="shared" si="1"/>
        <v>0</v>
      </c>
      <c r="FL8" s="159">
        <f t="shared" si="2"/>
        <v>0</v>
      </c>
      <c r="FM8" s="159">
        <f t="shared" si="2"/>
        <v>0</v>
      </c>
      <c r="FN8" s="159">
        <f t="shared" si="2"/>
        <v>0</v>
      </c>
      <c r="FO8" s="159">
        <f t="shared" si="2"/>
        <v>0</v>
      </c>
      <c r="FP8" s="159">
        <f t="shared" si="2"/>
        <v>0</v>
      </c>
      <c r="FQ8" s="159">
        <f t="shared" si="2"/>
        <v>0</v>
      </c>
      <c r="FR8" s="159">
        <f t="shared" si="2"/>
        <v>0</v>
      </c>
      <c r="FS8" s="159">
        <f t="shared" si="2"/>
        <v>41397</v>
      </c>
      <c r="FT8" s="159">
        <f t="shared" si="2"/>
        <v>140420</v>
      </c>
      <c r="FU8" s="159">
        <f t="shared" si="2"/>
        <v>0</v>
      </c>
      <c r="FV8" s="159">
        <f t="shared" si="2"/>
        <v>0</v>
      </c>
      <c r="FW8" s="159">
        <f t="shared" si="2"/>
        <v>0</v>
      </c>
      <c r="FX8" s="159">
        <f t="shared" si="2"/>
        <v>17669</v>
      </c>
      <c r="FY8" s="159">
        <f t="shared" si="2"/>
        <v>18950</v>
      </c>
      <c r="FZ8" s="159">
        <f t="shared" si="2"/>
        <v>0</v>
      </c>
      <c r="GA8" s="159">
        <f t="shared" si="2"/>
        <v>218436</v>
      </c>
      <c r="GB8" s="159">
        <f t="shared" si="3"/>
        <v>289055</v>
      </c>
      <c r="GC8" s="159">
        <f t="shared" si="3"/>
        <v>0</v>
      </c>
      <c r="GD8" s="159">
        <f t="shared" si="3"/>
        <v>0</v>
      </c>
      <c r="GE8" s="159">
        <f t="shared" si="3"/>
        <v>7475</v>
      </c>
      <c r="GF8" s="159">
        <f t="shared" si="3"/>
        <v>93239</v>
      </c>
      <c r="GG8" s="159">
        <f t="shared" si="3"/>
        <v>55000</v>
      </c>
      <c r="GH8" s="159">
        <f t="shared" si="3"/>
        <v>301674</v>
      </c>
      <c r="GI8" s="159">
        <f t="shared" si="3"/>
        <v>0</v>
      </c>
      <c r="GJ8" s="159">
        <f t="shared" si="3"/>
        <v>746443</v>
      </c>
      <c r="GK8" s="159">
        <f t="shared" si="3"/>
        <v>2290058</v>
      </c>
      <c r="GL8" s="159">
        <f t="shared" si="3"/>
        <v>0</v>
      </c>
      <c r="GM8" s="159">
        <f t="shared" si="3"/>
        <v>0</v>
      </c>
      <c r="GN8" s="159">
        <f t="shared" si="3"/>
        <v>0</v>
      </c>
      <c r="GO8" s="159">
        <f t="shared" si="3"/>
        <v>0</v>
      </c>
      <c r="GP8" s="159">
        <f t="shared" si="3"/>
        <v>0</v>
      </c>
      <c r="GQ8" s="159">
        <f t="shared" si="3"/>
        <v>47732</v>
      </c>
      <c r="GR8" s="159">
        <f t="shared" si="4"/>
        <v>0</v>
      </c>
      <c r="GS8" s="159">
        <f t="shared" si="4"/>
        <v>0</v>
      </c>
      <c r="GT8" s="159">
        <f t="shared" si="4"/>
        <v>3175</v>
      </c>
      <c r="GU8" s="159">
        <f t="shared" si="4"/>
        <v>9028</v>
      </c>
      <c r="GV8" s="159">
        <f t="shared" si="4"/>
        <v>0</v>
      </c>
      <c r="GW8" s="159">
        <f t="shared" si="4"/>
        <v>0</v>
      </c>
      <c r="GX8" s="159">
        <f t="shared" si="4"/>
        <v>0</v>
      </c>
      <c r="GY8" s="159">
        <f t="shared" si="4"/>
        <v>0</v>
      </c>
      <c r="GZ8" s="159">
        <f t="shared" si="4"/>
        <v>346727</v>
      </c>
      <c r="HA8" s="159">
        <f t="shared" si="4"/>
        <v>36947</v>
      </c>
      <c r="HB8" s="159">
        <f t="shared" si="4"/>
        <v>24291</v>
      </c>
      <c r="HC8" s="159">
        <f t="shared" si="4"/>
        <v>136760</v>
      </c>
      <c r="HD8" s="159">
        <f t="shared" si="4"/>
        <v>0</v>
      </c>
      <c r="HE8" s="159">
        <f t="shared" si="4"/>
        <v>0</v>
      </c>
      <c r="HF8" s="159">
        <f t="shared" si="4"/>
        <v>0</v>
      </c>
      <c r="HG8" s="159">
        <f t="shared" si="4"/>
        <v>0</v>
      </c>
      <c r="HH8" s="159">
        <f t="shared" si="5"/>
        <v>2949</v>
      </c>
      <c r="HI8" s="159">
        <f t="shared" si="5"/>
        <v>0</v>
      </c>
      <c r="HJ8" s="159">
        <f t="shared" si="5"/>
        <v>1351</v>
      </c>
      <c r="HK8" s="159">
        <f t="shared" si="5"/>
        <v>4293</v>
      </c>
      <c r="HL8" s="159">
        <f t="shared" si="5"/>
        <v>0</v>
      </c>
      <c r="HM8" s="159">
        <f t="shared" si="5"/>
        <v>70</v>
      </c>
      <c r="HN8" s="159">
        <f t="shared" si="5"/>
        <v>0</v>
      </c>
      <c r="HO8" s="159">
        <f t="shared" si="5"/>
        <v>0</v>
      </c>
      <c r="HP8" s="159">
        <f t="shared" si="5"/>
        <v>613323</v>
      </c>
      <c r="HQ8" s="159">
        <f t="shared" si="5"/>
        <v>2903381</v>
      </c>
      <c r="HR8" s="159">
        <f t="shared" si="5"/>
        <v>792203</v>
      </c>
      <c r="HS8" s="159">
        <f t="shared" si="5"/>
        <v>154726</v>
      </c>
      <c r="HT8" s="159">
        <f t="shared" si="5"/>
        <v>4256372</v>
      </c>
      <c r="HU8" s="159">
        <f t="shared" si="5"/>
        <v>0</v>
      </c>
      <c r="HV8" s="159">
        <f t="shared" si="5"/>
        <v>907</v>
      </c>
      <c r="HW8" s="159">
        <f t="shared" si="5"/>
        <v>0</v>
      </c>
      <c r="HX8" s="159">
        <f t="shared" si="6"/>
        <v>0</v>
      </c>
      <c r="HY8" s="159">
        <f t="shared" si="6"/>
        <v>0</v>
      </c>
      <c r="HZ8" s="159">
        <f t="shared" si="6"/>
        <v>385706</v>
      </c>
      <c r="IA8" s="159">
        <f t="shared" si="6"/>
        <v>424157</v>
      </c>
      <c r="IB8" s="159">
        <f t="shared" si="6"/>
        <v>87402</v>
      </c>
      <c r="IC8" s="159">
        <f t="shared" si="6"/>
        <v>0</v>
      </c>
      <c r="ID8" s="159">
        <f t="shared" si="6"/>
        <v>3079</v>
      </c>
      <c r="IE8" s="159">
        <f t="shared" si="6"/>
        <v>16219</v>
      </c>
      <c r="IF8" s="159">
        <f t="shared" si="6"/>
        <v>0</v>
      </c>
      <c r="IG8" s="159">
        <f t="shared" si="6"/>
        <v>272110</v>
      </c>
      <c r="IH8" s="159">
        <f t="shared" si="6"/>
        <v>0</v>
      </c>
      <c r="II8" s="159">
        <f t="shared" si="6"/>
        <v>0</v>
      </c>
      <c r="IJ8" s="159">
        <f t="shared" si="6"/>
        <v>0</v>
      </c>
      <c r="IK8" s="159">
        <f t="shared" si="6"/>
        <v>0</v>
      </c>
      <c r="IL8" s="159">
        <f t="shared" si="6"/>
        <v>0</v>
      </c>
      <c r="IM8" s="159">
        <f t="shared" si="6"/>
        <v>6392881</v>
      </c>
      <c r="IN8" s="159">
        <f t="shared" si="7"/>
        <v>0</v>
      </c>
      <c r="IO8" s="159">
        <f t="shared" si="7"/>
        <v>0</v>
      </c>
      <c r="IP8" s="159">
        <f t="shared" si="7"/>
        <v>0</v>
      </c>
      <c r="IQ8" s="159">
        <f t="shared" si="7"/>
        <v>0</v>
      </c>
      <c r="IR8" s="159">
        <f t="shared" si="7"/>
        <v>0</v>
      </c>
      <c r="IS8" s="159">
        <f t="shared" si="7"/>
        <v>0</v>
      </c>
      <c r="IT8" s="159">
        <f t="shared" si="7"/>
        <v>0</v>
      </c>
      <c r="IU8" s="159">
        <f t="shared" si="7"/>
        <v>91176</v>
      </c>
      <c r="IV8" s="159">
        <f t="shared" si="7"/>
        <v>49918</v>
      </c>
      <c r="IW8" s="159">
        <f t="shared" si="7"/>
        <v>0</v>
      </c>
      <c r="IX8" s="159">
        <f t="shared" si="7"/>
        <v>0</v>
      </c>
      <c r="IY8" s="159">
        <f t="shared" si="7"/>
        <v>0</v>
      </c>
      <c r="IZ8" s="159">
        <f t="shared" si="7"/>
        <v>0</v>
      </c>
      <c r="JA8" s="159">
        <f t="shared" si="7"/>
        <v>0</v>
      </c>
      <c r="JB8" s="159">
        <f t="shared" si="7"/>
        <v>0</v>
      </c>
      <c r="JC8" s="159">
        <f t="shared" si="7"/>
        <v>0</v>
      </c>
      <c r="JD8" s="159">
        <f t="shared" si="8"/>
        <v>0</v>
      </c>
      <c r="JE8" s="159">
        <f t="shared" si="8"/>
        <v>0</v>
      </c>
      <c r="JF8" s="159">
        <f t="shared" si="8"/>
        <v>141094</v>
      </c>
      <c r="JG8" s="159">
        <f t="shared" si="8"/>
        <v>9437356</v>
      </c>
    </row>
    <row r="9" spans="1:267" ht="13.5" x14ac:dyDescent="0.25">
      <c r="A9" s="152" t="s">
        <v>144</v>
      </c>
      <c r="B9" s="152" t="s">
        <v>145</v>
      </c>
      <c r="C9" s="153">
        <v>45107</v>
      </c>
      <c r="D9" s="158">
        <v>141823</v>
      </c>
      <c r="E9" s="158">
        <v>906622</v>
      </c>
      <c r="F9" s="158">
        <v>0</v>
      </c>
      <c r="G9" s="158">
        <v>71738</v>
      </c>
      <c r="H9" s="158">
        <v>149851</v>
      </c>
      <c r="I9" s="158">
        <v>18511</v>
      </c>
      <c r="J9" s="158">
        <v>0</v>
      </c>
      <c r="K9" s="158">
        <v>0</v>
      </c>
      <c r="L9" s="158">
        <v>0</v>
      </c>
      <c r="M9" s="158">
        <v>173274</v>
      </c>
      <c r="N9" s="158">
        <v>68093</v>
      </c>
      <c r="O9" s="158">
        <v>0</v>
      </c>
      <c r="P9" s="158">
        <v>0</v>
      </c>
      <c r="Q9" s="158">
        <v>0</v>
      </c>
      <c r="R9" s="158">
        <v>398439</v>
      </c>
      <c r="S9" s="158">
        <v>0</v>
      </c>
      <c r="T9" s="158">
        <v>0</v>
      </c>
      <c r="U9" s="158">
        <v>0</v>
      </c>
      <c r="V9" s="158">
        <v>0</v>
      </c>
      <c r="W9" s="158">
        <v>921</v>
      </c>
      <c r="X9" s="158">
        <v>0</v>
      </c>
      <c r="Y9" s="158">
        <v>86878</v>
      </c>
      <c r="Z9" s="158">
        <v>245587</v>
      </c>
      <c r="AA9" s="158">
        <v>102364</v>
      </c>
      <c r="AB9" s="158">
        <v>122960</v>
      </c>
      <c r="AC9" s="158">
        <v>2487061</v>
      </c>
      <c r="AD9" s="158">
        <v>0</v>
      </c>
      <c r="AE9" s="158">
        <v>0</v>
      </c>
      <c r="AF9" s="158">
        <v>222798</v>
      </c>
      <c r="AG9" s="158">
        <v>0</v>
      </c>
      <c r="AH9" s="158">
        <v>15245</v>
      </c>
      <c r="AI9" s="158">
        <v>31844</v>
      </c>
      <c r="AJ9" s="158">
        <v>3934</v>
      </c>
      <c r="AK9" s="158">
        <v>0</v>
      </c>
      <c r="AL9" s="158">
        <v>0</v>
      </c>
      <c r="AM9" s="158">
        <v>0</v>
      </c>
      <c r="AN9" s="158">
        <v>0</v>
      </c>
      <c r="AO9" s="158">
        <v>0</v>
      </c>
      <c r="AP9" s="158">
        <v>96822</v>
      </c>
      <c r="AQ9" s="158">
        <v>145870</v>
      </c>
      <c r="AR9" s="158">
        <v>0</v>
      </c>
      <c r="AS9" s="158">
        <v>0</v>
      </c>
      <c r="AT9" s="158">
        <v>0</v>
      </c>
      <c r="AU9" s="158">
        <v>1046</v>
      </c>
      <c r="AV9" s="158">
        <v>0</v>
      </c>
      <c r="AW9" s="158">
        <v>0</v>
      </c>
      <c r="AX9" s="158">
        <v>517559</v>
      </c>
      <c r="AY9" s="158">
        <v>236390</v>
      </c>
      <c r="AZ9" s="158">
        <v>0</v>
      </c>
      <c r="BA9" s="158">
        <v>0</v>
      </c>
      <c r="BB9" s="158">
        <v>152617</v>
      </c>
      <c r="BC9" s="158">
        <v>38293</v>
      </c>
      <c r="BD9" s="158">
        <v>0</v>
      </c>
      <c r="BE9" s="158">
        <v>150026</v>
      </c>
      <c r="BF9" s="158">
        <v>0</v>
      </c>
      <c r="BG9" s="158">
        <v>577326</v>
      </c>
      <c r="BH9" s="158">
        <v>3581946</v>
      </c>
      <c r="BI9" s="158">
        <v>0</v>
      </c>
      <c r="BJ9" s="158">
        <v>0</v>
      </c>
      <c r="BK9" s="158">
        <v>0</v>
      </c>
      <c r="BL9" s="158">
        <v>0</v>
      </c>
      <c r="BM9" s="158">
        <v>0</v>
      </c>
      <c r="BN9" s="158">
        <v>0</v>
      </c>
      <c r="BO9" s="158">
        <v>75678</v>
      </c>
      <c r="BP9" s="158">
        <v>0</v>
      </c>
      <c r="BQ9" s="158">
        <v>5178</v>
      </c>
      <c r="BR9" s="158">
        <v>10816</v>
      </c>
      <c r="BS9" s="158">
        <v>1336</v>
      </c>
      <c r="BT9" s="158">
        <v>0</v>
      </c>
      <c r="BU9" s="158">
        <v>0</v>
      </c>
      <c r="BV9" s="158">
        <v>0</v>
      </c>
      <c r="BW9" s="158">
        <v>117222</v>
      </c>
      <c r="BX9" s="158">
        <v>0</v>
      </c>
      <c r="BY9" s="158">
        <v>0</v>
      </c>
      <c r="BZ9" s="158">
        <v>916</v>
      </c>
      <c r="CA9" s="158">
        <v>27197</v>
      </c>
      <c r="CB9" s="158">
        <v>0</v>
      </c>
      <c r="CC9" s="158">
        <v>0</v>
      </c>
      <c r="CD9" s="158">
        <v>143216</v>
      </c>
      <c r="CE9" s="158">
        <v>0</v>
      </c>
      <c r="CF9" s="158">
        <v>0</v>
      </c>
      <c r="CG9" s="158">
        <v>0</v>
      </c>
      <c r="CH9" s="158">
        <v>0</v>
      </c>
      <c r="CI9" s="158">
        <v>0</v>
      </c>
      <c r="CJ9" s="158">
        <v>0</v>
      </c>
      <c r="CK9" s="158">
        <v>0</v>
      </c>
      <c r="CL9" s="158">
        <v>0</v>
      </c>
      <c r="CM9" s="158">
        <v>381559</v>
      </c>
      <c r="CN9" s="158">
        <v>3963505</v>
      </c>
      <c r="CO9" s="158">
        <v>1725616</v>
      </c>
      <c r="CP9" s="158">
        <v>0</v>
      </c>
      <c r="CQ9" s="158">
        <v>5281460</v>
      </c>
      <c r="CR9" s="158">
        <v>0</v>
      </c>
      <c r="CS9" s="158">
        <v>0</v>
      </c>
      <c r="CT9" s="158">
        <v>0</v>
      </c>
      <c r="CU9" s="158">
        <v>0</v>
      </c>
      <c r="CV9" s="158">
        <v>0</v>
      </c>
      <c r="CW9" s="158">
        <v>479450</v>
      </c>
      <c r="CX9" s="158">
        <v>1001497</v>
      </c>
      <c r="CY9" s="158">
        <v>123713</v>
      </c>
      <c r="CZ9" s="158">
        <v>4391</v>
      </c>
      <c r="DA9" s="158">
        <v>6350</v>
      </c>
      <c r="DB9" s="158">
        <v>42744</v>
      </c>
      <c r="DC9" s="158">
        <v>0</v>
      </c>
      <c r="DD9" s="158">
        <v>0</v>
      </c>
      <c r="DE9" s="158">
        <v>0</v>
      </c>
      <c r="DF9" s="158">
        <v>0</v>
      </c>
      <c r="DG9" s="158">
        <v>49768</v>
      </c>
      <c r="DH9" s="158">
        <v>0</v>
      </c>
      <c r="DI9" s="158">
        <v>0</v>
      </c>
      <c r="DJ9" s="158">
        <v>8714989</v>
      </c>
      <c r="DK9" s="158">
        <v>0</v>
      </c>
      <c r="DL9" s="158">
        <v>0</v>
      </c>
      <c r="DM9" s="158">
        <v>0</v>
      </c>
      <c r="DN9" s="158">
        <v>0</v>
      </c>
      <c r="DO9" s="158">
        <v>0</v>
      </c>
      <c r="DP9" s="158">
        <v>0</v>
      </c>
      <c r="DQ9" s="158">
        <v>27893</v>
      </c>
      <c r="DR9" s="158">
        <v>0</v>
      </c>
      <c r="DS9" s="158">
        <v>0</v>
      </c>
      <c r="DT9" s="158">
        <v>0</v>
      </c>
      <c r="DU9" s="158">
        <v>0</v>
      </c>
      <c r="DV9" s="158">
        <v>0</v>
      </c>
      <c r="DW9" s="158">
        <v>0</v>
      </c>
      <c r="DX9" s="158">
        <v>0</v>
      </c>
      <c r="DY9" s="158">
        <v>0</v>
      </c>
      <c r="DZ9" s="158">
        <v>112417</v>
      </c>
      <c r="EA9" s="158">
        <v>0</v>
      </c>
      <c r="EB9" s="158">
        <v>0</v>
      </c>
      <c r="EC9" s="158">
        <v>140310</v>
      </c>
      <c r="ED9" s="158">
        <v>12818804</v>
      </c>
      <c r="EF9" s="5">
        <f t="shared" si="0"/>
        <v>45107</v>
      </c>
      <c r="EG9" s="159">
        <f t="shared" si="0"/>
        <v>141823</v>
      </c>
      <c r="EH9" s="159">
        <f t="shared" si="0"/>
        <v>906622</v>
      </c>
      <c r="EI9" s="159">
        <f t="shared" si="0"/>
        <v>0</v>
      </c>
      <c r="EJ9" s="159">
        <f t="shared" si="0"/>
        <v>71738</v>
      </c>
      <c r="EK9" s="159">
        <f t="shared" si="0"/>
        <v>149851</v>
      </c>
      <c r="EL9" s="159">
        <f t="shared" si="0"/>
        <v>18511</v>
      </c>
      <c r="EM9" s="159">
        <f t="shared" si="0"/>
        <v>0</v>
      </c>
      <c r="EN9" s="159">
        <f t="shared" si="0"/>
        <v>0</v>
      </c>
      <c r="EO9" s="159">
        <f t="shared" si="0"/>
        <v>0</v>
      </c>
      <c r="EP9" s="159">
        <f t="shared" si="0"/>
        <v>173274</v>
      </c>
      <c r="EQ9" s="159">
        <f t="shared" si="0"/>
        <v>68093</v>
      </c>
      <c r="ER9" s="159">
        <f t="shared" si="0"/>
        <v>0</v>
      </c>
      <c r="ES9" s="159">
        <f t="shared" si="0"/>
        <v>0</v>
      </c>
      <c r="ET9" s="159">
        <f t="shared" si="0"/>
        <v>0</v>
      </c>
      <c r="EU9" s="159">
        <f t="shared" si="0"/>
        <v>398439</v>
      </c>
      <c r="EV9" s="159">
        <f t="shared" si="1"/>
        <v>0</v>
      </c>
      <c r="EW9" s="159">
        <f t="shared" si="1"/>
        <v>0</v>
      </c>
      <c r="EX9" s="159">
        <f t="shared" si="1"/>
        <v>0</v>
      </c>
      <c r="EY9" s="159">
        <f t="shared" si="1"/>
        <v>0</v>
      </c>
      <c r="EZ9" s="159">
        <f t="shared" si="1"/>
        <v>921</v>
      </c>
      <c r="FA9" s="159">
        <f t="shared" si="1"/>
        <v>0</v>
      </c>
      <c r="FB9" s="159">
        <f t="shared" si="1"/>
        <v>86878</v>
      </c>
      <c r="FC9" s="159">
        <f t="shared" si="1"/>
        <v>245587</v>
      </c>
      <c r="FD9" s="159">
        <f t="shared" si="1"/>
        <v>102364</v>
      </c>
      <c r="FE9" s="159">
        <f t="shared" si="1"/>
        <v>122960</v>
      </c>
      <c r="FF9" s="159">
        <f t="shared" si="1"/>
        <v>2487061</v>
      </c>
      <c r="FG9" s="159">
        <f t="shared" si="1"/>
        <v>0</v>
      </c>
      <c r="FH9" s="159">
        <f t="shared" si="1"/>
        <v>0</v>
      </c>
      <c r="FI9" s="159">
        <f t="shared" si="1"/>
        <v>222798</v>
      </c>
      <c r="FJ9" s="159">
        <f t="shared" si="1"/>
        <v>0</v>
      </c>
      <c r="FK9" s="159">
        <f t="shared" si="1"/>
        <v>15245</v>
      </c>
      <c r="FL9" s="159">
        <f t="shared" si="2"/>
        <v>31844</v>
      </c>
      <c r="FM9" s="159">
        <f t="shared" si="2"/>
        <v>3934</v>
      </c>
      <c r="FN9" s="159">
        <f t="shared" si="2"/>
        <v>0</v>
      </c>
      <c r="FO9" s="159">
        <f t="shared" si="2"/>
        <v>0</v>
      </c>
      <c r="FP9" s="159">
        <f t="shared" si="2"/>
        <v>0</v>
      </c>
      <c r="FQ9" s="159">
        <f t="shared" si="2"/>
        <v>0</v>
      </c>
      <c r="FR9" s="159">
        <f t="shared" si="2"/>
        <v>0</v>
      </c>
      <c r="FS9" s="159">
        <f t="shared" si="2"/>
        <v>96822</v>
      </c>
      <c r="FT9" s="159">
        <f t="shared" si="2"/>
        <v>145870</v>
      </c>
      <c r="FU9" s="159">
        <f t="shared" si="2"/>
        <v>0</v>
      </c>
      <c r="FV9" s="159">
        <f t="shared" si="2"/>
        <v>0</v>
      </c>
      <c r="FW9" s="159">
        <f t="shared" si="2"/>
        <v>0</v>
      </c>
      <c r="FX9" s="159">
        <f t="shared" si="2"/>
        <v>1046</v>
      </c>
      <c r="FY9" s="159">
        <f t="shared" si="2"/>
        <v>0</v>
      </c>
      <c r="FZ9" s="159">
        <f t="shared" si="2"/>
        <v>0</v>
      </c>
      <c r="GA9" s="159">
        <f t="shared" si="2"/>
        <v>517559</v>
      </c>
      <c r="GB9" s="159">
        <f t="shared" si="3"/>
        <v>236390</v>
      </c>
      <c r="GC9" s="159">
        <f t="shared" si="3"/>
        <v>0</v>
      </c>
      <c r="GD9" s="159">
        <f t="shared" si="3"/>
        <v>0</v>
      </c>
      <c r="GE9" s="159">
        <f t="shared" si="3"/>
        <v>152617</v>
      </c>
      <c r="GF9" s="159">
        <f t="shared" si="3"/>
        <v>38293</v>
      </c>
      <c r="GG9" s="159">
        <f t="shared" si="3"/>
        <v>0</v>
      </c>
      <c r="GH9" s="159">
        <f t="shared" si="3"/>
        <v>150026</v>
      </c>
      <c r="GI9" s="159">
        <f t="shared" si="3"/>
        <v>0</v>
      </c>
      <c r="GJ9" s="159">
        <f t="shared" si="3"/>
        <v>577326</v>
      </c>
      <c r="GK9" s="159">
        <f t="shared" si="3"/>
        <v>3581946</v>
      </c>
      <c r="GL9" s="159">
        <f t="shared" si="3"/>
        <v>0</v>
      </c>
      <c r="GM9" s="159">
        <f t="shared" si="3"/>
        <v>0</v>
      </c>
      <c r="GN9" s="159">
        <f t="shared" si="3"/>
        <v>0</v>
      </c>
      <c r="GO9" s="159">
        <f t="shared" si="3"/>
        <v>0</v>
      </c>
      <c r="GP9" s="159">
        <f t="shared" si="3"/>
        <v>0</v>
      </c>
      <c r="GQ9" s="159">
        <f t="shared" si="3"/>
        <v>0</v>
      </c>
      <c r="GR9" s="159">
        <f t="shared" si="4"/>
        <v>75678</v>
      </c>
      <c r="GS9" s="159">
        <f t="shared" si="4"/>
        <v>0</v>
      </c>
      <c r="GT9" s="159">
        <f t="shared" si="4"/>
        <v>5178</v>
      </c>
      <c r="GU9" s="159">
        <f t="shared" si="4"/>
        <v>10816</v>
      </c>
      <c r="GV9" s="159">
        <f t="shared" si="4"/>
        <v>1336</v>
      </c>
      <c r="GW9" s="159">
        <f t="shared" si="4"/>
        <v>0</v>
      </c>
      <c r="GX9" s="159">
        <f t="shared" si="4"/>
        <v>0</v>
      </c>
      <c r="GY9" s="159">
        <f t="shared" si="4"/>
        <v>0</v>
      </c>
      <c r="GZ9" s="159">
        <f t="shared" si="4"/>
        <v>117222</v>
      </c>
      <c r="HA9" s="159">
        <f t="shared" si="4"/>
        <v>0</v>
      </c>
      <c r="HB9" s="159">
        <f t="shared" si="4"/>
        <v>0</v>
      </c>
      <c r="HC9" s="159">
        <f t="shared" si="4"/>
        <v>916</v>
      </c>
      <c r="HD9" s="159">
        <f t="shared" si="4"/>
        <v>27197</v>
      </c>
      <c r="HE9" s="159">
        <f t="shared" si="4"/>
        <v>0</v>
      </c>
      <c r="HF9" s="159">
        <f t="shared" si="4"/>
        <v>0</v>
      </c>
      <c r="HG9" s="159">
        <f t="shared" si="4"/>
        <v>143216</v>
      </c>
      <c r="HH9" s="159">
        <f t="shared" si="5"/>
        <v>0</v>
      </c>
      <c r="HI9" s="159">
        <f t="shared" si="5"/>
        <v>0</v>
      </c>
      <c r="HJ9" s="159">
        <f t="shared" si="5"/>
        <v>0</v>
      </c>
      <c r="HK9" s="159">
        <f t="shared" si="5"/>
        <v>0</v>
      </c>
      <c r="HL9" s="159">
        <f t="shared" si="5"/>
        <v>0</v>
      </c>
      <c r="HM9" s="159">
        <f t="shared" si="5"/>
        <v>0</v>
      </c>
      <c r="HN9" s="159">
        <f t="shared" si="5"/>
        <v>0</v>
      </c>
      <c r="HO9" s="159">
        <f t="shared" si="5"/>
        <v>0</v>
      </c>
      <c r="HP9" s="159">
        <f t="shared" si="5"/>
        <v>381559</v>
      </c>
      <c r="HQ9" s="159">
        <f t="shared" si="5"/>
        <v>3963505</v>
      </c>
      <c r="HR9" s="159">
        <f t="shared" si="5"/>
        <v>1725616</v>
      </c>
      <c r="HS9" s="159">
        <f t="shared" si="5"/>
        <v>0</v>
      </c>
      <c r="HT9" s="159">
        <f t="shared" si="5"/>
        <v>5281460</v>
      </c>
      <c r="HU9" s="159">
        <f t="shared" si="5"/>
        <v>0</v>
      </c>
      <c r="HV9" s="159">
        <f t="shared" si="5"/>
        <v>0</v>
      </c>
      <c r="HW9" s="159">
        <f t="shared" si="5"/>
        <v>0</v>
      </c>
      <c r="HX9" s="159">
        <f t="shared" si="6"/>
        <v>0</v>
      </c>
      <c r="HY9" s="159">
        <f t="shared" si="6"/>
        <v>0</v>
      </c>
      <c r="HZ9" s="159">
        <f t="shared" si="6"/>
        <v>479450</v>
      </c>
      <c r="IA9" s="159">
        <f t="shared" si="6"/>
        <v>1001497</v>
      </c>
      <c r="IB9" s="159">
        <f t="shared" si="6"/>
        <v>123713</v>
      </c>
      <c r="IC9" s="159">
        <f t="shared" si="6"/>
        <v>4391</v>
      </c>
      <c r="ID9" s="159">
        <f t="shared" si="6"/>
        <v>6350</v>
      </c>
      <c r="IE9" s="159">
        <f t="shared" si="6"/>
        <v>42744</v>
      </c>
      <c r="IF9" s="159">
        <f t="shared" si="6"/>
        <v>0</v>
      </c>
      <c r="IG9" s="159">
        <f t="shared" si="6"/>
        <v>0</v>
      </c>
      <c r="IH9" s="159">
        <f t="shared" si="6"/>
        <v>0</v>
      </c>
      <c r="II9" s="159">
        <f t="shared" si="6"/>
        <v>0</v>
      </c>
      <c r="IJ9" s="159">
        <f t="shared" si="6"/>
        <v>49768</v>
      </c>
      <c r="IK9" s="159">
        <f t="shared" si="6"/>
        <v>0</v>
      </c>
      <c r="IL9" s="159">
        <f t="shared" si="6"/>
        <v>0</v>
      </c>
      <c r="IM9" s="159">
        <f t="shared" si="6"/>
        <v>8714989</v>
      </c>
      <c r="IN9" s="159">
        <f t="shared" si="7"/>
        <v>0</v>
      </c>
      <c r="IO9" s="159">
        <f t="shared" si="7"/>
        <v>0</v>
      </c>
      <c r="IP9" s="159">
        <f t="shared" si="7"/>
        <v>0</v>
      </c>
      <c r="IQ9" s="159">
        <f t="shared" si="7"/>
        <v>0</v>
      </c>
      <c r="IR9" s="159">
        <f t="shared" si="7"/>
        <v>0</v>
      </c>
      <c r="IS9" s="159">
        <f t="shared" si="7"/>
        <v>0</v>
      </c>
      <c r="IT9" s="159">
        <f t="shared" si="7"/>
        <v>27893</v>
      </c>
      <c r="IU9" s="159">
        <f t="shared" si="7"/>
        <v>0</v>
      </c>
      <c r="IV9" s="159">
        <f t="shared" si="7"/>
        <v>0</v>
      </c>
      <c r="IW9" s="159">
        <f t="shared" si="7"/>
        <v>0</v>
      </c>
      <c r="IX9" s="159">
        <f t="shared" si="7"/>
        <v>0</v>
      </c>
      <c r="IY9" s="159">
        <f t="shared" si="7"/>
        <v>0</v>
      </c>
      <c r="IZ9" s="159">
        <f t="shared" si="7"/>
        <v>0</v>
      </c>
      <c r="JA9" s="159">
        <f t="shared" si="7"/>
        <v>0</v>
      </c>
      <c r="JB9" s="159">
        <f t="shared" si="7"/>
        <v>0</v>
      </c>
      <c r="JC9" s="159">
        <f t="shared" si="7"/>
        <v>112417</v>
      </c>
      <c r="JD9" s="159">
        <f t="shared" si="8"/>
        <v>0</v>
      </c>
      <c r="JE9" s="159">
        <f t="shared" si="8"/>
        <v>0</v>
      </c>
      <c r="JF9" s="159">
        <f t="shared" si="8"/>
        <v>140310</v>
      </c>
      <c r="JG9" s="159">
        <f t="shared" si="8"/>
        <v>12818804</v>
      </c>
    </row>
    <row r="10" spans="1:267" ht="13.5" x14ac:dyDescent="0.25">
      <c r="A10" s="152" t="s">
        <v>146</v>
      </c>
      <c r="B10" s="152" t="s">
        <v>140</v>
      </c>
      <c r="C10" s="153">
        <v>45107</v>
      </c>
      <c r="D10" s="158">
        <v>333060</v>
      </c>
      <c r="E10" s="158">
        <v>744156</v>
      </c>
      <c r="F10" s="158">
        <v>0</v>
      </c>
      <c r="G10" s="158">
        <v>79590</v>
      </c>
      <c r="H10" s="158">
        <v>137373</v>
      </c>
      <c r="I10" s="158">
        <v>11846</v>
      </c>
      <c r="J10" s="158">
        <v>0</v>
      </c>
      <c r="K10" s="158">
        <v>252</v>
      </c>
      <c r="L10" s="158">
        <v>43750</v>
      </c>
      <c r="M10" s="158">
        <v>40603</v>
      </c>
      <c r="N10" s="158">
        <v>105652</v>
      </c>
      <c r="O10" s="158">
        <v>55632</v>
      </c>
      <c r="P10" s="158">
        <v>0</v>
      </c>
      <c r="Q10" s="158">
        <v>0</v>
      </c>
      <c r="R10" s="158">
        <v>35855</v>
      </c>
      <c r="S10" s="158">
        <v>16042</v>
      </c>
      <c r="T10" s="158">
        <v>1344</v>
      </c>
      <c r="U10" s="158">
        <v>123755</v>
      </c>
      <c r="V10" s="158">
        <v>0</v>
      </c>
      <c r="W10" s="158">
        <v>66900</v>
      </c>
      <c r="X10" s="158">
        <v>34730</v>
      </c>
      <c r="Y10" s="158">
        <v>76821</v>
      </c>
      <c r="Z10" s="158">
        <v>322775</v>
      </c>
      <c r="AA10" s="158">
        <v>0</v>
      </c>
      <c r="AB10" s="158">
        <v>9692</v>
      </c>
      <c r="AC10" s="158">
        <v>2239828</v>
      </c>
      <c r="AD10" s="158">
        <v>0</v>
      </c>
      <c r="AE10" s="158">
        <v>0</v>
      </c>
      <c r="AF10" s="158">
        <v>205447</v>
      </c>
      <c r="AG10" s="158">
        <v>0</v>
      </c>
      <c r="AH10" s="158">
        <v>15179</v>
      </c>
      <c r="AI10" s="158">
        <v>26200</v>
      </c>
      <c r="AJ10" s="158">
        <v>2259</v>
      </c>
      <c r="AK10" s="158">
        <v>0</v>
      </c>
      <c r="AL10" s="158">
        <v>48</v>
      </c>
      <c r="AM10" s="158">
        <v>0</v>
      </c>
      <c r="AN10" s="158">
        <v>0</v>
      </c>
      <c r="AO10" s="158">
        <v>121026</v>
      </c>
      <c r="AP10" s="158">
        <v>156564</v>
      </c>
      <c r="AQ10" s="158">
        <v>357230</v>
      </c>
      <c r="AR10" s="158">
        <v>0</v>
      </c>
      <c r="AS10" s="158">
        <v>47650</v>
      </c>
      <c r="AT10" s="158">
        <v>0</v>
      </c>
      <c r="AU10" s="158">
        <v>75420</v>
      </c>
      <c r="AV10" s="158">
        <v>0</v>
      </c>
      <c r="AW10" s="158">
        <v>207530</v>
      </c>
      <c r="AX10" s="158">
        <v>1214553</v>
      </c>
      <c r="AY10" s="158">
        <v>367566</v>
      </c>
      <c r="AZ10" s="158">
        <v>0</v>
      </c>
      <c r="BA10" s="158">
        <v>10200</v>
      </c>
      <c r="BB10" s="158">
        <v>72322</v>
      </c>
      <c r="BC10" s="158">
        <v>66919</v>
      </c>
      <c r="BD10" s="158">
        <v>75582</v>
      </c>
      <c r="BE10" s="158">
        <v>174409</v>
      </c>
      <c r="BF10" s="158">
        <v>0</v>
      </c>
      <c r="BG10" s="158">
        <v>766998</v>
      </c>
      <c r="BH10" s="158">
        <v>4221379</v>
      </c>
      <c r="BI10" s="158">
        <v>0</v>
      </c>
      <c r="BJ10" s="158">
        <v>0</v>
      </c>
      <c r="BK10" s="158">
        <v>0</v>
      </c>
      <c r="BL10" s="158">
        <v>0</v>
      </c>
      <c r="BM10" s="158">
        <v>0</v>
      </c>
      <c r="BN10" s="158">
        <v>0</v>
      </c>
      <c r="BO10" s="158">
        <v>290785</v>
      </c>
      <c r="BP10" s="158">
        <v>0</v>
      </c>
      <c r="BQ10" s="158">
        <v>38127</v>
      </c>
      <c r="BR10" s="158">
        <v>65807</v>
      </c>
      <c r="BS10" s="158">
        <v>5675</v>
      </c>
      <c r="BT10" s="158">
        <v>0</v>
      </c>
      <c r="BU10" s="158">
        <v>121</v>
      </c>
      <c r="BV10" s="158">
        <v>0</v>
      </c>
      <c r="BW10" s="158">
        <v>104893</v>
      </c>
      <c r="BX10" s="158">
        <v>0</v>
      </c>
      <c r="BY10" s="158">
        <v>0</v>
      </c>
      <c r="BZ10" s="158">
        <v>0</v>
      </c>
      <c r="CA10" s="158">
        <v>30860</v>
      </c>
      <c r="CB10" s="158">
        <v>0</v>
      </c>
      <c r="CC10" s="158">
        <v>0</v>
      </c>
      <c r="CD10" s="158">
        <v>542463</v>
      </c>
      <c r="CE10" s="158">
        <v>0</v>
      </c>
      <c r="CF10" s="158">
        <v>0</v>
      </c>
      <c r="CG10" s="158">
        <v>0</v>
      </c>
      <c r="CH10" s="158">
        <v>0</v>
      </c>
      <c r="CI10" s="158">
        <v>0</v>
      </c>
      <c r="CJ10" s="158">
        <v>0</v>
      </c>
      <c r="CK10" s="158">
        <v>0</v>
      </c>
      <c r="CL10" s="158">
        <v>225247</v>
      </c>
      <c r="CM10" s="158">
        <v>1303978</v>
      </c>
      <c r="CN10" s="158">
        <v>5525357</v>
      </c>
      <c r="CO10" s="158">
        <v>1663447</v>
      </c>
      <c r="CP10" s="158">
        <v>0</v>
      </c>
      <c r="CQ10" s="158">
        <v>9164239</v>
      </c>
      <c r="CR10" s="158">
        <v>0</v>
      </c>
      <c r="CS10" s="158">
        <v>0</v>
      </c>
      <c r="CT10" s="158">
        <v>0</v>
      </c>
      <c r="CU10" s="158">
        <v>0</v>
      </c>
      <c r="CV10" s="158">
        <v>0</v>
      </c>
      <c r="CW10" s="158">
        <v>799998</v>
      </c>
      <c r="CX10" s="158">
        <v>1380807</v>
      </c>
      <c r="CY10" s="158">
        <v>119066</v>
      </c>
      <c r="CZ10" s="158">
        <v>0</v>
      </c>
      <c r="DA10" s="158">
        <v>2530</v>
      </c>
      <c r="DB10" s="158">
        <v>30589</v>
      </c>
      <c r="DC10" s="158">
        <v>0</v>
      </c>
      <c r="DD10" s="158">
        <v>0</v>
      </c>
      <c r="DE10" s="158">
        <v>0</v>
      </c>
      <c r="DF10" s="158">
        <v>0</v>
      </c>
      <c r="DG10" s="158">
        <v>172121</v>
      </c>
      <c r="DH10" s="158">
        <v>0</v>
      </c>
      <c r="DI10" s="158">
        <v>0</v>
      </c>
      <c r="DJ10" s="158">
        <v>13332797</v>
      </c>
      <c r="DK10" s="158">
        <v>0</v>
      </c>
      <c r="DL10" s="158">
        <v>1370</v>
      </c>
      <c r="DM10" s="158">
        <v>0</v>
      </c>
      <c r="DN10" s="158">
        <v>0</v>
      </c>
      <c r="DO10" s="158">
        <v>500</v>
      </c>
      <c r="DP10" s="158">
        <v>0</v>
      </c>
      <c r="DQ10" s="158">
        <v>0</v>
      </c>
      <c r="DR10" s="158">
        <v>0</v>
      </c>
      <c r="DS10" s="158">
        <v>775</v>
      </c>
      <c r="DT10" s="158">
        <v>0</v>
      </c>
      <c r="DU10" s="158">
        <v>0</v>
      </c>
      <c r="DV10" s="158">
        <v>0</v>
      </c>
      <c r="DW10" s="158">
        <v>0</v>
      </c>
      <c r="DX10" s="158">
        <v>0</v>
      </c>
      <c r="DY10" s="158">
        <v>2255</v>
      </c>
      <c r="DZ10" s="158">
        <v>728947</v>
      </c>
      <c r="EA10" s="158">
        <v>2275</v>
      </c>
      <c r="EB10" s="158">
        <v>0</v>
      </c>
      <c r="EC10" s="158">
        <v>736122</v>
      </c>
      <c r="ED10" s="158">
        <v>19594276</v>
      </c>
      <c r="EF10" s="5">
        <f t="shared" si="0"/>
        <v>45107</v>
      </c>
      <c r="EG10" s="159">
        <f t="shared" si="0"/>
        <v>333060</v>
      </c>
      <c r="EH10" s="159">
        <f t="shared" si="0"/>
        <v>744156</v>
      </c>
      <c r="EI10" s="159">
        <f t="shared" si="0"/>
        <v>0</v>
      </c>
      <c r="EJ10" s="159">
        <f t="shared" si="0"/>
        <v>79590</v>
      </c>
      <c r="EK10" s="159">
        <f t="shared" si="0"/>
        <v>137373</v>
      </c>
      <c r="EL10" s="159">
        <f t="shared" si="0"/>
        <v>11846</v>
      </c>
      <c r="EM10" s="159">
        <f t="shared" si="0"/>
        <v>0</v>
      </c>
      <c r="EN10" s="159">
        <f t="shared" si="0"/>
        <v>252</v>
      </c>
      <c r="EO10" s="159">
        <f t="shared" si="0"/>
        <v>43750</v>
      </c>
      <c r="EP10" s="159">
        <f t="shared" si="0"/>
        <v>40603</v>
      </c>
      <c r="EQ10" s="159">
        <f t="shared" si="0"/>
        <v>105652</v>
      </c>
      <c r="ER10" s="159">
        <f t="shared" si="0"/>
        <v>55632</v>
      </c>
      <c r="ES10" s="159">
        <f t="shared" si="0"/>
        <v>0</v>
      </c>
      <c r="ET10" s="159">
        <f t="shared" si="0"/>
        <v>0</v>
      </c>
      <c r="EU10" s="159">
        <f t="shared" si="0"/>
        <v>35855</v>
      </c>
      <c r="EV10" s="159">
        <f t="shared" si="1"/>
        <v>16042</v>
      </c>
      <c r="EW10" s="159">
        <f t="shared" si="1"/>
        <v>1344</v>
      </c>
      <c r="EX10" s="159">
        <f t="shared" si="1"/>
        <v>123755</v>
      </c>
      <c r="EY10" s="159">
        <f t="shared" si="1"/>
        <v>0</v>
      </c>
      <c r="EZ10" s="159">
        <f t="shared" si="1"/>
        <v>66900</v>
      </c>
      <c r="FA10" s="159">
        <f t="shared" si="1"/>
        <v>34730</v>
      </c>
      <c r="FB10" s="159">
        <f t="shared" si="1"/>
        <v>76821</v>
      </c>
      <c r="FC10" s="159">
        <f t="shared" si="1"/>
        <v>322775</v>
      </c>
      <c r="FD10" s="159">
        <f t="shared" si="1"/>
        <v>0</v>
      </c>
      <c r="FE10" s="159">
        <f t="shared" si="1"/>
        <v>9692</v>
      </c>
      <c r="FF10" s="159">
        <f t="shared" si="1"/>
        <v>2239828</v>
      </c>
      <c r="FG10" s="159">
        <f t="shared" si="1"/>
        <v>0</v>
      </c>
      <c r="FH10" s="159">
        <f t="shared" si="1"/>
        <v>0</v>
      </c>
      <c r="FI10" s="159">
        <f t="shared" si="1"/>
        <v>205447</v>
      </c>
      <c r="FJ10" s="159">
        <f t="shared" si="1"/>
        <v>0</v>
      </c>
      <c r="FK10" s="159">
        <f t="shared" si="1"/>
        <v>15179</v>
      </c>
      <c r="FL10" s="159">
        <f t="shared" si="2"/>
        <v>26200</v>
      </c>
      <c r="FM10" s="159">
        <f t="shared" si="2"/>
        <v>2259</v>
      </c>
      <c r="FN10" s="159">
        <f t="shared" si="2"/>
        <v>0</v>
      </c>
      <c r="FO10" s="159">
        <f t="shared" si="2"/>
        <v>48</v>
      </c>
      <c r="FP10" s="159">
        <f t="shared" si="2"/>
        <v>0</v>
      </c>
      <c r="FQ10" s="159">
        <f t="shared" si="2"/>
        <v>0</v>
      </c>
      <c r="FR10" s="159">
        <f t="shared" si="2"/>
        <v>121026</v>
      </c>
      <c r="FS10" s="159">
        <f t="shared" si="2"/>
        <v>156564</v>
      </c>
      <c r="FT10" s="159">
        <f t="shared" si="2"/>
        <v>357230</v>
      </c>
      <c r="FU10" s="159">
        <f t="shared" si="2"/>
        <v>0</v>
      </c>
      <c r="FV10" s="159">
        <f t="shared" si="2"/>
        <v>47650</v>
      </c>
      <c r="FW10" s="159">
        <f t="shared" si="2"/>
        <v>0</v>
      </c>
      <c r="FX10" s="159">
        <f t="shared" si="2"/>
        <v>75420</v>
      </c>
      <c r="FY10" s="159">
        <f t="shared" si="2"/>
        <v>0</v>
      </c>
      <c r="FZ10" s="159">
        <f t="shared" si="2"/>
        <v>207530</v>
      </c>
      <c r="GA10" s="159">
        <f t="shared" si="2"/>
        <v>1214553</v>
      </c>
      <c r="GB10" s="159">
        <f t="shared" si="3"/>
        <v>367566</v>
      </c>
      <c r="GC10" s="159">
        <f t="shared" si="3"/>
        <v>0</v>
      </c>
      <c r="GD10" s="159">
        <f t="shared" si="3"/>
        <v>10200</v>
      </c>
      <c r="GE10" s="159">
        <f t="shared" si="3"/>
        <v>72322</v>
      </c>
      <c r="GF10" s="159">
        <f t="shared" si="3"/>
        <v>66919</v>
      </c>
      <c r="GG10" s="159">
        <f t="shared" si="3"/>
        <v>75582</v>
      </c>
      <c r="GH10" s="159">
        <f t="shared" si="3"/>
        <v>174409</v>
      </c>
      <c r="GI10" s="159">
        <f t="shared" si="3"/>
        <v>0</v>
      </c>
      <c r="GJ10" s="159">
        <f t="shared" si="3"/>
        <v>766998</v>
      </c>
      <c r="GK10" s="159">
        <f t="shared" si="3"/>
        <v>4221379</v>
      </c>
      <c r="GL10" s="159">
        <f t="shared" si="3"/>
        <v>0</v>
      </c>
      <c r="GM10" s="159">
        <f t="shared" si="3"/>
        <v>0</v>
      </c>
      <c r="GN10" s="159">
        <f t="shared" si="3"/>
        <v>0</v>
      </c>
      <c r="GO10" s="159">
        <f t="shared" si="3"/>
        <v>0</v>
      </c>
      <c r="GP10" s="159">
        <f t="shared" si="3"/>
        <v>0</v>
      </c>
      <c r="GQ10" s="159">
        <f t="shared" si="3"/>
        <v>0</v>
      </c>
      <c r="GR10" s="159">
        <f t="shared" si="4"/>
        <v>290785</v>
      </c>
      <c r="GS10" s="159">
        <f t="shared" si="4"/>
        <v>0</v>
      </c>
      <c r="GT10" s="159">
        <f t="shared" si="4"/>
        <v>38127</v>
      </c>
      <c r="GU10" s="159">
        <f t="shared" si="4"/>
        <v>65807</v>
      </c>
      <c r="GV10" s="159">
        <f t="shared" si="4"/>
        <v>5675</v>
      </c>
      <c r="GW10" s="159">
        <f t="shared" si="4"/>
        <v>0</v>
      </c>
      <c r="GX10" s="159">
        <f t="shared" si="4"/>
        <v>121</v>
      </c>
      <c r="GY10" s="159">
        <f t="shared" si="4"/>
        <v>0</v>
      </c>
      <c r="GZ10" s="159">
        <f t="shared" si="4"/>
        <v>104893</v>
      </c>
      <c r="HA10" s="159">
        <f t="shared" si="4"/>
        <v>0</v>
      </c>
      <c r="HB10" s="159">
        <f t="shared" si="4"/>
        <v>0</v>
      </c>
      <c r="HC10" s="159">
        <f t="shared" si="4"/>
        <v>0</v>
      </c>
      <c r="HD10" s="159">
        <f t="shared" si="4"/>
        <v>30860</v>
      </c>
      <c r="HE10" s="159">
        <f t="shared" si="4"/>
        <v>0</v>
      </c>
      <c r="HF10" s="159">
        <f t="shared" si="4"/>
        <v>0</v>
      </c>
      <c r="HG10" s="159">
        <f t="shared" si="4"/>
        <v>542463</v>
      </c>
      <c r="HH10" s="159">
        <f t="shared" si="5"/>
        <v>0</v>
      </c>
      <c r="HI10" s="159">
        <f t="shared" si="5"/>
        <v>0</v>
      </c>
      <c r="HJ10" s="159">
        <f t="shared" si="5"/>
        <v>0</v>
      </c>
      <c r="HK10" s="159">
        <f t="shared" si="5"/>
        <v>0</v>
      </c>
      <c r="HL10" s="159">
        <f t="shared" si="5"/>
        <v>0</v>
      </c>
      <c r="HM10" s="159">
        <f t="shared" si="5"/>
        <v>0</v>
      </c>
      <c r="HN10" s="159">
        <f t="shared" si="5"/>
        <v>0</v>
      </c>
      <c r="HO10" s="159">
        <f t="shared" si="5"/>
        <v>225247</v>
      </c>
      <c r="HP10" s="159">
        <f t="shared" si="5"/>
        <v>1303978</v>
      </c>
      <c r="HQ10" s="159">
        <f t="shared" si="5"/>
        <v>5525357</v>
      </c>
      <c r="HR10" s="159">
        <f t="shared" si="5"/>
        <v>1663447</v>
      </c>
      <c r="HS10" s="159">
        <f t="shared" si="5"/>
        <v>0</v>
      </c>
      <c r="HT10" s="159">
        <f t="shared" si="5"/>
        <v>9164239</v>
      </c>
      <c r="HU10" s="159">
        <f t="shared" si="5"/>
        <v>0</v>
      </c>
      <c r="HV10" s="159">
        <f t="shared" si="5"/>
        <v>0</v>
      </c>
      <c r="HW10" s="159">
        <f t="shared" si="5"/>
        <v>0</v>
      </c>
      <c r="HX10" s="159">
        <f t="shared" si="6"/>
        <v>0</v>
      </c>
      <c r="HY10" s="159">
        <f t="shared" si="6"/>
        <v>0</v>
      </c>
      <c r="HZ10" s="159">
        <f t="shared" si="6"/>
        <v>799998</v>
      </c>
      <c r="IA10" s="159">
        <f t="shared" si="6"/>
        <v>1380807</v>
      </c>
      <c r="IB10" s="159">
        <f t="shared" si="6"/>
        <v>119066</v>
      </c>
      <c r="IC10" s="159">
        <f t="shared" si="6"/>
        <v>0</v>
      </c>
      <c r="ID10" s="159">
        <f t="shared" si="6"/>
        <v>2530</v>
      </c>
      <c r="IE10" s="159">
        <f t="shared" si="6"/>
        <v>30589</v>
      </c>
      <c r="IF10" s="159">
        <f t="shared" si="6"/>
        <v>0</v>
      </c>
      <c r="IG10" s="159">
        <f t="shared" si="6"/>
        <v>0</v>
      </c>
      <c r="IH10" s="159">
        <f t="shared" si="6"/>
        <v>0</v>
      </c>
      <c r="II10" s="159">
        <f t="shared" si="6"/>
        <v>0</v>
      </c>
      <c r="IJ10" s="159">
        <f t="shared" si="6"/>
        <v>172121</v>
      </c>
      <c r="IK10" s="159">
        <f t="shared" si="6"/>
        <v>0</v>
      </c>
      <c r="IL10" s="159">
        <f t="shared" si="6"/>
        <v>0</v>
      </c>
      <c r="IM10" s="159">
        <f t="shared" si="6"/>
        <v>13332797</v>
      </c>
      <c r="IN10" s="159">
        <f t="shared" si="7"/>
        <v>0</v>
      </c>
      <c r="IO10" s="159">
        <f t="shared" si="7"/>
        <v>1370</v>
      </c>
      <c r="IP10" s="159">
        <f t="shared" si="7"/>
        <v>0</v>
      </c>
      <c r="IQ10" s="159">
        <f t="shared" si="7"/>
        <v>0</v>
      </c>
      <c r="IR10" s="159">
        <f t="shared" si="7"/>
        <v>500</v>
      </c>
      <c r="IS10" s="159">
        <f t="shared" si="7"/>
        <v>0</v>
      </c>
      <c r="IT10" s="159">
        <f t="shared" si="7"/>
        <v>0</v>
      </c>
      <c r="IU10" s="159">
        <f t="shared" si="7"/>
        <v>0</v>
      </c>
      <c r="IV10" s="159">
        <f t="shared" si="7"/>
        <v>775</v>
      </c>
      <c r="IW10" s="159">
        <f t="shared" si="7"/>
        <v>0</v>
      </c>
      <c r="IX10" s="159">
        <f t="shared" si="7"/>
        <v>0</v>
      </c>
      <c r="IY10" s="159">
        <f t="shared" si="7"/>
        <v>0</v>
      </c>
      <c r="IZ10" s="159">
        <f t="shared" si="7"/>
        <v>0</v>
      </c>
      <c r="JA10" s="159">
        <f t="shared" si="7"/>
        <v>0</v>
      </c>
      <c r="JB10" s="159">
        <f t="shared" si="7"/>
        <v>2255</v>
      </c>
      <c r="JC10" s="159">
        <f t="shared" si="7"/>
        <v>728947</v>
      </c>
      <c r="JD10" s="159">
        <f t="shared" si="8"/>
        <v>2275</v>
      </c>
      <c r="JE10" s="159">
        <f t="shared" si="8"/>
        <v>0</v>
      </c>
      <c r="JF10" s="159">
        <f t="shared" si="8"/>
        <v>736122</v>
      </c>
      <c r="JG10" s="159">
        <f t="shared" si="8"/>
        <v>19594276</v>
      </c>
    </row>
    <row r="11" spans="1:267" ht="13.5" x14ac:dyDescent="0.25">
      <c r="A11" s="152" t="s">
        <v>147</v>
      </c>
      <c r="B11" s="152" t="s">
        <v>138</v>
      </c>
      <c r="C11" s="153">
        <v>45107</v>
      </c>
      <c r="D11" s="158">
        <v>111678</v>
      </c>
      <c r="E11" s="158">
        <v>0</v>
      </c>
      <c r="F11" s="158">
        <v>0</v>
      </c>
      <c r="G11" s="158">
        <v>8547</v>
      </c>
      <c r="H11" s="158">
        <v>15153</v>
      </c>
      <c r="I11" s="158">
        <v>2277</v>
      </c>
      <c r="J11" s="158">
        <v>0</v>
      </c>
      <c r="K11" s="158">
        <v>0</v>
      </c>
      <c r="L11" s="158">
        <v>149</v>
      </c>
      <c r="M11" s="158">
        <v>28117</v>
      </c>
      <c r="N11" s="158">
        <v>3515</v>
      </c>
      <c r="O11" s="158">
        <v>1816</v>
      </c>
      <c r="P11" s="158">
        <v>419080</v>
      </c>
      <c r="Q11" s="158">
        <v>0</v>
      </c>
      <c r="R11" s="158">
        <v>0</v>
      </c>
      <c r="S11" s="158">
        <v>0</v>
      </c>
      <c r="T11" s="158">
        <v>2873</v>
      </c>
      <c r="U11" s="158">
        <v>0</v>
      </c>
      <c r="V11" s="158">
        <v>0</v>
      </c>
      <c r="W11" s="158">
        <v>314</v>
      </c>
      <c r="X11" s="158">
        <v>0</v>
      </c>
      <c r="Y11" s="158">
        <v>13117</v>
      </c>
      <c r="Z11" s="158">
        <v>0</v>
      </c>
      <c r="AA11" s="158">
        <v>0</v>
      </c>
      <c r="AB11" s="158">
        <v>45</v>
      </c>
      <c r="AC11" s="158">
        <v>606681</v>
      </c>
      <c r="AD11" s="158">
        <v>13709</v>
      </c>
      <c r="AE11" s="158">
        <v>105853</v>
      </c>
      <c r="AF11" s="158">
        <v>53138</v>
      </c>
      <c r="AG11" s="158">
        <v>0</v>
      </c>
      <c r="AH11" s="158">
        <v>13217</v>
      </c>
      <c r="AI11" s="158">
        <v>23432</v>
      </c>
      <c r="AJ11" s="158">
        <v>3521</v>
      </c>
      <c r="AK11" s="158">
        <v>350</v>
      </c>
      <c r="AL11" s="158">
        <v>124</v>
      </c>
      <c r="AM11" s="158">
        <v>231</v>
      </c>
      <c r="AN11" s="158">
        <v>4857</v>
      </c>
      <c r="AO11" s="158">
        <v>2200</v>
      </c>
      <c r="AP11" s="158">
        <v>13263</v>
      </c>
      <c r="AQ11" s="158">
        <v>77025</v>
      </c>
      <c r="AR11" s="158">
        <v>0</v>
      </c>
      <c r="AS11" s="158">
        <v>0</v>
      </c>
      <c r="AT11" s="158">
        <v>0</v>
      </c>
      <c r="AU11" s="158">
        <v>11987</v>
      </c>
      <c r="AV11" s="158">
        <v>0</v>
      </c>
      <c r="AW11" s="158">
        <v>0</v>
      </c>
      <c r="AX11" s="158">
        <v>322907</v>
      </c>
      <c r="AY11" s="158">
        <v>135833</v>
      </c>
      <c r="AZ11" s="158">
        <v>0</v>
      </c>
      <c r="BA11" s="158">
        <v>0</v>
      </c>
      <c r="BB11" s="158">
        <v>0</v>
      </c>
      <c r="BC11" s="158">
        <v>103520</v>
      </c>
      <c r="BD11" s="158">
        <v>18394</v>
      </c>
      <c r="BE11" s="158">
        <v>41295</v>
      </c>
      <c r="BF11" s="158">
        <v>0</v>
      </c>
      <c r="BG11" s="158">
        <v>299042</v>
      </c>
      <c r="BH11" s="158">
        <v>1228630</v>
      </c>
      <c r="BI11" s="158">
        <v>44251</v>
      </c>
      <c r="BJ11" s="158">
        <v>0</v>
      </c>
      <c r="BK11" s="158">
        <v>0</v>
      </c>
      <c r="BL11" s="158">
        <v>0</v>
      </c>
      <c r="BM11" s="158">
        <v>43213</v>
      </c>
      <c r="BN11" s="158">
        <v>52461</v>
      </c>
      <c r="BO11" s="158">
        <v>293262</v>
      </c>
      <c r="BP11" s="158">
        <v>0</v>
      </c>
      <c r="BQ11" s="158">
        <v>33152</v>
      </c>
      <c r="BR11" s="158">
        <v>58775</v>
      </c>
      <c r="BS11" s="158">
        <v>8832</v>
      </c>
      <c r="BT11" s="158">
        <v>878</v>
      </c>
      <c r="BU11" s="158">
        <v>311</v>
      </c>
      <c r="BV11" s="158">
        <v>579</v>
      </c>
      <c r="BW11" s="158">
        <v>121673</v>
      </c>
      <c r="BX11" s="158">
        <v>0</v>
      </c>
      <c r="BY11" s="158">
        <v>0</v>
      </c>
      <c r="BZ11" s="158">
        <v>22347</v>
      </c>
      <c r="CA11" s="158">
        <v>10825</v>
      </c>
      <c r="CB11" s="158">
        <v>0</v>
      </c>
      <c r="CC11" s="158">
        <v>2928</v>
      </c>
      <c r="CD11" s="158">
        <v>193260</v>
      </c>
      <c r="CE11" s="158">
        <v>18395</v>
      </c>
      <c r="CF11" s="158">
        <v>0</v>
      </c>
      <c r="CG11" s="158">
        <v>0</v>
      </c>
      <c r="CH11" s="158">
        <v>0</v>
      </c>
      <c r="CI11" s="158">
        <v>0</v>
      </c>
      <c r="CJ11" s="158">
        <v>0</v>
      </c>
      <c r="CK11" s="158">
        <v>0</v>
      </c>
      <c r="CL11" s="158">
        <v>12614</v>
      </c>
      <c r="CM11" s="158">
        <v>917756</v>
      </c>
      <c r="CN11" s="158">
        <v>2146386</v>
      </c>
      <c r="CO11" s="158">
        <v>317521</v>
      </c>
      <c r="CP11" s="158">
        <v>245455</v>
      </c>
      <c r="CQ11" s="158">
        <v>89998</v>
      </c>
      <c r="CR11" s="158">
        <v>0</v>
      </c>
      <c r="CS11" s="158">
        <v>51621</v>
      </c>
      <c r="CT11" s="158">
        <v>0</v>
      </c>
      <c r="CU11" s="158">
        <v>437053</v>
      </c>
      <c r="CV11" s="158">
        <v>2298005</v>
      </c>
      <c r="CW11" s="158">
        <v>262819</v>
      </c>
      <c r="CX11" s="158">
        <v>465952</v>
      </c>
      <c r="CY11" s="158">
        <v>70016</v>
      </c>
      <c r="CZ11" s="158">
        <v>6963</v>
      </c>
      <c r="DA11" s="158">
        <v>2462</v>
      </c>
      <c r="DB11" s="158">
        <v>4411</v>
      </c>
      <c r="DC11" s="158">
        <v>0</v>
      </c>
      <c r="DD11" s="158">
        <v>0</v>
      </c>
      <c r="DE11" s="158">
        <v>186881</v>
      </c>
      <c r="DF11" s="158">
        <v>0</v>
      </c>
      <c r="DG11" s="158">
        <v>0</v>
      </c>
      <c r="DH11" s="158">
        <v>0</v>
      </c>
      <c r="DI11" s="158">
        <v>146708</v>
      </c>
      <c r="DJ11" s="158">
        <v>4585865</v>
      </c>
      <c r="DK11" s="158">
        <v>0</v>
      </c>
      <c r="DL11" s="158">
        <v>0</v>
      </c>
      <c r="DM11" s="158">
        <v>0</v>
      </c>
      <c r="DN11" s="158">
        <v>0</v>
      </c>
      <c r="DO11" s="158">
        <v>0</v>
      </c>
      <c r="DP11" s="158">
        <v>0</v>
      </c>
      <c r="DQ11" s="158">
        <v>0</v>
      </c>
      <c r="DR11" s="158">
        <v>0</v>
      </c>
      <c r="DS11" s="158">
        <v>0</v>
      </c>
      <c r="DT11" s="158">
        <v>0</v>
      </c>
      <c r="DU11" s="158">
        <v>0</v>
      </c>
      <c r="DV11" s="158">
        <v>0</v>
      </c>
      <c r="DW11" s="158">
        <v>0</v>
      </c>
      <c r="DX11" s="158">
        <v>0</v>
      </c>
      <c r="DY11" s="158">
        <v>0</v>
      </c>
      <c r="DZ11" s="158">
        <v>326766</v>
      </c>
      <c r="EA11" s="158">
        <v>6500</v>
      </c>
      <c r="EB11" s="158">
        <v>0</v>
      </c>
      <c r="EC11" s="158">
        <v>333266</v>
      </c>
      <c r="ED11" s="158">
        <v>7065517</v>
      </c>
      <c r="EF11" s="5">
        <f t="shared" si="0"/>
        <v>45107</v>
      </c>
      <c r="EG11" s="159">
        <f t="shared" si="0"/>
        <v>111678</v>
      </c>
      <c r="EH11" s="159">
        <f t="shared" si="0"/>
        <v>0</v>
      </c>
      <c r="EI11" s="159">
        <f t="shared" si="0"/>
        <v>0</v>
      </c>
      <c r="EJ11" s="159">
        <f t="shared" si="0"/>
        <v>8547</v>
      </c>
      <c r="EK11" s="159">
        <f t="shared" si="0"/>
        <v>15153</v>
      </c>
      <c r="EL11" s="159">
        <f t="shared" si="0"/>
        <v>2277</v>
      </c>
      <c r="EM11" s="159">
        <f t="shared" si="0"/>
        <v>0</v>
      </c>
      <c r="EN11" s="159">
        <f t="shared" si="0"/>
        <v>0</v>
      </c>
      <c r="EO11" s="159">
        <f t="shared" si="0"/>
        <v>149</v>
      </c>
      <c r="EP11" s="159">
        <f t="shared" si="0"/>
        <v>28117</v>
      </c>
      <c r="EQ11" s="159">
        <f t="shared" si="0"/>
        <v>3515</v>
      </c>
      <c r="ER11" s="159">
        <f t="shared" si="0"/>
        <v>1816</v>
      </c>
      <c r="ES11" s="159">
        <f t="shared" si="0"/>
        <v>419080</v>
      </c>
      <c r="ET11" s="159">
        <f t="shared" si="0"/>
        <v>0</v>
      </c>
      <c r="EU11" s="159">
        <f t="shared" si="0"/>
        <v>0</v>
      </c>
      <c r="EV11" s="159">
        <f t="shared" si="1"/>
        <v>0</v>
      </c>
      <c r="EW11" s="159">
        <f t="shared" si="1"/>
        <v>2873</v>
      </c>
      <c r="EX11" s="159">
        <f t="shared" si="1"/>
        <v>0</v>
      </c>
      <c r="EY11" s="159">
        <f t="shared" si="1"/>
        <v>0</v>
      </c>
      <c r="EZ11" s="159">
        <f t="shared" si="1"/>
        <v>314</v>
      </c>
      <c r="FA11" s="159">
        <f t="shared" si="1"/>
        <v>0</v>
      </c>
      <c r="FB11" s="159">
        <f t="shared" si="1"/>
        <v>13117</v>
      </c>
      <c r="FC11" s="159">
        <f t="shared" si="1"/>
        <v>0</v>
      </c>
      <c r="FD11" s="159">
        <f t="shared" si="1"/>
        <v>0</v>
      </c>
      <c r="FE11" s="159">
        <f t="shared" si="1"/>
        <v>45</v>
      </c>
      <c r="FF11" s="159">
        <f t="shared" si="1"/>
        <v>606681</v>
      </c>
      <c r="FG11" s="159">
        <f t="shared" si="1"/>
        <v>13709</v>
      </c>
      <c r="FH11" s="159">
        <f t="shared" si="1"/>
        <v>105853</v>
      </c>
      <c r="FI11" s="159">
        <f t="shared" si="1"/>
        <v>53138</v>
      </c>
      <c r="FJ11" s="159">
        <f t="shared" si="1"/>
        <v>0</v>
      </c>
      <c r="FK11" s="159">
        <f t="shared" si="1"/>
        <v>13217</v>
      </c>
      <c r="FL11" s="159">
        <f t="shared" si="2"/>
        <v>23432</v>
      </c>
      <c r="FM11" s="159">
        <f t="shared" si="2"/>
        <v>3521</v>
      </c>
      <c r="FN11" s="159">
        <f t="shared" si="2"/>
        <v>350</v>
      </c>
      <c r="FO11" s="159">
        <f t="shared" si="2"/>
        <v>124</v>
      </c>
      <c r="FP11" s="159">
        <f t="shared" si="2"/>
        <v>231</v>
      </c>
      <c r="FQ11" s="159">
        <f t="shared" si="2"/>
        <v>4857</v>
      </c>
      <c r="FR11" s="159">
        <f t="shared" si="2"/>
        <v>2200</v>
      </c>
      <c r="FS11" s="159">
        <f t="shared" si="2"/>
        <v>13263</v>
      </c>
      <c r="FT11" s="159">
        <f t="shared" si="2"/>
        <v>77025</v>
      </c>
      <c r="FU11" s="159">
        <f t="shared" si="2"/>
        <v>0</v>
      </c>
      <c r="FV11" s="159">
        <f t="shared" si="2"/>
        <v>0</v>
      </c>
      <c r="FW11" s="159">
        <f t="shared" si="2"/>
        <v>0</v>
      </c>
      <c r="FX11" s="159">
        <f t="shared" si="2"/>
        <v>11987</v>
      </c>
      <c r="FY11" s="159">
        <f t="shared" si="2"/>
        <v>0</v>
      </c>
      <c r="FZ11" s="159">
        <f t="shared" si="2"/>
        <v>0</v>
      </c>
      <c r="GA11" s="159">
        <f t="shared" si="2"/>
        <v>322907</v>
      </c>
      <c r="GB11" s="159">
        <f t="shared" si="3"/>
        <v>135833</v>
      </c>
      <c r="GC11" s="159">
        <f t="shared" si="3"/>
        <v>0</v>
      </c>
      <c r="GD11" s="159">
        <f t="shared" si="3"/>
        <v>0</v>
      </c>
      <c r="GE11" s="159">
        <f t="shared" si="3"/>
        <v>0</v>
      </c>
      <c r="GF11" s="159">
        <f t="shared" si="3"/>
        <v>103520</v>
      </c>
      <c r="GG11" s="159">
        <f t="shared" si="3"/>
        <v>18394</v>
      </c>
      <c r="GH11" s="159">
        <f t="shared" si="3"/>
        <v>41295</v>
      </c>
      <c r="GI11" s="159">
        <f t="shared" si="3"/>
        <v>0</v>
      </c>
      <c r="GJ11" s="159">
        <f t="shared" si="3"/>
        <v>299042</v>
      </c>
      <c r="GK11" s="159">
        <f t="shared" si="3"/>
        <v>1228630</v>
      </c>
      <c r="GL11" s="159">
        <f t="shared" si="3"/>
        <v>44251</v>
      </c>
      <c r="GM11" s="159">
        <f t="shared" si="3"/>
        <v>0</v>
      </c>
      <c r="GN11" s="159">
        <f t="shared" si="3"/>
        <v>0</v>
      </c>
      <c r="GO11" s="159">
        <f t="shared" si="3"/>
        <v>0</v>
      </c>
      <c r="GP11" s="159">
        <f t="shared" si="3"/>
        <v>43213</v>
      </c>
      <c r="GQ11" s="159">
        <f t="shared" si="3"/>
        <v>52461</v>
      </c>
      <c r="GR11" s="159">
        <f t="shared" si="4"/>
        <v>293262</v>
      </c>
      <c r="GS11" s="159">
        <f t="shared" si="4"/>
        <v>0</v>
      </c>
      <c r="GT11" s="159">
        <f t="shared" si="4"/>
        <v>33152</v>
      </c>
      <c r="GU11" s="159">
        <f t="shared" si="4"/>
        <v>58775</v>
      </c>
      <c r="GV11" s="159">
        <f t="shared" si="4"/>
        <v>8832</v>
      </c>
      <c r="GW11" s="159">
        <f t="shared" si="4"/>
        <v>878</v>
      </c>
      <c r="GX11" s="159">
        <f t="shared" si="4"/>
        <v>311</v>
      </c>
      <c r="GY11" s="159">
        <f t="shared" si="4"/>
        <v>579</v>
      </c>
      <c r="GZ11" s="159">
        <f t="shared" si="4"/>
        <v>121673</v>
      </c>
      <c r="HA11" s="159">
        <f t="shared" si="4"/>
        <v>0</v>
      </c>
      <c r="HB11" s="159">
        <f t="shared" si="4"/>
        <v>0</v>
      </c>
      <c r="HC11" s="159">
        <f t="shared" si="4"/>
        <v>22347</v>
      </c>
      <c r="HD11" s="159">
        <f t="shared" si="4"/>
        <v>10825</v>
      </c>
      <c r="HE11" s="159">
        <f t="shared" si="4"/>
        <v>0</v>
      </c>
      <c r="HF11" s="159">
        <f t="shared" si="4"/>
        <v>2928</v>
      </c>
      <c r="HG11" s="159">
        <f t="shared" si="4"/>
        <v>193260</v>
      </c>
      <c r="HH11" s="159">
        <f t="shared" si="5"/>
        <v>18395</v>
      </c>
      <c r="HI11" s="159">
        <f t="shared" si="5"/>
        <v>0</v>
      </c>
      <c r="HJ11" s="159">
        <f t="shared" si="5"/>
        <v>0</v>
      </c>
      <c r="HK11" s="159">
        <f t="shared" si="5"/>
        <v>0</v>
      </c>
      <c r="HL11" s="159">
        <f t="shared" si="5"/>
        <v>0</v>
      </c>
      <c r="HM11" s="159">
        <f t="shared" si="5"/>
        <v>0</v>
      </c>
      <c r="HN11" s="159">
        <f t="shared" si="5"/>
        <v>0</v>
      </c>
      <c r="HO11" s="159">
        <f t="shared" si="5"/>
        <v>12614</v>
      </c>
      <c r="HP11" s="159">
        <f t="shared" si="5"/>
        <v>917756</v>
      </c>
      <c r="HQ11" s="159">
        <f t="shared" si="5"/>
        <v>2146386</v>
      </c>
      <c r="HR11" s="159">
        <f t="shared" si="5"/>
        <v>317521</v>
      </c>
      <c r="HS11" s="159">
        <f t="shared" si="5"/>
        <v>245455</v>
      </c>
      <c r="HT11" s="159">
        <f t="shared" si="5"/>
        <v>89998</v>
      </c>
      <c r="HU11" s="159">
        <f t="shared" si="5"/>
        <v>0</v>
      </c>
      <c r="HV11" s="159">
        <f t="shared" si="5"/>
        <v>51621</v>
      </c>
      <c r="HW11" s="159">
        <f t="shared" si="5"/>
        <v>0</v>
      </c>
      <c r="HX11" s="159">
        <f t="shared" si="6"/>
        <v>437053</v>
      </c>
      <c r="HY11" s="159">
        <f t="shared" si="6"/>
        <v>2298005</v>
      </c>
      <c r="HZ11" s="159">
        <f t="shared" si="6"/>
        <v>262819</v>
      </c>
      <c r="IA11" s="159">
        <f t="shared" si="6"/>
        <v>465952</v>
      </c>
      <c r="IB11" s="159">
        <f t="shared" si="6"/>
        <v>70016</v>
      </c>
      <c r="IC11" s="159">
        <f t="shared" si="6"/>
        <v>6963</v>
      </c>
      <c r="ID11" s="159">
        <f t="shared" si="6"/>
        <v>2462</v>
      </c>
      <c r="IE11" s="159">
        <f t="shared" si="6"/>
        <v>4411</v>
      </c>
      <c r="IF11" s="159">
        <f t="shared" si="6"/>
        <v>0</v>
      </c>
      <c r="IG11" s="159">
        <f t="shared" si="6"/>
        <v>0</v>
      </c>
      <c r="IH11" s="159">
        <f t="shared" si="6"/>
        <v>186881</v>
      </c>
      <c r="II11" s="159">
        <f t="shared" si="6"/>
        <v>0</v>
      </c>
      <c r="IJ11" s="159">
        <f t="shared" si="6"/>
        <v>0</v>
      </c>
      <c r="IK11" s="159">
        <f t="shared" si="6"/>
        <v>0</v>
      </c>
      <c r="IL11" s="159">
        <f t="shared" si="6"/>
        <v>146708</v>
      </c>
      <c r="IM11" s="159">
        <f t="shared" si="6"/>
        <v>4585865</v>
      </c>
      <c r="IN11" s="159">
        <f t="shared" si="7"/>
        <v>0</v>
      </c>
      <c r="IO11" s="159">
        <f t="shared" si="7"/>
        <v>0</v>
      </c>
      <c r="IP11" s="159">
        <f t="shared" si="7"/>
        <v>0</v>
      </c>
      <c r="IQ11" s="159">
        <f t="shared" si="7"/>
        <v>0</v>
      </c>
      <c r="IR11" s="159">
        <f t="shared" si="7"/>
        <v>0</v>
      </c>
      <c r="IS11" s="159">
        <f t="shared" si="7"/>
        <v>0</v>
      </c>
      <c r="IT11" s="159">
        <f t="shared" si="7"/>
        <v>0</v>
      </c>
      <c r="IU11" s="159">
        <f t="shared" si="7"/>
        <v>0</v>
      </c>
      <c r="IV11" s="159">
        <f t="shared" si="7"/>
        <v>0</v>
      </c>
      <c r="IW11" s="159">
        <f t="shared" si="7"/>
        <v>0</v>
      </c>
      <c r="IX11" s="159">
        <f t="shared" si="7"/>
        <v>0</v>
      </c>
      <c r="IY11" s="159">
        <f t="shared" si="7"/>
        <v>0</v>
      </c>
      <c r="IZ11" s="159">
        <f t="shared" si="7"/>
        <v>0</v>
      </c>
      <c r="JA11" s="159">
        <f t="shared" si="7"/>
        <v>0</v>
      </c>
      <c r="JB11" s="159">
        <f t="shared" si="7"/>
        <v>0</v>
      </c>
      <c r="JC11" s="159">
        <f t="shared" si="7"/>
        <v>326766</v>
      </c>
      <c r="JD11" s="159">
        <f t="shared" si="8"/>
        <v>6500</v>
      </c>
      <c r="JE11" s="159">
        <f t="shared" si="8"/>
        <v>0</v>
      </c>
      <c r="JF11" s="159">
        <f t="shared" si="8"/>
        <v>333266</v>
      </c>
      <c r="JG11" s="159">
        <f t="shared" si="8"/>
        <v>7065517</v>
      </c>
    </row>
    <row r="12" spans="1:267" ht="13.5" x14ac:dyDescent="0.25">
      <c r="A12" s="152" t="s">
        <v>148</v>
      </c>
      <c r="B12" s="152" t="s">
        <v>140</v>
      </c>
      <c r="C12" s="153">
        <v>45107</v>
      </c>
      <c r="D12" s="158">
        <v>333060</v>
      </c>
      <c r="E12" s="158">
        <v>744156</v>
      </c>
      <c r="F12" s="158">
        <v>0</v>
      </c>
      <c r="G12" s="158">
        <v>79590</v>
      </c>
      <c r="H12" s="158">
        <v>137373</v>
      </c>
      <c r="I12" s="158">
        <v>11846</v>
      </c>
      <c r="J12" s="158">
        <v>0</v>
      </c>
      <c r="K12" s="158">
        <v>252</v>
      </c>
      <c r="L12" s="158">
        <v>43750</v>
      </c>
      <c r="M12" s="158">
        <v>40603</v>
      </c>
      <c r="N12" s="158">
        <v>105652</v>
      </c>
      <c r="O12" s="158">
        <v>55632</v>
      </c>
      <c r="P12" s="158">
        <v>0</v>
      </c>
      <c r="Q12" s="158">
        <v>0</v>
      </c>
      <c r="R12" s="158">
        <v>35855</v>
      </c>
      <c r="S12" s="158">
        <v>16042</v>
      </c>
      <c r="T12" s="158">
        <v>1344</v>
      </c>
      <c r="U12" s="158">
        <v>123755</v>
      </c>
      <c r="V12" s="158">
        <v>0</v>
      </c>
      <c r="W12" s="158">
        <v>66900</v>
      </c>
      <c r="X12" s="158">
        <v>34730</v>
      </c>
      <c r="Y12" s="158">
        <v>76821</v>
      </c>
      <c r="Z12" s="158">
        <v>322775</v>
      </c>
      <c r="AA12" s="158">
        <v>0</v>
      </c>
      <c r="AB12" s="158">
        <v>9692</v>
      </c>
      <c r="AC12" s="158">
        <v>2239828</v>
      </c>
      <c r="AD12" s="158">
        <v>0</v>
      </c>
      <c r="AE12" s="158">
        <v>0</v>
      </c>
      <c r="AF12" s="158">
        <v>205447</v>
      </c>
      <c r="AG12" s="158">
        <v>0</v>
      </c>
      <c r="AH12" s="158">
        <v>15179</v>
      </c>
      <c r="AI12" s="158">
        <v>26200</v>
      </c>
      <c r="AJ12" s="158">
        <v>2259</v>
      </c>
      <c r="AK12" s="158">
        <v>0</v>
      </c>
      <c r="AL12" s="158">
        <v>48</v>
      </c>
      <c r="AM12" s="158">
        <v>0</v>
      </c>
      <c r="AN12" s="158">
        <v>0</v>
      </c>
      <c r="AO12" s="158">
        <v>121026</v>
      </c>
      <c r="AP12" s="158">
        <v>156564</v>
      </c>
      <c r="AQ12" s="158">
        <v>357230</v>
      </c>
      <c r="AR12" s="158">
        <v>0</v>
      </c>
      <c r="AS12" s="158">
        <v>47650</v>
      </c>
      <c r="AT12" s="158">
        <v>0</v>
      </c>
      <c r="AU12" s="158">
        <v>75420</v>
      </c>
      <c r="AV12" s="158">
        <v>0</v>
      </c>
      <c r="AW12" s="158">
        <v>207530</v>
      </c>
      <c r="AX12" s="158">
        <v>1214553</v>
      </c>
      <c r="AY12" s="158">
        <v>367566</v>
      </c>
      <c r="AZ12" s="158">
        <v>0</v>
      </c>
      <c r="BA12" s="158">
        <v>10200</v>
      </c>
      <c r="BB12" s="158">
        <v>72322</v>
      </c>
      <c r="BC12" s="158">
        <v>66919</v>
      </c>
      <c r="BD12" s="158">
        <v>75582</v>
      </c>
      <c r="BE12" s="158">
        <v>174409</v>
      </c>
      <c r="BF12" s="158">
        <v>0</v>
      </c>
      <c r="BG12" s="158">
        <v>766998</v>
      </c>
      <c r="BH12" s="158">
        <v>4221379</v>
      </c>
      <c r="BI12" s="158">
        <v>0</v>
      </c>
      <c r="BJ12" s="158">
        <v>0</v>
      </c>
      <c r="BK12" s="158">
        <v>0</v>
      </c>
      <c r="BL12" s="158">
        <v>0</v>
      </c>
      <c r="BM12" s="158">
        <v>0</v>
      </c>
      <c r="BN12" s="158">
        <v>0</v>
      </c>
      <c r="BO12" s="158">
        <v>290785</v>
      </c>
      <c r="BP12" s="158">
        <v>0</v>
      </c>
      <c r="BQ12" s="158">
        <v>38127</v>
      </c>
      <c r="BR12" s="158">
        <v>65807</v>
      </c>
      <c r="BS12" s="158">
        <v>5675</v>
      </c>
      <c r="BT12" s="158">
        <v>0</v>
      </c>
      <c r="BU12" s="158">
        <v>121</v>
      </c>
      <c r="BV12" s="158">
        <v>0</v>
      </c>
      <c r="BW12" s="158">
        <v>104893</v>
      </c>
      <c r="BX12" s="158">
        <v>0</v>
      </c>
      <c r="BY12" s="158">
        <v>0</v>
      </c>
      <c r="BZ12" s="158">
        <v>0</v>
      </c>
      <c r="CA12" s="158">
        <v>30860</v>
      </c>
      <c r="CB12" s="158">
        <v>0</v>
      </c>
      <c r="CC12" s="158">
        <v>0</v>
      </c>
      <c r="CD12" s="158">
        <v>542463</v>
      </c>
      <c r="CE12" s="158">
        <v>0</v>
      </c>
      <c r="CF12" s="158">
        <v>0</v>
      </c>
      <c r="CG12" s="158">
        <v>0</v>
      </c>
      <c r="CH12" s="158">
        <v>0</v>
      </c>
      <c r="CI12" s="158">
        <v>0</v>
      </c>
      <c r="CJ12" s="158">
        <v>0</v>
      </c>
      <c r="CK12" s="158">
        <v>0</v>
      </c>
      <c r="CL12" s="158">
        <v>225247</v>
      </c>
      <c r="CM12" s="158">
        <v>1303978</v>
      </c>
      <c r="CN12" s="158">
        <v>5525357</v>
      </c>
      <c r="CO12" s="158">
        <v>1663447</v>
      </c>
      <c r="CP12" s="158">
        <v>0</v>
      </c>
      <c r="CQ12" s="158">
        <v>9164239</v>
      </c>
      <c r="CR12" s="158">
        <v>0</v>
      </c>
      <c r="CS12" s="158">
        <v>0</v>
      </c>
      <c r="CT12" s="158">
        <v>0</v>
      </c>
      <c r="CU12" s="158">
        <v>0</v>
      </c>
      <c r="CV12" s="158">
        <v>0</v>
      </c>
      <c r="CW12" s="158">
        <v>799998</v>
      </c>
      <c r="CX12" s="158">
        <v>1380807</v>
      </c>
      <c r="CY12" s="158">
        <v>119066</v>
      </c>
      <c r="CZ12" s="158">
        <v>0</v>
      </c>
      <c r="DA12" s="158">
        <v>2530</v>
      </c>
      <c r="DB12" s="158">
        <v>30589</v>
      </c>
      <c r="DC12" s="158">
        <v>0</v>
      </c>
      <c r="DD12" s="158">
        <v>0</v>
      </c>
      <c r="DE12" s="158">
        <v>0</v>
      </c>
      <c r="DF12" s="158">
        <v>0</v>
      </c>
      <c r="DG12" s="158">
        <v>172121</v>
      </c>
      <c r="DH12" s="158">
        <v>0</v>
      </c>
      <c r="DI12" s="158">
        <v>0</v>
      </c>
      <c r="DJ12" s="158">
        <v>13332797</v>
      </c>
      <c r="DK12" s="158">
        <v>0</v>
      </c>
      <c r="DL12" s="158">
        <v>1370</v>
      </c>
      <c r="DM12" s="158">
        <v>0</v>
      </c>
      <c r="DN12" s="158">
        <v>0</v>
      </c>
      <c r="DO12" s="158">
        <v>500</v>
      </c>
      <c r="DP12" s="158">
        <v>0</v>
      </c>
      <c r="DQ12" s="158">
        <v>0</v>
      </c>
      <c r="DR12" s="158">
        <v>0</v>
      </c>
      <c r="DS12" s="158">
        <v>775</v>
      </c>
      <c r="DT12" s="158">
        <v>0</v>
      </c>
      <c r="DU12" s="158">
        <v>0</v>
      </c>
      <c r="DV12" s="158">
        <v>0</v>
      </c>
      <c r="DW12" s="158">
        <v>0</v>
      </c>
      <c r="DX12" s="158">
        <v>0</v>
      </c>
      <c r="DY12" s="158">
        <v>2255</v>
      </c>
      <c r="DZ12" s="158">
        <v>728947</v>
      </c>
      <c r="EA12" s="158">
        <v>2275</v>
      </c>
      <c r="EB12" s="158">
        <v>0</v>
      </c>
      <c r="EC12" s="158">
        <v>736122</v>
      </c>
      <c r="ED12" s="158">
        <v>19594276</v>
      </c>
      <c r="EF12" s="5">
        <f t="shared" si="0"/>
        <v>45107</v>
      </c>
      <c r="EG12" s="159">
        <f t="shared" si="0"/>
        <v>333060</v>
      </c>
      <c r="EH12" s="159">
        <f t="shared" si="0"/>
        <v>744156</v>
      </c>
      <c r="EI12" s="159">
        <f t="shared" si="0"/>
        <v>0</v>
      </c>
      <c r="EJ12" s="159">
        <f t="shared" si="0"/>
        <v>79590</v>
      </c>
      <c r="EK12" s="159">
        <f t="shared" si="0"/>
        <v>137373</v>
      </c>
      <c r="EL12" s="159">
        <f t="shared" si="0"/>
        <v>11846</v>
      </c>
      <c r="EM12" s="159">
        <f t="shared" si="0"/>
        <v>0</v>
      </c>
      <c r="EN12" s="159">
        <f t="shared" si="0"/>
        <v>252</v>
      </c>
      <c r="EO12" s="159">
        <f t="shared" si="0"/>
        <v>43750</v>
      </c>
      <c r="EP12" s="159">
        <f t="shared" si="0"/>
        <v>40603</v>
      </c>
      <c r="EQ12" s="159">
        <f t="shared" si="0"/>
        <v>105652</v>
      </c>
      <c r="ER12" s="159">
        <f t="shared" si="0"/>
        <v>55632</v>
      </c>
      <c r="ES12" s="159">
        <f t="shared" si="0"/>
        <v>0</v>
      </c>
      <c r="ET12" s="159">
        <f t="shared" si="0"/>
        <v>0</v>
      </c>
      <c r="EU12" s="159">
        <f t="shared" si="0"/>
        <v>35855</v>
      </c>
      <c r="EV12" s="159">
        <f t="shared" si="1"/>
        <v>16042</v>
      </c>
      <c r="EW12" s="159">
        <f t="shared" si="1"/>
        <v>1344</v>
      </c>
      <c r="EX12" s="159">
        <f t="shared" si="1"/>
        <v>123755</v>
      </c>
      <c r="EY12" s="159">
        <f t="shared" si="1"/>
        <v>0</v>
      </c>
      <c r="EZ12" s="159">
        <f t="shared" si="1"/>
        <v>66900</v>
      </c>
      <c r="FA12" s="159">
        <f t="shared" si="1"/>
        <v>34730</v>
      </c>
      <c r="FB12" s="159">
        <f t="shared" si="1"/>
        <v>76821</v>
      </c>
      <c r="FC12" s="159">
        <f t="shared" si="1"/>
        <v>322775</v>
      </c>
      <c r="FD12" s="159">
        <f t="shared" si="1"/>
        <v>0</v>
      </c>
      <c r="FE12" s="159">
        <f t="shared" si="1"/>
        <v>9692</v>
      </c>
      <c r="FF12" s="159">
        <f t="shared" si="1"/>
        <v>2239828</v>
      </c>
      <c r="FG12" s="159">
        <f t="shared" si="1"/>
        <v>0</v>
      </c>
      <c r="FH12" s="159">
        <f t="shared" si="1"/>
        <v>0</v>
      </c>
      <c r="FI12" s="159">
        <f t="shared" si="1"/>
        <v>205447</v>
      </c>
      <c r="FJ12" s="159">
        <f t="shared" si="1"/>
        <v>0</v>
      </c>
      <c r="FK12" s="159">
        <f t="shared" si="1"/>
        <v>15179</v>
      </c>
      <c r="FL12" s="159">
        <f t="shared" si="2"/>
        <v>26200</v>
      </c>
      <c r="FM12" s="159">
        <f t="shared" si="2"/>
        <v>2259</v>
      </c>
      <c r="FN12" s="159">
        <f t="shared" si="2"/>
        <v>0</v>
      </c>
      <c r="FO12" s="159">
        <f t="shared" si="2"/>
        <v>48</v>
      </c>
      <c r="FP12" s="159">
        <f t="shared" si="2"/>
        <v>0</v>
      </c>
      <c r="FQ12" s="159">
        <f t="shared" si="2"/>
        <v>0</v>
      </c>
      <c r="FR12" s="159">
        <f t="shared" si="2"/>
        <v>121026</v>
      </c>
      <c r="FS12" s="159">
        <f t="shared" si="2"/>
        <v>156564</v>
      </c>
      <c r="FT12" s="159">
        <f t="shared" si="2"/>
        <v>357230</v>
      </c>
      <c r="FU12" s="159">
        <f t="shared" si="2"/>
        <v>0</v>
      </c>
      <c r="FV12" s="159">
        <f t="shared" si="2"/>
        <v>47650</v>
      </c>
      <c r="FW12" s="159">
        <f t="shared" si="2"/>
        <v>0</v>
      </c>
      <c r="FX12" s="159">
        <f t="shared" si="2"/>
        <v>75420</v>
      </c>
      <c r="FY12" s="159">
        <f t="shared" si="2"/>
        <v>0</v>
      </c>
      <c r="FZ12" s="159">
        <f t="shared" si="2"/>
        <v>207530</v>
      </c>
      <c r="GA12" s="159">
        <f t="shared" si="2"/>
        <v>1214553</v>
      </c>
      <c r="GB12" s="159">
        <f t="shared" si="3"/>
        <v>367566</v>
      </c>
      <c r="GC12" s="159">
        <f t="shared" si="3"/>
        <v>0</v>
      </c>
      <c r="GD12" s="159">
        <f t="shared" si="3"/>
        <v>10200</v>
      </c>
      <c r="GE12" s="159">
        <f t="shared" si="3"/>
        <v>72322</v>
      </c>
      <c r="GF12" s="159">
        <f t="shared" si="3"/>
        <v>66919</v>
      </c>
      <c r="GG12" s="159">
        <f t="shared" si="3"/>
        <v>75582</v>
      </c>
      <c r="GH12" s="159">
        <f t="shared" si="3"/>
        <v>174409</v>
      </c>
      <c r="GI12" s="159">
        <f t="shared" si="3"/>
        <v>0</v>
      </c>
      <c r="GJ12" s="159">
        <f t="shared" si="3"/>
        <v>766998</v>
      </c>
      <c r="GK12" s="159">
        <f t="shared" si="3"/>
        <v>4221379</v>
      </c>
      <c r="GL12" s="159">
        <f t="shared" si="3"/>
        <v>0</v>
      </c>
      <c r="GM12" s="159">
        <f t="shared" si="3"/>
        <v>0</v>
      </c>
      <c r="GN12" s="159">
        <f t="shared" si="3"/>
        <v>0</v>
      </c>
      <c r="GO12" s="159">
        <f t="shared" si="3"/>
        <v>0</v>
      </c>
      <c r="GP12" s="159">
        <f t="shared" si="3"/>
        <v>0</v>
      </c>
      <c r="GQ12" s="159">
        <f t="shared" si="3"/>
        <v>0</v>
      </c>
      <c r="GR12" s="159">
        <f t="shared" si="4"/>
        <v>290785</v>
      </c>
      <c r="GS12" s="159">
        <f t="shared" si="4"/>
        <v>0</v>
      </c>
      <c r="GT12" s="159">
        <f t="shared" si="4"/>
        <v>38127</v>
      </c>
      <c r="GU12" s="159">
        <f t="shared" si="4"/>
        <v>65807</v>
      </c>
      <c r="GV12" s="159">
        <f t="shared" si="4"/>
        <v>5675</v>
      </c>
      <c r="GW12" s="159">
        <f t="shared" si="4"/>
        <v>0</v>
      </c>
      <c r="GX12" s="159">
        <f t="shared" si="4"/>
        <v>121</v>
      </c>
      <c r="GY12" s="159">
        <f t="shared" si="4"/>
        <v>0</v>
      </c>
      <c r="GZ12" s="159">
        <f t="shared" si="4"/>
        <v>104893</v>
      </c>
      <c r="HA12" s="159">
        <f t="shared" si="4"/>
        <v>0</v>
      </c>
      <c r="HB12" s="159">
        <f t="shared" si="4"/>
        <v>0</v>
      </c>
      <c r="HC12" s="159">
        <f t="shared" si="4"/>
        <v>0</v>
      </c>
      <c r="HD12" s="159">
        <f t="shared" si="4"/>
        <v>30860</v>
      </c>
      <c r="HE12" s="159">
        <f t="shared" si="4"/>
        <v>0</v>
      </c>
      <c r="HF12" s="159">
        <f t="shared" si="4"/>
        <v>0</v>
      </c>
      <c r="HG12" s="159">
        <f t="shared" si="4"/>
        <v>542463</v>
      </c>
      <c r="HH12" s="159">
        <f t="shared" si="5"/>
        <v>0</v>
      </c>
      <c r="HI12" s="159">
        <f t="shared" si="5"/>
        <v>0</v>
      </c>
      <c r="HJ12" s="159">
        <f t="shared" si="5"/>
        <v>0</v>
      </c>
      <c r="HK12" s="159">
        <f t="shared" si="5"/>
        <v>0</v>
      </c>
      <c r="HL12" s="159">
        <f t="shared" si="5"/>
        <v>0</v>
      </c>
      <c r="HM12" s="159">
        <f t="shared" si="5"/>
        <v>0</v>
      </c>
      <c r="HN12" s="159">
        <f t="shared" si="5"/>
        <v>0</v>
      </c>
      <c r="HO12" s="159">
        <f t="shared" si="5"/>
        <v>225247</v>
      </c>
      <c r="HP12" s="159">
        <f t="shared" si="5"/>
        <v>1303978</v>
      </c>
      <c r="HQ12" s="159">
        <f t="shared" si="5"/>
        <v>5525357</v>
      </c>
      <c r="HR12" s="159">
        <f t="shared" si="5"/>
        <v>1663447</v>
      </c>
      <c r="HS12" s="159">
        <f t="shared" si="5"/>
        <v>0</v>
      </c>
      <c r="HT12" s="159">
        <f t="shared" si="5"/>
        <v>9164239</v>
      </c>
      <c r="HU12" s="159">
        <f t="shared" si="5"/>
        <v>0</v>
      </c>
      <c r="HV12" s="159">
        <f t="shared" si="5"/>
        <v>0</v>
      </c>
      <c r="HW12" s="159">
        <f t="shared" si="5"/>
        <v>0</v>
      </c>
      <c r="HX12" s="159">
        <f t="shared" si="6"/>
        <v>0</v>
      </c>
      <c r="HY12" s="159">
        <f t="shared" si="6"/>
        <v>0</v>
      </c>
      <c r="HZ12" s="159">
        <f t="shared" si="6"/>
        <v>799998</v>
      </c>
      <c r="IA12" s="159">
        <f t="shared" si="6"/>
        <v>1380807</v>
      </c>
      <c r="IB12" s="159">
        <f t="shared" si="6"/>
        <v>119066</v>
      </c>
      <c r="IC12" s="159">
        <f t="shared" si="6"/>
        <v>0</v>
      </c>
      <c r="ID12" s="159">
        <f t="shared" si="6"/>
        <v>2530</v>
      </c>
      <c r="IE12" s="159">
        <f t="shared" si="6"/>
        <v>30589</v>
      </c>
      <c r="IF12" s="159">
        <f t="shared" si="6"/>
        <v>0</v>
      </c>
      <c r="IG12" s="159">
        <f t="shared" si="6"/>
        <v>0</v>
      </c>
      <c r="IH12" s="159">
        <f t="shared" si="6"/>
        <v>0</v>
      </c>
      <c r="II12" s="159">
        <f t="shared" si="6"/>
        <v>0</v>
      </c>
      <c r="IJ12" s="159">
        <f t="shared" si="6"/>
        <v>172121</v>
      </c>
      <c r="IK12" s="159">
        <f t="shared" si="6"/>
        <v>0</v>
      </c>
      <c r="IL12" s="159">
        <f t="shared" si="6"/>
        <v>0</v>
      </c>
      <c r="IM12" s="159">
        <f t="shared" si="6"/>
        <v>13332797</v>
      </c>
      <c r="IN12" s="159">
        <f t="shared" si="7"/>
        <v>0</v>
      </c>
      <c r="IO12" s="159">
        <f t="shared" si="7"/>
        <v>1370</v>
      </c>
      <c r="IP12" s="159">
        <f t="shared" si="7"/>
        <v>0</v>
      </c>
      <c r="IQ12" s="159">
        <f t="shared" si="7"/>
        <v>0</v>
      </c>
      <c r="IR12" s="159">
        <f t="shared" si="7"/>
        <v>500</v>
      </c>
      <c r="IS12" s="159">
        <f t="shared" si="7"/>
        <v>0</v>
      </c>
      <c r="IT12" s="159">
        <f t="shared" si="7"/>
        <v>0</v>
      </c>
      <c r="IU12" s="159">
        <f t="shared" si="7"/>
        <v>0</v>
      </c>
      <c r="IV12" s="159">
        <f t="shared" si="7"/>
        <v>775</v>
      </c>
      <c r="IW12" s="159">
        <f t="shared" si="7"/>
        <v>0</v>
      </c>
      <c r="IX12" s="159">
        <f t="shared" si="7"/>
        <v>0</v>
      </c>
      <c r="IY12" s="159">
        <f t="shared" si="7"/>
        <v>0</v>
      </c>
      <c r="IZ12" s="159">
        <f t="shared" si="7"/>
        <v>0</v>
      </c>
      <c r="JA12" s="159">
        <f t="shared" si="7"/>
        <v>0</v>
      </c>
      <c r="JB12" s="159">
        <f t="shared" si="7"/>
        <v>2255</v>
      </c>
      <c r="JC12" s="159">
        <f t="shared" si="7"/>
        <v>728947</v>
      </c>
      <c r="JD12" s="159">
        <f t="shared" si="8"/>
        <v>2275</v>
      </c>
      <c r="JE12" s="159">
        <f t="shared" si="8"/>
        <v>0</v>
      </c>
      <c r="JF12" s="159">
        <f t="shared" si="8"/>
        <v>736122</v>
      </c>
      <c r="JG12" s="159">
        <f t="shared" si="8"/>
        <v>19594276</v>
      </c>
    </row>
    <row r="13" spans="1:267" ht="13.5" x14ac:dyDescent="0.25">
      <c r="A13" s="152" t="s">
        <v>149</v>
      </c>
      <c r="B13" s="160"/>
      <c r="C13" s="153">
        <v>45107</v>
      </c>
      <c r="D13" s="158">
        <v>1310523</v>
      </c>
      <c r="E13" s="158">
        <v>947625</v>
      </c>
      <c r="F13" s="158">
        <v>0</v>
      </c>
      <c r="G13" s="158">
        <v>164670</v>
      </c>
      <c r="H13" s="158">
        <v>446356</v>
      </c>
      <c r="I13" s="158">
        <v>36261</v>
      </c>
      <c r="J13" s="158">
        <v>0</v>
      </c>
      <c r="K13" s="158">
        <v>0</v>
      </c>
      <c r="L13" s="158">
        <v>26699</v>
      </c>
      <c r="M13" s="158">
        <v>44138</v>
      </c>
      <c r="N13" s="158">
        <v>265124</v>
      </c>
      <c r="O13" s="158">
        <v>28397</v>
      </c>
      <c r="P13" s="158">
        <v>0</v>
      </c>
      <c r="Q13" s="158">
        <v>0</v>
      </c>
      <c r="R13" s="158">
        <v>69027</v>
      </c>
      <c r="S13" s="158">
        <v>0</v>
      </c>
      <c r="T13" s="158">
        <v>887</v>
      </c>
      <c r="U13" s="158">
        <v>391154</v>
      </c>
      <c r="V13" s="158">
        <v>0</v>
      </c>
      <c r="W13" s="158">
        <v>0</v>
      </c>
      <c r="X13" s="158">
        <v>0</v>
      </c>
      <c r="Y13" s="158">
        <v>81160</v>
      </c>
      <c r="Z13" s="158">
        <v>709804</v>
      </c>
      <c r="AA13" s="158">
        <v>102082</v>
      </c>
      <c r="AB13" s="158">
        <v>0</v>
      </c>
      <c r="AC13" s="158">
        <v>4623907</v>
      </c>
      <c r="AD13" s="158">
        <v>0</v>
      </c>
      <c r="AE13" s="158">
        <v>83914</v>
      </c>
      <c r="AF13" s="158">
        <v>439313</v>
      </c>
      <c r="AG13" s="158">
        <v>0</v>
      </c>
      <c r="AH13" s="158">
        <v>38155</v>
      </c>
      <c r="AI13" s="158">
        <v>103424</v>
      </c>
      <c r="AJ13" s="158">
        <v>8402</v>
      </c>
      <c r="AK13" s="158">
        <v>0</v>
      </c>
      <c r="AL13" s="158">
        <v>0</v>
      </c>
      <c r="AM13" s="158">
        <v>99168</v>
      </c>
      <c r="AN13" s="158">
        <v>0</v>
      </c>
      <c r="AO13" s="158">
        <v>0</v>
      </c>
      <c r="AP13" s="158">
        <v>629230</v>
      </c>
      <c r="AQ13" s="158">
        <v>425343</v>
      </c>
      <c r="AR13" s="158">
        <v>0</v>
      </c>
      <c r="AS13" s="158">
        <v>0</v>
      </c>
      <c r="AT13" s="158">
        <v>0</v>
      </c>
      <c r="AU13" s="158">
        <v>0</v>
      </c>
      <c r="AV13" s="158">
        <v>0</v>
      </c>
      <c r="AW13" s="158">
        <v>0</v>
      </c>
      <c r="AX13" s="158">
        <v>1826949</v>
      </c>
      <c r="AY13" s="158">
        <v>1201335</v>
      </c>
      <c r="AZ13" s="158">
        <v>7833</v>
      </c>
      <c r="BA13" s="158">
        <v>17612</v>
      </c>
      <c r="BB13" s="158">
        <v>325682</v>
      </c>
      <c r="BC13" s="158">
        <v>7257</v>
      </c>
      <c r="BD13" s="158">
        <v>277262</v>
      </c>
      <c r="BE13" s="158">
        <v>61222</v>
      </c>
      <c r="BF13" s="158">
        <v>0</v>
      </c>
      <c r="BG13" s="158">
        <v>1898203</v>
      </c>
      <c r="BH13" s="158">
        <v>8349059</v>
      </c>
      <c r="BI13" s="158">
        <v>0</v>
      </c>
      <c r="BJ13" s="158">
        <v>412002</v>
      </c>
      <c r="BK13" s="158">
        <v>0</v>
      </c>
      <c r="BL13" s="158">
        <v>0</v>
      </c>
      <c r="BM13" s="158">
        <v>2417811</v>
      </c>
      <c r="BN13" s="158">
        <v>188981</v>
      </c>
      <c r="BO13" s="158">
        <v>150510</v>
      </c>
      <c r="BP13" s="158">
        <v>0</v>
      </c>
      <c r="BQ13" s="158">
        <v>231115</v>
      </c>
      <c r="BR13" s="158">
        <v>626459</v>
      </c>
      <c r="BS13" s="158">
        <v>50892</v>
      </c>
      <c r="BT13" s="158">
        <v>0</v>
      </c>
      <c r="BU13" s="158">
        <v>0</v>
      </c>
      <c r="BV13" s="158">
        <v>64840</v>
      </c>
      <c r="BW13" s="158">
        <v>0</v>
      </c>
      <c r="BX13" s="158">
        <v>0</v>
      </c>
      <c r="BY13" s="158">
        <v>0</v>
      </c>
      <c r="BZ13" s="158">
        <v>0</v>
      </c>
      <c r="CA13" s="158">
        <v>9393707</v>
      </c>
      <c r="CB13" s="158">
        <v>0</v>
      </c>
      <c r="CC13" s="158">
        <v>0</v>
      </c>
      <c r="CD13" s="158">
        <v>211638</v>
      </c>
      <c r="CE13" s="158">
        <v>4338</v>
      </c>
      <c r="CF13" s="158">
        <v>0</v>
      </c>
      <c r="CG13" s="158">
        <v>0</v>
      </c>
      <c r="CH13" s="158">
        <v>0</v>
      </c>
      <c r="CI13" s="158">
        <v>367041</v>
      </c>
      <c r="CJ13" s="158">
        <v>32537</v>
      </c>
      <c r="CK13" s="158">
        <v>0</v>
      </c>
      <c r="CL13" s="158">
        <v>0</v>
      </c>
      <c r="CM13" s="158">
        <v>14151871</v>
      </c>
      <c r="CN13" s="158">
        <v>22500930</v>
      </c>
      <c r="CO13" s="158">
        <v>208738</v>
      </c>
      <c r="CP13" s="158">
        <v>123725</v>
      </c>
      <c r="CQ13" s="158">
        <v>175734</v>
      </c>
      <c r="CR13" s="158">
        <v>0</v>
      </c>
      <c r="CS13" s="158">
        <v>0</v>
      </c>
      <c r="CT13" s="158">
        <v>0</v>
      </c>
      <c r="CU13" s="158">
        <v>20824953</v>
      </c>
      <c r="CV13" s="158">
        <v>0</v>
      </c>
      <c r="CW13" s="158">
        <v>1404185</v>
      </c>
      <c r="CX13" s="158">
        <v>3806186</v>
      </c>
      <c r="CY13" s="158">
        <v>309203</v>
      </c>
      <c r="CZ13" s="158">
        <v>0</v>
      </c>
      <c r="DA13" s="158">
        <v>0</v>
      </c>
      <c r="DB13" s="158">
        <v>71770</v>
      </c>
      <c r="DC13" s="158">
        <v>0</v>
      </c>
      <c r="DD13" s="158">
        <v>0</v>
      </c>
      <c r="DE13" s="158">
        <v>0</v>
      </c>
      <c r="DF13" s="158">
        <v>0</v>
      </c>
      <c r="DG13" s="158">
        <v>0</v>
      </c>
      <c r="DH13" s="158">
        <v>0</v>
      </c>
      <c r="DI13" s="158">
        <v>0</v>
      </c>
      <c r="DJ13" s="158">
        <v>26924494</v>
      </c>
      <c r="DK13" s="158">
        <v>0</v>
      </c>
      <c r="DL13" s="158">
        <v>0</v>
      </c>
      <c r="DM13" s="158">
        <v>0</v>
      </c>
      <c r="DN13" s="158">
        <v>0</v>
      </c>
      <c r="DO13" s="158">
        <v>0</v>
      </c>
      <c r="DP13" s="158">
        <v>0</v>
      </c>
      <c r="DQ13" s="158">
        <v>119448</v>
      </c>
      <c r="DR13" s="158">
        <v>265946</v>
      </c>
      <c r="DS13" s="158">
        <v>0</v>
      </c>
      <c r="DT13" s="158">
        <v>0</v>
      </c>
      <c r="DU13" s="158">
        <v>0</v>
      </c>
      <c r="DV13" s="158">
        <v>0</v>
      </c>
      <c r="DW13" s="158">
        <v>0</v>
      </c>
      <c r="DX13" s="158">
        <v>0</v>
      </c>
      <c r="DY13" s="158">
        <v>0</v>
      </c>
      <c r="DZ13" s="158">
        <v>0</v>
      </c>
      <c r="EA13" s="158">
        <v>0</v>
      </c>
      <c r="EB13" s="158">
        <v>0</v>
      </c>
      <c r="EC13" s="158">
        <v>385394</v>
      </c>
      <c r="ED13" s="158">
        <v>49810818</v>
      </c>
      <c r="EF13" s="5">
        <f t="shared" si="0"/>
        <v>45107</v>
      </c>
      <c r="EG13" s="159">
        <f t="shared" si="0"/>
        <v>1310523</v>
      </c>
      <c r="EH13" s="159">
        <f t="shared" si="0"/>
        <v>947625</v>
      </c>
      <c r="EI13" s="159">
        <f t="shared" si="0"/>
        <v>0</v>
      </c>
      <c r="EJ13" s="159">
        <f t="shared" si="0"/>
        <v>164670</v>
      </c>
      <c r="EK13" s="159">
        <f t="shared" si="0"/>
        <v>446356</v>
      </c>
      <c r="EL13" s="159">
        <f t="shared" si="0"/>
        <v>36261</v>
      </c>
      <c r="EM13" s="159">
        <f t="shared" si="0"/>
        <v>0</v>
      </c>
      <c r="EN13" s="159">
        <f t="shared" si="0"/>
        <v>0</v>
      </c>
      <c r="EO13" s="159">
        <f t="shared" si="0"/>
        <v>26699</v>
      </c>
      <c r="EP13" s="159">
        <f t="shared" si="0"/>
        <v>44138</v>
      </c>
      <c r="EQ13" s="159">
        <f t="shared" si="0"/>
        <v>265124</v>
      </c>
      <c r="ER13" s="159">
        <f t="shared" si="0"/>
        <v>28397</v>
      </c>
      <c r="ES13" s="159">
        <f t="shared" si="0"/>
        <v>0</v>
      </c>
      <c r="ET13" s="159">
        <f t="shared" si="0"/>
        <v>0</v>
      </c>
      <c r="EU13" s="159">
        <f t="shared" si="0"/>
        <v>69027</v>
      </c>
      <c r="EV13" s="159">
        <f t="shared" si="1"/>
        <v>0</v>
      </c>
      <c r="EW13" s="159">
        <f t="shared" si="1"/>
        <v>887</v>
      </c>
      <c r="EX13" s="159">
        <f t="shared" si="1"/>
        <v>391154</v>
      </c>
      <c r="EY13" s="159">
        <f t="shared" si="1"/>
        <v>0</v>
      </c>
      <c r="EZ13" s="159">
        <f t="shared" si="1"/>
        <v>0</v>
      </c>
      <c r="FA13" s="159">
        <f t="shared" si="1"/>
        <v>0</v>
      </c>
      <c r="FB13" s="159">
        <f t="shared" si="1"/>
        <v>81160</v>
      </c>
      <c r="FC13" s="159">
        <f t="shared" si="1"/>
        <v>709804</v>
      </c>
      <c r="FD13" s="159">
        <f t="shared" si="1"/>
        <v>102082</v>
      </c>
      <c r="FE13" s="159">
        <f t="shared" si="1"/>
        <v>0</v>
      </c>
      <c r="FF13" s="159">
        <f t="shared" si="1"/>
        <v>4623907</v>
      </c>
      <c r="FG13" s="159">
        <f t="shared" si="1"/>
        <v>0</v>
      </c>
      <c r="FH13" s="159">
        <f t="shared" si="1"/>
        <v>83914</v>
      </c>
      <c r="FI13" s="159">
        <f t="shared" si="1"/>
        <v>439313</v>
      </c>
      <c r="FJ13" s="159">
        <f t="shared" si="1"/>
        <v>0</v>
      </c>
      <c r="FK13" s="159">
        <f t="shared" si="1"/>
        <v>38155</v>
      </c>
      <c r="FL13" s="159">
        <f t="shared" si="2"/>
        <v>103424</v>
      </c>
      <c r="FM13" s="159">
        <f t="shared" si="2"/>
        <v>8402</v>
      </c>
      <c r="FN13" s="159">
        <f t="shared" si="2"/>
        <v>0</v>
      </c>
      <c r="FO13" s="159">
        <f t="shared" si="2"/>
        <v>0</v>
      </c>
      <c r="FP13" s="159">
        <f t="shared" si="2"/>
        <v>99168</v>
      </c>
      <c r="FQ13" s="159">
        <f t="shared" si="2"/>
        <v>0</v>
      </c>
      <c r="FR13" s="159">
        <f t="shared" si="2"/>
        <v>0</v>
      </c>
      <c r="FS13" s="159">
        <f t="shared" si="2"/>
        <v>629230</v>
      </c>
      <c r="FT13" s="159">
        <f t="shared" si="2"/>
        <v>425343</v>
      </c>
      <c r="FU13" s="159">
        <f t="shared" si="2"/>
        <v>0</v>
      </c>
      <c r="FV13" s="159">
        <f t="shared" si="2"/>
        <v>0</v>
      </c>
      <c r="FW13" s="159">
        <f t="shared" si="2"/>
        <v>0</v>
      </c>
      <c r="FX13" s="159">
        <f t="shared" si="2"/>
        <v>0</v>
      </c>
      <c r="FY13" s="159">
        <f t="shared" si="2"/>
        <v>0</v>
      </c>
      <c r="FZ13" s="159">
        <f t="shared" si="2"/>
        <v>0</v>
      </c>
      <c r="GA13" s="159">
        <f t="shared" si="2"/>
        <v>1826949</v>
      </c>
      <c r="GB13" s="159">
        <f t="shared" si="3"/>
        <v>1201335</v>
      </c>
      <c r="GC13" s="159">
        <f t="shared" si="3"/>
        <v>7833</v>
      </c>
      <c r="GD13" s="159">
        <f t="shared" si="3"/>
        <v>17612</v>
      </c>
      <c r="GE13" s="159">
        <f t="shared" si="3"/>
        <v>325682</v>
      </c>
      <c r="GF13" s="159">
        <f t="shared" si="3"/>
        <v>7257</v>
      </c>
      <c r="GG13" s="159">
        <f t="shared" si="3"/>
        <v>277262</v>
      </c>
      <c r="GH13" s="159">
        <f t="shared" si="3"/>
        <v>61222</v>
      </c>
      <c r="GI13" s="159">
        <f t="shared" si="3"/>
        <v>0</v>
      </c>
      <c r="GJ13" s="159">
        <f t="shared" si="3"/>
        <v>1898203</v>
      </c>
      <c r="GK13" s="159">
        <f t="shared" si="3"/>
        <v>8349059</v>
      </c>
      <c r="GL13" s="159">
        <f t="shared" si="3"/>
        <v>0</v>
      </c>
      <c r="GM13" s="159">
        <f t="shared" si="3"/>
        <v>412002</v>
      </c>
      <c r="GN13" s="159">
        <f t="shared" si="3"/>
        <v>0</v>
      </c>
      <c r="GO13" s="159">
        <f t="shared" si="3"/>
        <v>0</v>
      </c>
      <c r="GP13" s="159">
        <f t="shared" si="3"/>
        <v>2417811</v>
      </c>
      <c r="GQ13" s="159">
        <f t="shared" si="3"/>
        <v>188981</v>
      </c>
      <c r="GR13" s="159">
        <f t="shared" si="4"/>
        <v>150510</v>
      </c>
      <c r="GS13" s="159">
        <f t="shared" si="4"/>
        <v>0</v>
      </c>
      <c r="GT13" s="159">
        <f t="shared" si="4"/>
        <v>231115</v>
      </c>
      <c r="GU13" s="159">
        <f t="shared" si="4"/>
        <v>626459</v>
      </c>
      <c r="GV13" s="159">
        <f t="shared" si="4"/>
        <v>50892</v>
      </c>
      <c r="GW13" s="159">
        <f t="shared" si="4"/>
        <v>0</v>
      </c>
      <c r="GX13" s="159">
        <f t="shared" si="4"/>
        <v>0</v>
      </c>
      <c r="GY13" s="159">
        <f t="shared" si="4"/>
        <v>64840</v>
      </c>
      <c r="GZ13" s="159">
        <f t="shared" si="4"/>
        <v>0</v>
      </c>
      <c r="HA13" s="159">
        <f t="shared" si="4"/>
        <v>0</v>
      </c>
      <c r="HB13" s="159">
        <f t="shared" si="4"/>
        <v>0</v>
      </c>
      <c r="HC13" s="159">
        <f t="shared" si="4"/>
        <v>0</v>
      </c>
      <c r="HD13" s="159">
        <f t="shared" si="4"/>
        <v>9393707</v>
      </c>
      <c r="HE13" s="159">
        <f t="shared" si="4"/>
        <v>0</v>
      </c>
      <c r="HF13" s="159">
        <f t="shared" si="4"/>
        <v>0</v>
      </c>
      <c r="HG13" s="159">
        <f t="shared" si="4"/>
        <v>211638</v>
      </c>
      <c r="HH13" s="159">
        <f t="shared" si="5"/>
        <v>4338</v>
      </c>
      <c r="HI13" s="159">
        <f t="shared" si="5"/>
        <v>0</v>
      </c>
      <c r="HJ13" s="159">
        <f t="shared" si="5"/>
        <v>0</v>
      </c>
      <c r="HK13" s="159">
        <f t="shared" si="5"/>
        <v>0</v>
      </c>
      <c r="HL13" s="159">
        <f t="shared" si="5"/>
        <v>367041</v>
      </c>
      <c r="HM13" s="159">
        <f t="shared" si="5"/>
        <v>32537</v>
      </c>
      <c r="HN13" s="159">
        <f t="shared" si="5"/>
        <v>0</v>
      </c>
      <c r="HO13" s="159">
        <f t="shared" si="5"/>
        <v>0</v>
      </c>
      <c r="HP13" s="159">
        <f t="shared" si="5"/>
        <v>14151871</v>
      </c>
      <c r="HQ13" s="159">
        <f t="shared" si="5"/>
        <v>22500930</v>
      </c>
      <c r="HR13" s="159">
        <f t="shared" si="5"/>
        <v>208738</v>
      </c>
      <c r="HS13" s="159">
        <f t="shared" si="5"/>
        <v>123725</v>
      </c>
      <c r="HT13" s="159">
        <f t="shared" si="5"/>
        <v>175734</v>
      </c>
      <c r="HU13" s="159">
        <f t="shared" si="5"/>
        <v>0</v>
      </c>
      <c r="HV13" s="159">
        <f t="shared" si="5"/>
        <v>0</v>
      </c>
      <c r="HW13" s="159">
        <f t="shared" si="5"/>
        <v>0</v>
      </c>
      <c r="HX13" s="159">
        <f t="shared" si="6"/>
        <v>20824953</v>
      </c>
      <c r="HY13" s="159">
        <f t="shared" si="6"/>
        <v>0</v>
      </c>
      <c r="HZ13" s="159">
        <f t="shared" si="6"/>
        <v>1404185</v>
      </c>
      <c r="IA13" s="159">
        <f t="shared" si="6"/>
        <v>3806186</v>
      </c>
      <c r="IB13" s="159">
        <f t="shared" si="6"/>
        <v>309203</v>
      </c>
      <c r="IC13" s="159">
        <f t="shared" si="6"/>
        <v>0</v>
      </c>
      <c r="ID13" s="159">
        <f t="shared" si="6"/>
        <v>0</v>
      </c>
      <c r="IE13" s="159">
        <f t="shared" si="6"/>
        <v>71770</v>
      </c>
      <c r="IF13" s="159">
        <f t="shared" si="6"/>
        <v>0</v>
      </c>
      <c r="IG13" s="159">
        <f t="shared" si="6"/>
        <v>0</v>
      </c>
      <c r="IH13" s="159">
        <f t="shared" si="6"/>
        <v>0</v>
      </c>
      <c r="II13" s="159">
        <f t="shared" si="6"/>
        <v>0</v>
      </c>
      <c r="IJ13" s="159">
        <f t="shared" si="6"/>
        <v>0</v>
      </c>
      <c r="IK13" s="159">
        <f t="shared" si="6"/>
        <v>0</v>
      </c>
      <c r="IL13" s="159">
        <f t="shared" si="6"/>
        <v>0</v>
      </c>
      <c r="IM13" s="159">
        <f t="shared" si="6"/>
        <v>26924494</v>
      </c>
      <c r="IN13" s="159">
        <f t="shared" si="7"/>
        <v>0</v>
      </c>
      <c r="IO13" s="159">
        <f t="shared" si="7"/>
        <v>0</v>
      </c>
      <c r="IP13" s="159">
        <f t="shared" si="7"/>
        <v>0</v>
      </c>
      <c r="IQ13" s="159">
        <f t="shared" si="7"/>
        <v>0</v>
      </c>
      <c r="IR13" s="159">
        <f t="shared" si="7"/>
        <v>0</v>
      </c>
      <c r="IS13" s="159">
        <f t="shared" si="7"/>
        <v>0</v>
      </c>
      <c r="IT13" s="159">
        <f t="shared" si="7"/>
        <v>119448</v>
      </c>
      <c r="IU13" s="159">
        <f t="shared" si="7"/>
        <v>265946</v>
      </c>
      <c r="IV13" s="159">
        <f t="shared" si="7"/>
        <v>0</v>
      </c>
      <c r="IW13" s="159">
        <f t="shared" si="7"/>
        <v>0</v>
      </c>
      <c r="IX13" s="159">
        <f t="shared" si="7"/>
        <v>0</v>
      </c>
      <c r="IY13" s="159">
        <f t="shared" si="7"/>
        <v>0</v>
      </c>
      <c r="IZ13" s="159">
        <f t="shared" si="7"/>
        <v>0</v>
      </c>
      <c r="JA13" s="159">
        <f t="shared" si="7"/>
        <v>0</v>
      </c>
      <c r="JB13" s="159">
        <f t="shared" si="7"/>
        <v>0</v>
      </c>
      <c r="JC13" s="159">
        <f t="shared" si="7"/>
        <v>0</v>
      </c>
      <c r="JD13" s="159">
        <f t="shared" si="8"/>
        <v>0</v>
      </c>
      <c r="JE13" s="159">
        <f t="shared" si="8"/>
        <v>0</v>
      </c>
      <c r="JF13" s="159">
        <f t="shared" si="8"/>
        <v>385394</v>
      </c>
      <c r="JG13" s="159">
        <f t="shared" si="8"/>
        <v>49810818</v>
      </c>
    </row>
    <row r="14" spans="1:267" ht="13.5" x14ac:dyDescent="0.25">
      <c r="A14" s="152" t="s">
        <v>150</v>
      </c>
      <c r="B14" s="160"/>
      <c r="C14" s="153">
        <v>45107</v>
      </c>
      <c r="D14" s="158">
        <v>38771</v>
      </c>
      <c r="E14" s="158">
        <v>252503</v>
      </c>
      <c r="F14" s="158">
        <v>0</v>
      </c>
      <c r="G14" s="158">
        <v>118684</v>
      </c>
      <c r="H14" s="158">
        <v>513990</v>
      </c>
      <c r="I14" s="158">
        <v>0</v>
      </c>
      <c r="J14" s="158">
        <v>1333</v>
      </c>
      <c r="K14" s="158">
        <v>667</v>
      </c>
      <c r="L14" s="158">
        <v>4773</v>
      </c>
      <c r="M14" s="158">
        <v>24910</v>
      </c>
      <c r="N14" s="158">
        <v>34610</v>
      </c>
      <c r="O14" s="158">
        <v>0</v>
      </c>
      <c r="P14" s="158">
        <v>0</v>
      </c>
      <c r="Q14" s="158">
        <v>0</v>
      </c>
      <c r="R14" s="158">
        <v>57080</v>
      </c>
      <c r="S14" s="158">
        <v>0</v>
      </c>
      <c r="T14" s="158">
        <v>0</v>
      </c>
      <c r="U14" s="158">
        <v>0</v>
      </c>
      <c r="V14" s="158">
        <v>0</v>
      </c>
      <c r="W14" s="158">
        <v>0</v>
      </c>
      <c r="X14" s="158">
        <v>0</v>
      </c>
      <c r="Y14" s="158">
        <v>0</v>
      </c>
      <c r="Z14" s="158">
        <v>92529</v>
      </c>
      <c r="AA14" s="158">
        <v>0</v>
      </c>
      <c r="AB14" s="158">
        <v>1830530</v>
      </c>
      <c r="AC14" s="158">
        <v>2970380</v>
      </c>
      <c r="AD14" s="158">
        <v>204034</v>
      </c>
      <c r="AE14" s="158">
        <v>228533</v>
      </c>
      <c r="AF14" s="158">
        <v>1439019</v>
      </c>
      <c r="AG14" s="158">
        <v>0</v>
      </c>
      <c r="AH14" s="158">
        <v>138668</v>
      </c>
      <c r="AI14" s="158">
        <v>641473</v>
      </c>
      <c r="AJ14" s="158">
        <v>0</v>
      </c>
      <c r="AK14" s="158">
        <v>0</v>
      </c>
      <c r="AL14" s="158">
        <v>0</v>
      </c>
      <c r="AM14" s="158">
        <v>0</v>
      </c>
      <c r="AN14" s="158">
        <v>1334</v>
      </c>
      <c r="AO14" s="158">
        <v>0</v>
      </c>
      <c r="AP14" s="158">
        <v>273997</v>
      </c>
      <c r="AQ14" s="158">
        <v>635992</v>
      </c>
      <c r="AR14" s="158">
        <v>0</v>
      </c>
      <c r="AS14" s="158">
        <v>0</v>
      </c>
      <c r="AT14" s="158">
        <v>55404</v>
      </c>
      <c r="AU14" s="158">
        <v>0</v>
      </c>
      <c r="AV14" s="158">
        <v>0</v>
      </c>
      <c r="AW14" s="158">
        <v>0</v>
      </c>
      <c r="AX14" s="158">
        <v>3618454</v>
      </c>
      <c r="AY14" s="158">
        <v>49238</v>
      </c>
      <c r="AZ14" s="158">
        <v>0</v>
      </c>
      <c r="BA14" s="158">
        <v>0</v>
      </c>
      <c r="BB14" s="158">
        <v>0</v>
      </c>
      <c r="BC14" s="158">
        <v>0</v>
      </c>
      <c r="BD14" s="158">
        <v>0</v>
      </c>
      <c r="BE14" s="158">
        <v>416831</v>
      </c>
      <c r="BF14" s="158">
        <v>0</v>
      </c>
      <c r="BG14" s="158">
        <v>466069</v>
      </c>
      <c r="BH14" s="158">
        <v>7054903</v>
      </c>
      <c r="BI14" s="158">
        <v>58526</v>
      </c>
      <c r="BJ14" s="158">
        <v>0</v>
      </c>
      <c r="BK14" s="158">
        <v>2068</v>
      </c>
      <c r="BL14" s="158">
        <v>0</v>
      </c>
      <c r="BM14" s="158">
        <v>117398</v>
      </c>
      <c r="BN14" s="158">
        <v>279250</v>
      </c>
      <c r="BO14" s="158">
        <v>728487</v>
      </c>
      <c r="BP14" s="158">
        <v>0</v>
      </c>
      <c r="BQ14" s="158">
        <v>105004</v>
      </c>
      <c r="BR14" s="158">
        <v>494709</v>
      </c>
      <c r="BS14" s="158">
        <v>0</v>
      </c>
      <c r="BT14" s="158">
        <v>0</v>
      </c>
      <c r="BU14" s="158">
        <v>0</v>
      </c>
      <c r="BV14" s="158">
        <v>0</v>
      </c>
      <c r="BW14" s="158">
        <v>0</v>
      </c>
      <c r="BX14" s="158">
        <v>0</v>
      </c>
      <c r="BY14" s="158">
        <v>0</v>
      </c>
      <c r="BZ14" s="158">
        <v>0</v>
      </c>
      <c r="CA14" s="158">
        <v>0</v>
      </c>
      <c r="CB14" s="158">
        <v>0</v>
      </c>
      <c r="CC14" s="158">
        <v>0</v>
      </c>
      <c r="CD14" s="158">
        <v>287185</v>
      </c>
      <c r="CE14" s="158">
        <v>42496</v>
      </c>
      <c r="CF14" s="158">
        <v>0</v>
      </c>
      <c r="CG14" s="158">
        <v>0</v>
      </c>
      <c r="CH14" s="158">
        <v>0</v>
      </c>
      <c r="CI14" s="158">
        <v>0</v>
      </c>
      <c r="CJ14" s="158">
        <v>20000</v>
      </c>
      <c r="CK14" s="158">
        <v>0</v>
      </c>
      <c r="CL14" s="158">
        <v>894561</v>
      </c>
      <c r="CM14" s="158">
        <v>3029684</v>
      </c>
      <c r="CN14" s="158">
        <v>10084587</v>
      </c>
      <c r="CO14" s="158">
        <v>0</v>
      </c>
      <c r="CP14" s="158">
        <v>0</v>
      </c>
      <c r="CQ14" s="158">
        <v>0</v>
      </c>
      <c r="CR14" s="158">
        <v>6659635</v>
      </c>
      <c r="CS14" s="158">
        <v>902160</v>
      </c>
      <c r="CT14" s="158">
        <v>0</v>
      </c>
      <c r="CU14" s="158">
        <v>239013</v>
      </c>
      <c r="CV14" s="158">
        <v>0</v>
      </c>
      <c r="CW14" s="158">
        <v>690744</v>
      </c>
      <c r="CX14" s="158">
        <v>2894775</v>
      </c>
      <c r="CY14" s="158">
        <v>829475</v>
      </c>
      <c r="CZ14" s="158">
        <v>0</v>
      </c>
      <c r="DA14" s="158">
        <v>0</v>
      </c>
      <c r="DB14" s="158">
        <v>0</v>
      </c>
      <c r="DC14" s="158">
        <v>0</v>
      </c>
      <c r="DD14" s="158">
        <v>0</v>
      </c>
      <c r="DE14" s="158">
        <v>679821</v>
      </c>
      <c r="DF14" s="158">
        <v>2091510</v>
      </c>
      <c r="DG14" s="158">
        <v>0</v>
      </c>
      <c r="DH14" s="158">
        <v>0</v>
      </c>
      <c r="DI14" s="158">
        <v>4244169</v>
      </c>
      <c r="DJ14" s="158">
        <v>19231302</v>
      </c>
      <c r="DK14" s="158">
        <v>0</v>
      </c>
      <c r="DL14" s="158">
        <v>0</v>
      </c>
      <c r="DM14" s="158">
        <v>0</v>
      </c>
      <c r="DN14" s="158">
        <v>0</v>
      </c>
      <c r="DO14" s="158">
        <v>0</v>
      </c>
      <c r="DP14" s="158">
        <v>0</v>
      </c>
      <c r="DQ14" s="158">
        <v>0</v>
      </c>
      <c r="DR14" s="158">
        <v>0</v>
      </c>
      <c r="DS14" s="158">
        <v>0</v>
      </c>
      <c r="DT14" s="158">
        <v>0</v>
      </c>
      <c r="DU14" s="158">
        <v>0</v>
      </c>
      <c r="DV14" s="158">
        <v>0</v>
      </c>
      <c r="DW14" s="158">
        <v>0</v>
      </c>
      <c r="DX14" s="158">
        <v>0</v>
      </c>
      <c r="DY14" s="158">
        <v>0</v>
      </c>
      <c r="DZ14" s="158">
        <v>0</v>
      </c>
      <c r="EA14" s="158">
        <v>0</v>
      </c>
      <c r="EB14" s="158">
        <v>0</v>
      </c>
      <c r="EC14" s="158">
        <v>0</v>
      </c>
      <c r="ED14" s="158">
        <v>29315889</v>
      </c>
      <c r="EF14" s="5">
        <f t="shared" si="0"/>
        <v>45107</v>
      </c>
      <c r="EG14" s="159">
        <f t="shared" si="0"/>
        <v>38771</v>
      </c>
      <c r="EH14" s="159">
        <f t="shared" si="0"/>
        <v>252503</v>
      </c>
      <c r="EI14" s="159">
        <f t="shared" si="0"/>
        <v>0</v>
      </c>
      <c r="EJ14" s="159">
        <f t="shared" si="0"/>
        <v>118684</v>
      </c>
      <c r="EK14" s="159">
        <f t="shared" si="0"/>
        <v>513990</v>
      </c>
      <c r="EL14" s="159">
        <f t="shared" si="0"/>
        <v>0</v>
      </c>
      <c r="EM14" s="159">
        <f t="shared" si="0"/>
        <v>1333</v>
      </c>
      <c r="EN14" s="159">
        <f t="shared" si="0"/>
        <v>667</v>
      </c>
      <c r="EO14" s="159">
        <f t="shared" si="0"/>
        <v>4773</v>
      </c>
      <c r="EP14" s="159">
        <f t="shared" si="0"/>
        <v>24910</v>
      </c>
      <c r="EQ14" s="159">
        <f t="shared" si="0"/>
        <v>34610</v>
      </c>
      <c r="ER14" s="159">
        <f t="shared" si="0"/>
        <v>0</v>
      </c>
      <c r="ES14" s="159">
        <f t="shared" si="0"/>
        <v>0</v>
      </c>
      <c r="ET14" s="159">
        <f t="shared" si="0"/>
        <v>0</v>
      </c>
      <c r="EU14" s="159">
        <f t="shared" si="0"/>
        <v>57080</v>
      </c>
      <c r="EV14" s="159">
        <f t="shared" si="1"/>
        <v>0</v>
      </c>
      <c r="EW14" s="159">
        <f t="shared" si="1"/>
        <v>0</v>
      </c>
      <c r="EX14" s="159">
        <f t="shared" si="1"/>
        <v>0</v>
      </c>
      <c r="EY14" s="159">
        <f t="shared" si="1"/>
        <v>0</v>
      </c>
      <c r="EZ14" s="159">
        <f t="shared" si="1"/>
        <v>0</v>
      </c>
      <c r="FA14" s="159">
        <f t="shared" si="1"/>
        <v>0</v>
      </c>
      <c r="FB14" s="159">
        <f t="shared" si="1"/>
        <v>0</v>
      </c>
      <c r="FC14" s="159">
        <f t="shared" si="1"/>
        <v>92529</v>
      </c>
      <c r="FD14" s="159">
        <f t="shared" si="1"/>
        <v>0</v>
      </c>
      <c r="FE14" s="159">
        <f t="shared" si="1"/>
        <v>1830530</v>
      </c>
      <c r="FF14" s="159">
        <f t="shared" si="1"/>
        <v>2970380</v>
      </c>
      <c r="FG14" s="159">
        <f t="shared" si="1"/>
        <v>204034</v>
      </c>
      <c r="FH14" s="159">
        <f t="shared" si="1"/>
        <v>228533</v>
      </c>
      <c r="FI14" s="159">
        <f t="shared" si="1"/>
        <v>1439019</v>
      </c>
      <c r="FJ14" s="159">
        <f t="shared" si="1"/>
        <v>0</v>
      </c>
      <c r="FK14" s="159">
        <f t="shared" si="1"/>
        <v>138668</v>
      </c>
      <c r="FL14" s="159">
        <f t="shared" si="2"/>
        <v>641473</v>
      </c>
      <c r="FM14" s="159">
        <f t="shared" si="2"/>
        <v>0</v>
      </c>
      <c r="FN14" s="159">
        <f t="shared" si="2"/>
        <v>0</v>
      </c>
      <c r="FO14" s="159">
        <f t="shared" si="2"/>
        <v>0</v>
      </c>
      <c r="FP14" s="159">
        <f t="shared" si="2"/>
        <v>0</v>
      </c>
      <c r="FQ14" s="159">
        <f t="shared" si="2"/>
        <v>1334</v>
      </c>
      <c r="FR14" s="159">
        <f t="shared" si="2"/>
        <v>0</v>
      </c>
      <c r="FS14" s="159">
        <f t="shared" si="2"/>
        <v>273997</v>
      </c>
      <c r="FT14" s="159">
        <f t="shared" si="2"/>
        <v>635992</v>
      </c>
      <c r="FU14" s="159">
        <f t="shared" si="2"/>
        <v>0</v>
      </c>
      <c r="FV14" s="159">
        <f t="shared" si="2"/>
        <v>0</v>
      </c>
      <c r="FW14" s="159">
        <f t="shared" si="2"/>
        <v>55404</v>
      </c>
      <c r="FX14" s="159">
        <f t="shared" si="2"/>
        <v>0</v>
      </c>
      <c r="FY14" s="159">
        <f t="shared" si="2"/>
        <v>0</v>
      </c>
      <c r="FZ14" s="159">
        <f t="shared" si="2"/>
        <v>0</v>
      </c>
      <c r="GA14" s="159">
        <f t="shared" si="2"/>
        <v>3618454</v>
      </c>
      <c r="GB14" s="159">
        <f t="shared" si="3"/>
        <v>49238</v>
      </c>
      <c r="GC14" s="159">
        <f t="shared" si="3"/>
        <v>0</v>
      </c>
      <c r="GD14" s="159">
        <f t="shared" si="3"/>
        <v>0</v>
      </c>
      <c r="GE14" s="159">
        <f t="shared" si="3"/>
        <v>0</v>
      </c>
      <c r="GF14" s="159">
        <f t="shared" si="3"/>
        <v>0</v>
      </c>
      <c r="GG14" s="159">
        <f t="shared" si="3"/>
        <v>0</v>
      </c>
      <c r="GH14" s="159">
        <f t="shared" si="3"/>
        <v>416831</v>
      </c>
      <c r="GI14" s="159">
        <f t="shared" si="3"/>
        <v>0</v>
      </c>
      <c r="GJ14" s="159">
        <f t="shared" si="3"/>
        <v>466069</v>
      </c>
      <c r="GK14" s="159">
        <f t="shared" si="3"/>
        <v>7054903</v>
      </c>
      <c r="GL14" s="159">
        <f t="shared" si="3"/>
        <v>58526</v>
      </c>
      <c r="GM14" s="159">
        <f t="shared" si="3"/>
        <v>0</v>
      </c>
      <c r="GN14" s="159">
        <f t="shared" si="3"/>
        <v>2068</v>
      </c>
      <c r="GO14" s="159">
        <f t="shared" si="3"/>
        <v>0</v>
      </c>
      <c r="GP14" s="159">
        <f t="shared" si="3"/>
        <v>117398</v>
      </c>
      <c r="GQ14" s="159">
        <f t="shared" si="3"/>
        <v>279250</v>
      </c>
      <c r="GR14" s="159">
        <f t="shared" si="4"/>
        <v>728487</v>
      </c>
      <c r="GS14" s="159">
        <f t="shared" si="4"/>
        <v>0</v>
      </c>
      <c r="GT14" s="159">
        <f t="shared" si="4"/>
        <v>105004</v>
      </c>
      <c r="GU14" s="159">
        <f t="shared" si="4"/>
        <v>494709</v>
      </c>
      <c r="GV14" s="159">
        <f t="shared" si="4"/>
        <v>0</v>
      </c>
      <c r="GW14" s="159">
        <f t="shared" si="4"/>
        <v>0</v>
      </c>
      <c r="GX14" s="159">
        <f t="shared" si="4"/>
        <v>0</v>
      </c>
      <c r="GY14" s="159">
        <f t="shared" si="4"/>
        <v>0</v>
      </c>
      <c r="GZ14" s="159">
        <f t="shared" si="4"/>
        <v>0</v>
      </c>
      <c r="HA14" s="159">
        <f t="shared" si="4"/>
        <v>0</v>
      </c>
      <c r="HB14" s="159">
        <f t="shared" si="4"/>
        <v>0</v>
      </c>
      <c r="HC14" s="159">
        <f t="shared" si="4"/>
        <v>0</v>
      </c>
      <c r="HD14" s="159">
        <f t="shared" si="4"/>
        <v>0</v>
      </c>
      <c r="HE14" s="159">
        <f t="shared" si="4"/>
        <v>0</v>
      </c>
      <c r="HF14" s="159">
        <f t="shared" si="4"/>
        <v>0</v>
      </c>
      <c r="HG14" s="159">
        <f t="shared" si="4"/>
        <v>287185</v>
      </c>
      <c r="HH14" s="159">
        <f t="shared" si="5"/>
        <v>42496</v>
      </c>
      <c r="HI14" s="159">
        <f t="shared" si="5"/>
        <v>0</v>
      </c>
      <c r="HJ14" s="159">
        <f t="shared" si="5"/>
        <v>0</v>
      </c>
      <c r="HK14" s="159">
        <f t="shared" si="5"/>
        <v>0</v>
      </c>
      <c r="HL14" s="159">
        <f t="shared" si="5"/>
        <v>0</v>
      </c>
      <c r="HM14" s="159">
        <f t="shared" si="5"/>
        <v>20000</v>
      </c>
      <c r="HN14" s="159">
        <f t="shared" si="5"/>
        <v>0</v>
      </c>
      <c r="HO14" s="159">
        <f t="shared" si="5"/>
        <v>894561</v>
      </c>
      <c r="HP14" s="159">
        <f t="shared" si="5"/>
        <v>3029684</v>
      </c>
      <c r="HQ14" s="159">
        <f t="shared" si="5"/>
        <v>10084587</v>
      </c>
      <c r="HR14" s="159">
        <f t="shared" si="5"/>
        <v>0</v>
      </c>
      <c r="HS14" s="159">
        <f t="shared" si="5"/>
        <v>0</v>
      </c>
      <c r="HT14" s="159">
        <f t="shared" si="5"/>
        <v>0</v>
      </c>
      <c r="HU14" s="159">
        <f t="shared" si="5"/>
        <v>6659635</v>
      </c>
      <c r="HV14" s="159">
        <f t="shared" si="5"/>
        <v>902160</v>
      </c>
      <c r="HW14" s="159">
        <f t="shared" si="5"/>
        <v>0</v>
      </c>
      <c r="HX14" s="159">
        <f t="shared" si="6"/>
        <v>239013</v>
      </c>
      <c r="HY14" s="159">
        <f t="shared" si="6"/>
        <v>0</v>
      </c>
      <c r="HZ14" s="159">
        <f t="shared" si="6"/>
        <v>690744</v>
      </c>
      <c r="IA14" s="159">
        <f t="shared" si="6"/>
        <v>2894775</v>
      </c>
      <c r="IB14" s="159">
        <f t="shared" si="6"/>
        <v>829475</v>
      </c>
      <c r="IC14" s="159">
        <f t="shared" si="6"/>
        <v>0</v>
      </c>
      <c r="ID14" s="159">
        <f t="shared" si="6"/>
        <v>0</v>
      </c>
      <c r="IE14" s="159">
        <f t="shared" si="6"/>
        <v>0</v>
      </c>
      <c r="IF14" s="159">
        <f t="shared" si="6"/>
        <v>0</v>
      </c>
      <c r="IG14" s="159">
        <f t="shared" si="6"/>
        <v>0</v>
      </c>
      <c r="IH14" s="159">
        <f t="shared" si="6"/>
        <v>679821</v>
      </c>
      <c r="II14" s="159">
        <f t="shared" si="6"/>
        <v>2091510</v>
      </c>
      <c r="IJ14" s="159">
        <f t="shared" si="6"/>
        <v>0</v>
      </c>
      <c r="IK14" s="159">
        <f t="shared" si="6"/>
        <v>0</v>
      </c>
      <c r="IL14" s="159">
        <f t="shared" si="6"/>
        <v>4244169</v>
      </c>
      <c r="IM14" s="159">
        <f t="shared" si="6"/>
        <v>19231302</v>
      </c>
      <c r="IN14" s="159">
        <f t="shared" si="7"/>
        <v>0</v>
      </c>
      <c r="IO14" s="159">
        <f t="shared" si="7"/>
        <v>0</v>
      </c>
      <c r="IP14" s="159">
        <f t="shared" si="7"/>
        <v>0</v>
      </c>
      <c r="IQ14" s="159">
        <f t="shared" si="7"/>
        <v>0</v>
      </c>
      <c r="IR14" s="159">
        <f t="shared" si="7"/>
        <v>0</v>
      </c>
      <c r="IS14" s="159">
        <f t="shared" si="7"/>
        <v>0</v>
      </c>
      <c r="IT14" s="159">
        <f t="shared" si="7"/>
        <v>0</v>
      </c>
      <c r="IU14" s="159">
        <f t="shared" si="7"/>
        <v>0</v>
      </c>
      <c r="IV14" s="159">
        <f t="shared" si="7"/>
        <v>0</v>
      </c>
      <c r="IW14" s="159">
        <f t="shared" si="7"/>
        <v>0</v>
      </c>
      <c r="IX14" s="159">
        <f t="shared" si="7"/>
        <v>0</v>
      </c>
      <c r="IY14" s="159">
        <f t="shared" si="7"/>
        <v>0</v>
      </c>
      <c r="IZ14" s="159">
        <f t="shared" si="7"/>
        <v>0</v>
      </c>
      <c r="JA14" s="159">
        <f t="shared" si="7"/>
        <v>0</v>
      </c>
      <c r="JB14" s="159">
        <f t="shared" si="7"/>
        <v>0</v>
      </c>
      <c r="JC14" s="159">
        <f t="shared" si="7"/>
        <v>0</v>
      </c>
      <c r="JD14" s="159">
        <f t="shared" si="8"/>
        <v>0</v>
      </c>
      <c r="JE14" s="159">
        <f t="shared" si="8"/>
        <v>0</v>
      </c>
      <c r="JF14" s="159">
        <f t="shared" si="8"/>
        <v>0</v>
      </c>
      <c r="JG14" s="159">
        <f t="shared" si="8"/>
        <v>29315889</v>
      </c>
    </row>
    <row r="15" spans="1:267" ht="13.5" x14ac:dyDescent="0.25">
      <c r="A15" s="152" t="s">
        <v>150</v>
      </c>
      <c r="B15" s="160"/>
      <c r="C15" s="153">
        <v>44926</v>
      </c>
      <c r="D15" s="158">
        <v>39578</v>
      </c>
      <c r="E15" s="158">
        <v>546397</v>
      </c>
      <c r="F15" s="158">
        <v>0</v>
      </c>
      <c r="G15" s="158">
        <v>131733</v>
      </c>
      <c r="H15" s="158">
        <v>543170</v>
      </c>
      <c r="I15" s="158">
        <v>0</v>
      </c>
      <c r="J15" s="158">
        <v>1311</v>
      </c>
      <c r="K15" s="158">
        <v>1173</v>
      </c>
      <c r="L15" s="158">
        <v>4995</v>
      </c>
      <c r="M15" s="158">
        <v>50340</v>
      </c>
      <c r="N15" s="158">
        <v>42021</v>
      </c>
      <c r="O15" s="158">
        <v>0</v>
      </c>
      <c r="P15" s="158">
        <v>0</v>
      </c>
      <c r="Q15" s="158">
        <v>0</v>
      </c>
      <c r="R15" s="158">
        <v>41363</v>
      </c>
      <c r="S15" s="158">
        <v>0</v>
      </c>
      <c r="T15" s="158">
        <v>0</v>
      </c>
      <c r="U15" s="158">
        <v>0</v>
      </c>
      <c r="V15" s="158">
        <v>0</v>
      </c>
      <c r="W15" s="158">
        <v>0</v>
      </c>
      <c r="X15" s="158">
        <v>0</v>
      </c>
      <c r="Y15" s="158">
        <v>0</v>
      </c>
      <c r="Z15" s="158">
        <v>84240</v>
      </c>
      <c r="AA15" s="158">
        <v>0</v>
      </c>
      <c r="AB15" s="158">
        <v>1706406</v>
      </c>
      <c r="AC15" s="158">
        <v>3192727</v>
      </c>
      <c r="AD15" s="158">
        <v>178247</v>
      </c>
      <c r="AE15" s="158">
        <v>229196</v>
      </c>
      <c r="AF15" s="158">
        <v>1564592</v>
      </c>
      <c r="AG15" s="158">
        <v>0</v>
      </c>
      <c r="AH15" s="158">
        <v>146524</v>
      </c>
      <c r="AI15" s="158">
        <v>578535</v>
      </c>
      <c r="AJ15" s="158">
        <v>0</v>
      </c>
      <c r="AK15" s="158">
        <v>0</v>
      </c>
      <c r="AL15" s="158">
        <v>0</v>
      </c>
      <c r="AM15" s="158">
        <v>0</v>
      </c>
      <c r="AN15" s="158">
        <v>1819</v>
      </c>
      <c r="AO15" s="158">
        <v>0</v>
      </c>
      <c r="AP15" s="158">
        <v>317941</v>
      </c>
      <c r="AQ15" s="158">
        <v>653379</v>
      </c>
      <c r="AR15" s="158">
        <v>0</v>
      </c>
      <c r="AS15" s="158">
        <v>3575</v>
      </c>
      <c r="AT15" s="158">
        <v>34851</v>
      </c>
      <c r="AU15" s="158">
        <v>0</v>
      </c>
      <c r="AV15" s="158">
        <v>0</v>
      </c>
      <c r="AW15" s="158">
        <v>3780</v>
      </c>
      <c r="AX15" s="158">
        <v>3712439</v>
      </c>
      <c r="AY15" s="158">
        <v>66126</v>
      </c>
      <c r="AZ15" s="158">
        <v>0</v>
      </c>
      <c r="BA15" s="158">
        <v>0</v>
      </c>
      <c r="BB15" s="158">
        <v>0</v>
      </c>
      <c r="BC15" s="158">
        <v>0</v>
      </c>
      <c r="BD15" s="158">
        <v>0</v>
      </c>
      <c r="BE15" s="158">
        <v>211470</v>
      </c>
      <c r="BF15" s="158">
        <v>0</v>
      </c>
      <c r="BG15" s="158">
        <v>277596</v>
      </c>
      <c r="BH15" s="158">
        <v>7182762</v>
      </c>
      <c r="BI15" s="158">
        <v>24494</v>
      </c>
      <c r="BJ15" s="158">
        <v>0</v>
      </c>
      <c r="BK15" s="158">
        <v>29072</v>
      </c>
      <c r="BL15" s="158">
        <v>0</v>
      </c>
      <c r="BM15" s="158">
        <v>130631</v>
      </c>
      <c r="BN15" s="158">
        <v>222656</v>
      </c>
      <c r="BO15" s="158">
        <v>789012</v>
      </c>
      <c r="BP15" s="158">
        <v>0</v>
      </c>
      <c r="BQ15" s="158">
        <v>102224</v>
      </c>
      <c r="BR15" s="158">
        <v>395967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312326</v>
      </c>
      <c r="CE15" s="158">
        <v>54684</v>
      </c>
      <c r="CF15" s="158">
        <v>0</v>
      </c>
      <c r="CG15" s="158">
        <v>0</v>
      </c>
      <c r="CH15" s="158">
        <v>0</v>
      </c>
      <c r="CI15" s="158">
        <v>0</v>
      </c>
      <c r="CJ15" s="158">
        <v>0</v>
      </c>
      <c r="CK15" s="158">
        <v>0</v>
      </c>
      <c r="CL15" s="158">
        <v>1522582</v>
      </c>
      <c r="CM15" s="158">
        <v>3583648</v>
      </c>
      <c r="CN15" s="158">
        <v>10766410</v>
      </c>
      <c r="CO15" s="158">
        <v>0</v>
      </c>
      <c r="CP15" s="158">
        <v>0</v>
      </c>
      <c r="CQ15" s="158">
        <v>0</v>
      </c>
      <c r="CR15" s="158">
        <v>8064092</v>
      </c>
      <c r="CS15" s="158">
        <v>1124660</v>
      </c>
      <c r="CT15" s="158">
        <v>0</v>
      </c>
      <c r="CU15" s="158">
        <v>222906</v>
      </c>
      <c r="CV15" s="158">
        <v>0</v>
      </c>
      <c r="CW15" s="158">
        <v>810829</v>
      </c>
      <c r="CX15" s="158">
        <v>2852743</v>
      </c>
      <c r="CY15" s="158">
        <v>801836</v>
      </c>
      <c r="CZ15" s="158">
        <v>0</v>
      </c>
      <c r="DA15" s="158">
        <v>0</v>
      </c>
      <c r="DB15" s="158">
        <v>0</v>
      </c>
      <c r="DC15" s="158">
        <v>0</v>
      </c>
      <c r="DD15" s="158">
        <v>0</v>
      </c>
      <c r="DE15" s="158">
        <v>369161</v>
      </c>
      <c r="DF15" s="158">
        <v>903879</v>
      </c>
      <c r="DG15" s="158">
        <v>0</v>
      </c>
      <c r="DH15" s="158">
        <v>0</v>
      </c>
      <c r="DI15" s="158">
        <v>4528910</v>
      </c>
      <c r="DJ15" s="158">
        <v>19679016</v>
      </c>
      <c r="DK15" s="158">
        <v>0</v>
      </c>
      <c r="DL15" s="158">
        <v>0</v>
      </c>
      <c r="DM15" s="158">
        <v>0</v>
      </c>
      <c r="DN15" s="158">
        <v>0</v>
      </c>
      <c r="DO15" s="158">
        <v>0</v>
      </c>
      <c r="DP15" s="158">
        <v>0</v>
      </c>
      <c r="DQ15" s="158">
        <v>0</v>
      </c>
      <c r="DR15" s="158">
        <v>0</v>
      </c>
      <c r="DS15" s="158">
        <v>0</v>
      </c>
      <c r="DT15" s="158">
        <v>0</v>
      </c>
      <c r="DU15" s="158">
        <v>0</v>
      </c>
      <c r="DV15" s="158">
        <v>0</v>
      </c>
      <c r="DW15" s="158">
        <v>0</v>
      </c>
      <c r="DX15" s="158">
        <v>0</v>
      </c>
      <c r="DY15" s="158">
        <v>0</v>
      </c>
      <c r="DZ15" s="158">
        <v>0</v>
      </c>
      <c r="EA15" s="158">
        <v>0</v>
      </c>
      <c r="EB15" s="158">
        <v>0</v>
      </c>
      <c r="EC15" s="158">
        <v>0</v>
      </c>
      <c r="ED15" s="158">
        <v>30445426</v>
      </c>
      <c r="EF15" s="5">
        <f t="shared" si="0"/>
        <v>44926</v>
      </c>
      <c r="EG15" s="159">
        <f t="shared" si="0"/>
        <v>39578</v>
      </c>
      <c r="EH15" s="159">
        <f t="shared" si="0"/>
        <v>546397</v>
      </c>
      <c r="EI15" s="159">
        <f t="shared" si="0"/>
        <v>0</v>
      </c>
      <c r="EJ15" s="159">
        <f t="shared" si="0"/>
        <v>131733</v>
      </c>
      <c r="EK15" s="159">
        <f t="shared" si="0"/>
        <v>543170</v>
      </c>
      <c r="EL15" s="159">
        <f t="shared" si="0"/>
        <v>0</v>
      </c>
      <c r="EM15" s="159">
        <f t="shared" si="0"/>
        <v>1311</v>
      </c>
      <c r="EN15" s="159">
        <f t="shared" si="0"/>
        <v>1173</v>
      </c>
      <c r="EO15" s="159">
        <f t="shared" si="0"/>
        <v>4995</v>
      </c>
      <c r="EP15" s="159">
        <f t="shared" si="0"/>
        <v>50340</v>
      </c>
      <c r="EQ15" s="159">
        <f t="shared" si="0"/>
        <v>42021</v>
      </c>
      <c r="ER15" s="159">
        <f t="shared" si="0"/>
        <v>0</v>
      </c>
      <c r="ES15" s="159">
        <f t="shared" si="0"/>
        <v>0</v>
      </c>
      <c r="ET15" s="159">
        <f t="shared" si="0"/>
        <v>0</v>
      </c>
      <c r="EU15" s="159">
        <f t="shared" si="0"/>
        <v>41363</v>
      </c>
      <c r="EV15" s="159">
        <f t="shared" si="1"/>
        <v>0</v>
      </c>
      <c r="EW15" s="159">
        <f t="shared" si="1"/>
        <v>0</v>
      </c>
      <c r="EX15" s="159">
        <f t="shared" si="1"/>
        <v>0</v>
      </c>
      <c r="EY15" s="159">
        <f t="shared" si="1"/>
        <v>0</v>
      </c>
      <c r="EZ15" s="159">
        <f t="shared" si="1"/>
        <v>0</v>
      </c>
      <c r="FA15" s="159">
        <f t="shared" si="1"/>
        <v>0</v>
      </c>
      <c r="FB15" s="159">
        <f t="shared" si="1"/>
        <v>0</v>
      </c>
      <c r="FC15" s="159">
        <f t="shared" si="1"/>
        <v>84240</v>
      </c>
      <c r="FD15" s="159">
        <f t="shared" si="1"/>
        <v>0</v>
      </c>
      <c r="FE15" s="159">
        <f t="shared" si="1"/>
        <v>1706406</v>
      </c>
      <c r="FF15" s="159">
        <f t="shared" si="1"/>
        <v>3192727</v>
      </c>
      <c r="FG15" s="159">
        <f t="shared" si="1"/>
        <v>178247</v>
      </c>
      <c r="FH15" s="159">
        <f t="shared" si="1"/>
        <v>229196</v>
      </c>
      <c r="FI15" s="159">
        <f t="shared" si="1"/>
        <v>1564592</v>
      </c>
      <c r="FJ15" s="159">
        <f t="shared" si="1"/>
        <v>0</v>
      </c>
      <c r="FK15" s="159">
        <f t="shared" si="1"/>
        <v>146524</v>
      </c>
      <c r="FL15" s="159">
        <f t="shared" si="2"/>
        <v>578535</v>
      </c>
      <c r="FM15" s="159">
        <f t="shared" si="2"/>
        <v>0</v>
      </c>
      <c r="FN15" s="159">
        <f t="shared" si="2"/>
        <v>0</v>
      </c>
      <c r="FO15" s="159">
        <f t="shared" si="2"/>
        <v>0</v>
      </c>
      <c r="FP15" s="159">
        <f t="shared" si="2"/>
        <v>0</v>
      </c>
      <c r="FQ15" s="159">
        <f t="shared" si="2"/>
        <v>1819</v>
      </c>
      <c r="FR15" s="159">
        <f t="shared" si="2"/>
        <v>0</v>
      </c>
      <c r="FS15" s="159">
        <f t="shared" si="2"/>
        <v>317941</v>
      </c>
      <c r="FT15" s="159">
        <f t="shared" si="2"/>
        <v>653379</v>
      </c>
      <c r="FU15" s="159">
        <f t="shared" si="2"/>
        <v>0</v>
      </c>
      <c r="FV15" s="159">
        <f t="shared" si="2"/>
        <v>3575</v>
      </c>
      <c r="FW15" s="159">
        <f t="shared" si="2"/>
        <v>34851</v>
      </c>
      <c r="FX15" s="159">
        <f t="shared" si="2"/>
        <v>0</v>
      </c>
      <c r="FY15" s="159">
        <f t="shared" si="2"/>
        <v>0</v>
      </c>
      <c r="FZ15" s="159">
        <f t="shared" si="2"/>
        <v>3780</v>
      </c>
      <c r="GA15" s="159">
        <f t="shared" si="2"/>
        <v>3712439</v>
      </c>
      <c r="GB15" s="159">
        <f t="shared" si="3"/>
        <v>66126</v>
      </c>
      <c r="GC15" s="159">
        <f t="shared" si="3"/>
        <v>0</v>
      </c>
      <c r="GD15" s="159">
        <f t="shared" si="3"/>
        <v>0</v>
      </c>
      <c r="GE15" s="159">
        <f t="shared" si="3"/>
        <v>0</v>
      </c>
      <c r="GF15" s="159">
        <f t="shared" si="3"/>
        <v>0</v>
      </c>
      <c r="GG15" s="159">
        <f t="shared" si="3"/>
        <v>0</v>
      </c>
      <c r="GH15" s="159">
        <f t="shared" si="3"/>
        <v>211470</v>
      </c>
      <c r="GI15" s="159">
        <f t="shared" si="3"/>
        <v>0</v>
      </c>
      <c r="GJ15" s="159">
        <f t="shared" si="3"/>
        <v>277596</v>
      </c>
      <c r="GK15" s="159">
        <f t="shared" si="3"/>
        <v>7182762</v>
      </c>
      <c r="GL15" s="159">
        <f t="shared" si="3"/>
        <v>24494</v>
      </c>
      <c r="GM15" s="159">
        <f t="shared" si="3"/>
        <v>0</v>
      </c>
      <c r="GN15" s="159">
        <f t="shared" si="3"/>
        <v>29072</v>
      </c>
      <c r="GO15" s="159">
        <f t="shared" si="3"/>
        <v>0</v>
      </c>
      <c r="GP15" s="159">
        <f t="shared" si="3"/>
        <v>130631</v>
      </c>
      <c r="GQ15" s="159">
        <f t="shared" si="3"/>
        <v>222656</v>
      </c>
      <c r="GR15" s="159">
        <f t="shared" si="4"/>
        <v>789012</v>
      </c>
      <c r="GS15" s="159">
        <f t="shared" si="4"/>
        <v>0</v>
      </c>
      <c r="GT15" s="159">
        <f t="shared" si="4"/>
        <v>102224</v>
      </c>
      <c r="GU15" s="159">
        <f t="shared" si="4"/>
        <v>395967</v>
      </c>
      <c r="GV15" s="159">
        <f t="shared" si="4"/>
        <v>0</v>
      </c>
      <c r="GW15" s="159">
        <f t="shared" si="4"/>
        <v>0</v>
      </c>
      <c r="GX15" s="159">
        <f t="shared" si="4"/>
        <v>0</v>
      </c>
      <c r="GY15" s="159">
        <f t="shared" si="4"/>
        <v>0</v>
      </c>
      <c r="GZ15" s="159">
        <f t="shared" si="4"/>
        <v>0</v>
      </c>
      <c r="HA15" s="159">
        <f t="shared" si="4"/>
        <v>0</v>
      </c>
      <c r="HB15" s="159">
        <f t="shared" si="4"/>
        <v>0</v>
      </c>
      <c r="HC15" s="159">
        <f t="shared" si="4"/>
        <v>0</v>
      </c>
      <c r="HD15" s="159">
        <f t="shared" si="4"/>
        <v>0</v>
      </c>
      <c r="HE15" s="159">
        <f t="shared" si="4"/>
        <v>0</v>
      </c>
      <c r="HF15" s="159">
        <f t="shared" si="4"/>
        <v>0</v>
      </c>
      <c r="HG15" s="159">
        <f t="shared" si="4"/>
        <v>312326</v>
      </c>
      <c r="HH15" s="159">
        <f t="shared" si="5"/>
        <v>54684</v>
      </c>
      <c r="HI15" s="159">
        <f t="shared" si="5"/>
        <v>0</v>
      </c>
      <c r="HJ15" s="159">
        <f t="shared" si="5"/>
        <v>0</v>
      </c>
      <c r="HK15" s="159">
        <f t="shared" si="5"/>
        <v>0</v>
      </c>
      <c r="HL15" s="159">
        <f t="shared" si="5"/>
        <v>0</v>
      </c>
      <c r="HM15" s="159">
        <f t="shared" si="5"/>
        <v>0</v>
      </c>
      <c r="HN15" s="159">
        <f t="shared" si="5"/>
        <v>0</v>
      </c>
      <c r="HO15" s="159">
        <f t="shared" si="5"/>
        <v>1522582</v>
      </c>
      <c r="HP15" s="159">
        <f t="shared" si="5"/>
        <v>3583648</v>
      </c>
      <c r="HQ15" s="159">
        <f t="shared" si="5"/>
        <v>10766410</v>
      </c>
      <c r="HR15" s="159">
        <f t="shared" si="5"/>
        <v>0</v>
      </c>
      <c r="HS15" s="159">
        <f t="shared" si="5"/>
        <v>0</v>
      </c>
      <c r="HT15" s="159">
        <f t="shared" si="5"/>
        <v>0</v>
      </c>
      <c r="HU15" s="159">
        <f t="shared" si="5"/>
        <v>8064092</v>
      </c>
      <c r="HV15" s="159">
        <f t="shared" si="5"/>
        <v>1124660</v>
      </c>
      <c r="HW15" s="159">
        <f t="shared" si="5"/>
        <v>0</v>
      </c>
      <c r="HX15" s="159">
        <f t="shared" si="6"/>
        <v>222906</v>
      </c>
      <c r="HY15" s="159">
        <f t="shared" si="6"/>
        <v>0</v>
      </c>
      <c r="HZ15" s="159">
        <f t="shared" si="6"/>
        <v>810829</v>
      </c>
      <c r="IA15" s="159">
        <f t="shared" si="6"/>
        <v>2852743</v>
      </c>
      <c r="IB15" s="159">
        <f t="shared" si="6"/>
        <v>801836</v>
      </c>
      <c r="IC15" s="159">
        <f t="shared" si="6"/>
        <v>0</v>
      </c>
      <c r="ID15" s="159">
        <f t="shared" si="6"/>
        <v>0</v>
      </c>
      <c r="IE15" s="159">
        <f t="shared" si="6"/>
        <v>0</v>
      </c>
      <c r="IF15" s="159">
        <f t="shared" si="6"/>
        <v>0</v>
      </c>
      <c r="IG15" s="159">
        <f t="shared" si="6"/>
        <v>0</v>
      </c>
      <c r="IH15" s="159">
        <f t="shared" si="6"/>
        <v>369161</v>
      </c>
      <c r="II15" s="159">
        <f t="shared" si="6"/>
        <v>903879</v>
      </c>
      <c r="IJ15" s="159">
        <f t="shared" si="6"/>
        <v>0</v>
      </c>
      <c r="IK15" s="159">
        <f t="shared" si="6"/>
        <v>0</v>
      </c>
      <c r="IL15" s="159">
        <f t="shared" si="6"/>
        <v>4528910</v>
      </c>
      <c r="IM15" s="159">
        <f t="shared" si="6"/>
        <v>19679016</v>
      </c>
      <c r="IN15" s="159">
        <f t="shared" si="7"/>
        <v>0</v>
      </c>
      <c r="IO15" s="159">
        <f t="shared" si="7"/>
        <v>0</v>
      </c>
      <c r="IP15" s="159">
        <f t="shared" si="7"/>
        <v>0</v>
      </c>
      <c r="IQ15" s="159">
        <f t="shared" si="7"/>
        <v>0</v>
      </c>
      <c r="IR15" s="159">
        <f t="shared" si="7"/>
        <v>0</v>
      </c>
      <c r="IS15" s="159">
        <f t="shared" si="7"/>
        <v>0</v>
      </c>
      <c r="IT15" s="159">
        <f t="shared" si="7"/>
        <v>0</v>
      </c>
      <c r="IU15" s="159">
        <f t="shared" si="7"/>
        <v>0</v>
      </c>
      <c r="IV15" s="159">
        <f t="shared" si="7"/>
        <v>0</v>
      </c>
      <c r="IW15" s="159">
        <f t="shared" si="7"/>
        <v>0</v>
      </c>
      <c r="IX15" s="159">
        <f t="shared" si="7"/>
        <v>0</v>
      </c>
      <c r="IY15" s="159">
        <f t="shared" si="7"/>
        <v>0</v>
      </c>
      <c r="IZ15" s="159">
        <f t="shared" si="7"/>
        <v>0</v>
      </c>
      <c r="JA15" s="159">
        <f t="shared" si="7"/>
        <v>0</v>
      </c>
      <c r="JB15" s="159">
        <f t="shared" si="7"/>
        <v>0</v>
      </c>
      <c r="JC15" s="159">
        <f t="shared" si="7"/>
        <v>0</v>
      </c>
      <c r="JD15" s="159">
        <f t="shared" si="8"/>
        <v>0</v>
      </c>
      <c r="JE15" s="159">
        <f t="shared" si="8"/>
        <v>0</v>
      </c>
      <c r="JF15" s="159">
        <f t="shared" si="8"/>
        <v>0</v>
      </c>
      <c r="JG15" s="159">
        <f t="shared" si="8"/>
        <v>30445426</v>
      </c>
    </row>
    <row r="16" spans="1:267" ht="13.5" x14ac:dyDescent="0.25">
      <c r="A16" s="152" t="s">
        <v>151</v>
      </c>
      <c r="B16" s="160"/>
      <c r="C16" s="153">
        <v>45107</v>
      </c>
      <c r="D16" s="158">
        <v>120913</v>
      </c>
      <c r="E16" s="158">
        <v>82380</v>
      </c>
      <c r="F16" s="158">
        <v>0</v>
      </c>
      <c r="G16" s="158">
        <v>15675</v>
      </c>
      <c r="H16" s="158">
        <v>26798</v>
      </c>
      <c r="I16" s="158">
        <v>4711</v>
      </c>
      <c r="J16" s="158">
        <v>593</v>
      </c>
      <c r="K16" s="158">
        <v>129</v>
      </c>
      <c r="L16" s="158">
        <v>0</v>
      </c>
      <c r="M16" s="158">
        <v>2053</v>
      </c>
      <c r="N16" s="158">
        <v>7658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58">
        <v>0</v>
      </c>
      <c r="W16" s="158">
        <v>0</v>
      </c>
      <c r="X16" s="158">
        <v>0</v>
      </c>
      <c r="Y16" s="158">
        <v>18157</v>
      </c>
      <c r="Z16" s="158">
        <v>178382</v>
      </c>
      <c r="AA16" s="158">
        <v>0</v>
      </c>
      <c r="AB16" s="158">
        <v>447625</v>
      </c>
      <c r="AC16" s="158">
        <v>905074</v>
      </c>
      <c r="AD16" s="158">
        <v>110036</v>
      </c>
      <c r="AE16" s="158">
        <v>125763</v>
      </c>
      <c r="AF16" s="158">
        <v>106775</v>
      </c>
      <c r="AG16" s="158">
        <v>0</v>
      </c>
      <c r="AH16" s="158">
        <v>26416</v>
      </c>
      <c r="AI16" s="158">
        <v>45157</v>
      </c>
      <c r="AJ16" s="158">
        <v>7938</v>
      </c>
      <c r="AK16" s="158">
        <v>1000</v>
      </c>
      <c r="AL16" s="158">
        <v>218</v>
      </c>
      <c r="AM16" s="158">
        <v>0</v>
      </c>
      <c r="AN16" s="158">
        <v>9217</v>
      </c>
      <c r="AO16" s="158">
        <v>40776</v>
      </c>
      <c r="AP16" s="158">
        <v>0</v>
      </c>
      <c r="AQ16" s="158">
        <v>84153</v>
      </c>
      <c r="AR16" s="158">
        <v>0</v>
      </c>
      <c r="AS16" s="158">
        <v>0</v>
      </c>
      <c r="AT16" s="158">
        <v>0</v>
      </c>
      <c r="AU16" s="158">
        <v>0</v>
      </c>
      <c r="AV16" s="158">
        <v>0</v>
      </c>
      <c r="AW16" s="158">
        <v>25326</v>
      </c>
      <c r="AX16" s="158">
        <v>582775</v>
      </c>
      <c r="AY16" s="158">
        <v>100945</v>
      </c>
      <c r="AZ16" s="158">
        <v>0</v>
      </c>
      <c r="BA16" s="158">
        <v>0</v>
      </c>
      <c r="BB16" s="158">
        <v>0</v>
      </c>
      <c r="BC16" s="158">
        <v>0</v>
      </c>
      <c r="BD16" s="158">
        <v>23775</v>
      </c>
      <c r="BE16" s="158">
        <v>69285</v>
      </c>
      <c r="BF16" s="158">
        <v>255</v>
      </c>
      <c r="BG16" s="158">
        <v>194260</v>
      </c>
      <c r="BH16" s="158">
        <v>1682109</v>
      </c>
      <c r="BI16" s="158">
        <v>82996</v>
      </c>
      <c r="BJ16" s="158">
        <v>0</v>
      </c>
      <c r="BK16" s="158">
        <v>0</v>
      </c>
      <c r="BL16" s="158">
        <v>0</v>
      </c>
      <c r="BM16" s="158">
        <v>0</v>
      </c>
      <c r="BN16" s="158">
        <v>39682</v>
      </c>
      <c r="BO16" s="158">
        <v>351684</v>
      </c>
      <c r="BP16" s="158">
        <v>0</v>
      </c>
      <c r="BQ16" s="158">
        <v>36578</v>
      </c>
      <c r="BR16" s="158">
        <v>62530</v>
      </c>
      <c r="BS16" s="158">
        <v>10992</v>
      </c>
      <c r="BT16" s="158">
        <v>1384</v>
      </c>
      <c r="BU16" s="158">
        <v>302</v>
      </c>
      <c r="BV16" s="158">
        <v>0</v>
      </c>
      <c r="BW16" s="158">
        <v>120506</v>
      </c>
      <c r="BX16" s="158">
        <v>0</v>
      </c>
      <c r="BY16" s="158">
        <v>0</v>
      </c>
      <c r="BZ16" s="158">
        <v>22767</v>
      </c>
      <c r="CA16" s="158">
        <v>0</v>
      </c>
      <c r="CB16" s="158">
        <v>0</v>
      </c>
      <c r="CC16" s="158">
        <v>0</v>
      </c>
      <c r="CD16" s="158">
        <v>228797</v>
      </c>
      <c r="CE16" s="158">
        <v>0</v>
      </c>
      <c r="CF16" s="158">
        <v>0</v>
      </c>
      <c r="CG16" s="158">
        <v>0</v>
      </c>
      <c r="CH16" s="158">
        <v>0</v>
      </c>
      <c r="CI16" s="158">
        <v>0</v>
      </c>
      <c r="CJ16" s="158">
        <v>0</v>
      </c>
      <c r="CK16" s="158">
        <v>0</v>
      </c>
      <c r="CL16" s="158">
        <v>0</v>
      </c>
      <c r="CM16" s="158">
        <v>958218</v>
      </c>
      <c r="CN16" s="158">
        <v>2640327</v>
      </c>
      <c r="CO16" s="158">
        <v>622314</v>
      </c>
      <c r="CP16" s="158">
        <v>337296</v>
      </c>
      <c r="CQ16" s="158">
        <v>21633</v>
      </c>
      <c r="CR16" s="158">
        <v>0</v>
      </c>
      <c r="CS16" s="158">
        <v>0</v>
      </c>
      <c r="CT16" s="158">
        <v>0</v>
      </c>
      <c r="CU16" s="158">
        <v>607400</v>
      </c>
      <c r="CV16" s="158">
        <v>1492944</v>
      </c>
      <c r="CW16" s="158">
        <v>237623</v>
      </c>
      <c r="CX16" s="158">
        <v>406210</v>
      </c>
      <c r="CY16" s="158">
        <v>71406</v>
      </c>
      <c r="CZ16" s="158">
        <v>8993</v>
      </c>
      <c r="DA16" s="158">
        <v>1964</v>
      </c>
      <c r="DB16" s="158">
        <v>0</v>
      </c>
      <c r="DC16" s="158">
        <v>0</v>
      </c>
      <c r="DD16" s="158">
        <v>661129</v>
      </c>
      <c r="DE16" s="158">
        <v>0</v>
      </c>
      <c r="DF16" s="158">
        <v>0</v>
      </c>
      <c r="DG16" s="158">
        <v>0</v>
      </c>
      <c r="DH16" s="158">
        <v>0</v>
      </c>
      <c r="DI16" s="158">
        <v>1443135</v>
      </c>
      <c r="DJ16" s="158">
        <v>5912047</v>
      </c>
      <c r="DK16" s="158">
        <v>0</v>
      </c>
      <c r="DL16" s="158">
        <v>0</v>
      </c>
      <c r="DM16" s="158">
        <v>0</v>
      </c>
      <c r="DN16" s="158">
        <v>0</v>
      </c>
      <c r="DO16" s="158">
        <v>0</v>
      </c>
      <c r="DP16" s="158">
        <v>0</v>
      </c>
      <c r="DQ16" s="158">
        <v>0</v>
      </c>
      <c r="DR16" s="158">
        <v>0</v>
      </c>
      <c r="DS16" s="158">
        <v>0</v>
      </c>
      <c r="DT16" s="158">
        <v>0</v>
      </c>
      <c r="DU16" s="158">
        <v>0</v>
      </c>
      <c r="DV16" s="158">
        <v>0</v>
      </c>
      <c r="DW16" s="158">
        <v>0</v>
      </c>
      <c r="DX16" s="158">
        <v>0</v>
      </c>
      <c r="DY16" s="158">
        <v>0</v>
      </c>
      <c r="DZ16" s="158">
        <v>0</v>
      </c>
      <c r="EA16" s="158">
        <v>0</v>
      </c>
      <c r="EB16" s="158">
        <v>0</v>
      </c>
      <c r="EC16" s="158">
        <v>0</v>
      </c>
      <c r="ED16" s="158">
        <v>8552374</v>
      </c>
      <c r="EF16" s="5">
        <f t="shared" si="0"/>
        <v>45107</v>
      </c>
      <c r="EG16" s="159">
        <f t="shared" si="0"/>
        <v>120913</v>
      </c>
      <c r="EH16" s="159">
        <f t="shared" si="0"/>
        <v>82380</v>
      </c>
      <c r="EI16" s="159">
        <f t="shared" si="0"/>
        <v>0</v>
      </c>
      <c r="EJ16" s="159">
        <f t="shared" si="0"/>
        <v>15675</v>
      </c>
      <c r="EK16" s="159">
        <f t="shared" si="0"/>
        <v>26798</v>
      </c>
      <c r="EL16" s="159">
        <f t="shared" si="0"/>
        <v>4711</v>
      </c>
      <c r="EM16" s="159">
        <f t="shared" si="0"/>
        <v>593</v>
      </c>
      <c r="EN16" s="159">
        <f t="shared" si="0"/>
        <v>129</v>
      </c>
      <c r="EO16" s="159">
        <f t="shared" si="0"/>
        <v>0</v>
      </c>
      <c r="EP16" s="159">
        <f t="shared" si="0"/>
        <v>2053</v>
      </c>
      <c r="EQ16" s="159">
        <f t="shared" si="0"/>
        <v>7658</v>
      </c>
      <c r="ER16" s="159">
        <f t="shared" si="0"/>
        <v>0</v>
      </c>
      <c r="ES16" s="159">
        <f t="shared" si="0"/>
        <v>0</v>
      </c>
      <c r="ET16" s="159">
        <f t="shared" si="0"/>
        <v>0</v>
      </c>
      <c r="EU16" s="159">
        <f t="shared" si="0"/>
        <v>0</v>
      </c>
      <c r="EV16" s="159">
        <f t="shared" si="1"/>
        <v>0</v>
      </c>
      <c r="EW16" s="159">
        <f t="shared" si="1"/>
        <v>0</v>
      </c>
      <c r="EX16" s="159">
        <f t="shared" si="1"/>
        <v>0</v>
      </c>
      <c r="EY16" s="159">
        <f t="shared" si="1"/>
        <v>0</v>
      </c>
      <c r="EZ16" s="159">
        <f t="shared" si="1"/>
        <v>0</v>
      </c>
      <c r="FA16" s="159">
        <f t="shared" si="1"/>
        <v>0</v>
      </c>
      <c r="FB16" s="159">
        <f t="shared" si="1"/>
        <v>18157</v>
      </c>
      <c r="FC16" s="159">
        <f t="shared" si="1"/>
        <v>178382</v>
      </c>
      <c r="FD16" s="159">
        <f t="shared" si="1"/>
        <v>0</v>
      </c>
      <c r="FE16" s="159">
        <f t="shared" si="1"/>
        <v>447625</v>
      </c>
      <c r="FF16" s="159">
        <f t="shared" si="1"/>
        <v>905074</v>
      </c>
      <c r="FG16" s="159">
        <f t="shared" si="1"/>
        <v>110036</v>
      </c>
      <c r="FH16" s="159">
        <f t="shared" si="1"/>
        <v>125763</v>
      </c>
      <c r="FI16" s="159">
        <f t="shared" si="1"/>
        <v>106775</v>
      </c>
      <c r="FJ16" s="159">
        <f t="shared" si="1"/>
        <v>0</v>
      </c>
      <c r="FK16" s="159">
        <f t="shared" si="1"/>
        <v>26416</v>
      </c>
      <c r="FL16" s="159">
        <f t="shared" si="2"/>
        <v>45157</v>
      </c>
      <c r="FM16" s="159">
        <f t="shared" si="2"/>
        <v>7938</v>
      </c>
      <c r="FN16" s="159">
        <f t="shared" si="2"/>
        <v>1000</v>
      </c>
      <c r="FO16" s="159">
        <f t="shared" si="2"/>
        <v>218</v>
      </c>
      <c r="FP16" s="159">
        <f t="shared" si="2"/>
        <v>0</v>
      </c>
      <c r="FQ16" s="159">
        <f t="shared" si="2"/>
        <v>9217</v>
      </c>
      <c r="FR16" s="159">
        <f t="shared" si="2"/>
        <v>40776</v>
      </c>
      <c r="FS16" s="159">
        <f t="shared" si="2"/>
        <v>0</v>
      </c>
      <c r="FT16" s="159">
        <f t="shared" si="2"/>
        <v>84153</v>
      </c>
      <c r="FU16" s="159">
        <f t="shared" si="2"/>
        <v>0</v>
      </c>
      <c r="FV16" s="159">
        <f t="shared" si="2"/>
        <v>0</v>
      </c>
      <c r="FW16" s="159">
        <f t="shared" si="2"/>
        <v>0</v>
      </c>
      <c r="FX16" s="159">
        <f t="shared" si="2"/>
        <v>0</v>
      </c>
      <c r="FY16" s="159">
        <f t="shared" si="2"/>
        <v>0</v>
      </c>
      <c r="FZ16" s="159">
        <f t="shared" si="2"/>
        <v>25326</v>
      </c>
      <c r="GA16" s="159">
        <f t="shared" si="2"/>
        <v>582775</v>
      </c>
      <c r="GB16" s="159">
        <f t="shared" si="3"/>
        <v>100945</v>
      </c>
      <c r="GC16" s="159">
        <f t="shared" si="3"/>
        <v>0</v>
      </c>
      <c r="GD16" s="159">
        <f t="shared" si="3"/>
        <v>0</v>
      </c>
      <c r="GE16" s="159">
        <f t="shared" si="3"/>
        <v>0</v>
      </c>
      <c r="GF16" s="159">
        <f t="shared" si="3"/>
        <v>0</v>
      </c>
      <c r="GG16" s="159">
        <f t="shared" si="3"/>
        <v>23775</v>
      </c>
      <c r="GH16" s="159">
        <f t="shared" si="3"/>
        <v>69285</v>
      </c>
      <c r="GI16" s="159">
        <f t="shared" si="3"/>
        <v>255</v>
      </c>
      <c r="GJ16" s="159">
        <f t="shared" si="3"/>
        <v>194260</v>
      </c>
      <c r="GK16" s="159">
        <f t="shared" si="3"/>
        <v>1682109</v>
      </c>
      <c r="GL16" s="159">
        <f t="shared" si="3"/>
        <v>82996</v>
      </c>
      <c r="GM16" s="159">
        <f t="shared" si="3"/>
        <v>0</v>
      </c>
      <c r="GN16" s="159">
        <f t="shared" si="3"/>
        <v>0</v>
      </c>
      <c r="GO16" s="159">
        <f t="shared" si="3"/>
        <v>0</v>
      </c>
      <c r="GP16" s="159">
        <f t="shared" si="3"/>
        <v>0</v>
      </c>
      <c r="GQ16" s="159">
        <f t="shared" si="3"/>
        <v>39682</v>
      </c>
      <c r="GR16" s="159">
        <f t="shared" si="4"/>
        <v>351684</v>
      </c>
      <c r="GS16" s="159">
        <f t="shared" si="4"/>
        <v>0</v>
      </c>
      <c r="GT16" s="159">
        <f t="shared" si="4"/>
        <v>36578</v>
      </c>
      <c r="GU16" s="159">
        <f t="shared" si="4"/>
        <v>62530</v>
      </c>
      <c r="GV16" s="159">
        <f t="shared" si="4"/>
        <v>10992</v>
      </c>
      <c r="GW16" s="159">
        <f t="shared" si="4"/>
        <v>1384</v>
      </c>
      <c r="GX16" s="159">
        <f t="shared" si="4"/>
        <v>302</v>
      </c>
      <c r="GY16" s="159">
        <f t="shared" si="4"/>
        <v>0</v>
      </c>
      <c r="GZ16" s="159">
        <f t="shared" si="4"/>
        <v>120506</v>
      </c>
      <c r="HA16" s="159">
        <f t="shared" si="4"/>
        <v>0</v>
      </c>
      <c r="HB16" s="159">
        <f t="shared" si="4"/>
        <v>0</v>
      </c>
      <c r="HC16" s="159">
        <f t="shared" si="4"/>
        <v>22767</v>
      </c>
      <c r="HD16" s="159">
        <f t="shared" si="4"/>
        <v>0</v>
      </c>
      <c r="HE16" s="159">
        <f t="shared" si="4"/>
        <v>0</v>
      </c>
      <c r="HF16" s="159">
        <f t="shared" si="4"/>
        <v>0</v>
      </c>
      <c r="HG16" s="159">
        <f t="shared" si="4"/>
        <v>228797</v>
      </c>
      <c r="HH16" s="159">
        <f t="shared" si="5"/>
        <v>0</v>
      </c>
      <c r="HI16" s="159">
        <f t="shared" si="5"/>
        <v>0</v>
      </c>
      <c r="HJ16" s="159">
        <f t="shared" si="5"/>
        <v>0</v>
      </c>
      <c r="HK16" s="159">
        <f t="shared" si="5"/>
        <v>0</v>
      </c>
      <c r="HL16" s="159">
        <f t="shared" si="5"/>
        <v>0</v>
      </c>
      <c r="HM16" s="159">
        <f t="shared" si="5"/>
        <v>0</v>
      </c>
      <c r="HN16" s="159">
        <f t="shared" si="5"/>
        <v>0</v>
      </c>
      <c r="HO16" s="159">
        <f t="shared" si="5"/>
        <v>0</v>
      </c>
      <c r="HP16" s="159">
        <f t="shared" si="5"/>
        <v>958218</v>
      </c>
      <c r="HQ16" s="159">
        <f t="shared" si="5"/>
        <v>2640327</v>
      </c>
      <c r="HR16" s="159">
        <f t="shared" si="5"/>
        <v>622314</v>
      </c>
      <c r="HS16" s="159">
        <f t="shared" si="5"/>
        <v>337296</v>
      </c>
      <c r="HT16" s="159">
        <f t="shared" si="5"/>
        <v>21633</v>
      </c>
      <c r="HU16" s="159">
        <f t="shared" si="5"/>
        <v>0</v>
      </c>
      <c r="HV16" s="159">
        <f t="shared" si="5"/>
        <v>0</v>
      </c>
      <c r="HW16" s="159">
        <f t="shared" si="5"/>
        <v>0</v>
      </c>
      <c r="HX16" s="159">
        <f t="shared" si="6"/>
        <v>607400</v>
      </c>
      <c r="HY16" s="159">
        <f t="shared" si="6"/>
        <v>1492944</v>
      </c>
      <c r="HZ16" s="159">
        <f t="shared" si="6"/>
        <v>237623</v>
      </c>
      <c r="IA16" s="159">
        <f t="shared" si="6"/>
        <v>406210</v>
      </c>
      <c r="IB16" s="159">
        <f t="shared" si="6"/>
        <v>71406</v>
      </c>
      <c r="IC16" s="159">
        <f t="shared" si="6"/>
        <v>8993</v>
      </c>
      <c r="ID16" s="159">
        <f t="shared" si="6"/>
        <v>1964</v>
      </c>
      <c r="IE16" s="159">
        <f t="shared" si="6"/>
        <v>0</v>
      </c>
      <c r="IF16" s="159">
        <f t="shared" si="6"/>
        <v>0</v>
      </c>
      <c r="IG16" s="159">
        <f t="shared" si="6"/>
        <v>661129</v>
      </c>
      <c r="IH16" s="159">
        <f t="shared" si="6"/>
        <v>0</v>
      </c>
      <c r="II16" s="159">
        <f t="shared" si="6"/>
        <v>0</v>
      </c>
      <c r="IJ16" s="159">
        <f t="shared" si="6"/>
        <v>0</v>
      </c>
      <c r="IK16" s="159">
        <f t="shared" si="6"/>
        <v>0</v>
      </c>
      <c r="IL16" s="159">
        <f t="shared" si="6"/>
        <v>1443135</v>
      </c>
      <c r="IM16" s="159">
        <f t="shared" si="6"/>
        <v>5912047</v>
      </c>
      <c r="IN16" s="159">
        <f t="shared" si="7"/>
        <v>0</v>
      </c>
      <c r="IO16" s="159">
        <f t="shared" si="7"/>
        <v>0</v>
      </c>
      <c r="IP16" s="159">
        <f t="shared" si="7"/>
        <v>0</v>
      </c>
      <c r="IQ16" s="159">
        <f t="shared" si="7"/>
        <v>0</v>
      </c>
      <c r="IR16" s="159">
        <f t="shared" si="7"/>
        <v>0</v>
      </c>
      <c r="IS16" s="159">
        <f t="shared" si="7"/>
        <v>0</v>
      </c>
      <c r="IT16" s="159">
        <f t="shared" si="7"/>
        <v>0</v>
      </c>
      <c r="IU16" s="159">
        <f t="shared" si="7"/>
        <v>0</v>
      </c>
      <c r="IV16" s="159">
        <f t="shared" si="7"/>
        <v>0</v>
      </c>
      <c r="IW16" s="159">
        <f t="shared" si="7"/>
        <v>0</v>
      </c>
      <c r="IX16" s="159">
        <f t="shared" si="7"/>
        <v>0</v>
      </c>
      <c r="IY16" s="159">
        <f t="shared" si="7"/>
        <v>0</v>
      </c>
      <c r="IZ16" s="159">
        <f t="shared" si="7"/>
        <v>0</v>
      </c>
      <c r="JA16" s="159">
        <f t="shared" si="7"/>
        <v>0</v>
      </c>
      <c r="JB16" s="159">
        <f t="shared" si="7"/>
        <v>0</v>
      </c>
      <c r="JC16" s="159">
        <f t="shared" si="7"/>
        <v>0</v>
      </c>
      <c r="JD16" s="159">
        <f t="shared" si="8"/>
        <v>0</v>
      </c>
      <c r="JE16" s="159">
        <f t="shared" si="8"/>
        <v>0</v>
      </c>
      <c r="JF16" s="159">
        <f t="shared" si="8"/>
        <v>0</v>
      </c>
      <c r="JG16" s="159">
        <f t="shared" si="8"/>
        <v>8552374</v>
      </c>
    </row>
    <row r="17" spans="1:267" ht="13.5" x14ac:dyDescent="0.25">
      <c r="A17" s="152" t="s">
        <v>152</v>
      </c>
      <c r="B17" s="152" t="s">
        <v>153</v>
      </c>
      <c r="C17" s="153">
        <v>45107</v>
      </c>
      <c r="D17" s="158">
        <v>127680</v>
      </c>
      <c r="E17" s="158">
        <v>256685</v>
      </c>
      <c r="F17" s="158">
        <v>0</v>
      </c>
      <c r="G17" s="158">
        <v>27440</v>
      </c>
      <c r="H17" s="158">
        <v>11338</v>
      </c>
      <c r="I17" s="158">
        <v>5004</v>
      </c>
      <c r="J17" s="158">
        <v>401</v>
      </c>
      <c r="K17" s="158">
        <v>93</v>
      </c>
      <c r="L17" s="158">
        <v>62</v>
      </c>
      <c r="M17" s="158">
        <v>8726</v>
      </c>
      <c r="N17" s="158">
        <v>17259</v>
      </c>
      <c r="O17" s="158">
        <v>1864</v>
      </c>
      <c r="P17" s="158">
        <v>543313</v>
      </c>
      <c r="Q17" s="158">
        <v>0</v>
      </c>
      <c r="R17" s="158">
        <v>4368</v>
      </c>
      <c r="S17" s="158">
        <v>0</v>
      </c>
      <c r="T17" s="158">
        <v>4027</v>
      </c>
      <c r="U17" s="158">
        <v>48320</v>
      </c>
      <c r="V17" s="158">
        <v>0</v>
      </c>
      <c r="W17" s="158">
        <v>32169</v>
      </c>
      <c r="X17" s="158">
        <v>10461</v>
      </c>
      <c r="Y17" s="158">
        <v>27834</v>
      </c>
      <c r="Z17" s="158">
        <v>129467</v>
      </c>
      <c r="AA17" s="158">
        <v>611</v>
      </c>
      <c r="AB17" s="158">
        <v>68101</v>
      </c>
      <c r="AC17" s="158">
        <v>1325223</v>
      </c>
      <c r="AD17" s="158">
        <v>178654</v>
      </c>
      <c r="AE17" s="158">
        <v>314512</v>
      </c>
      <c r="AF17" s="158">
        <v>99891</v>
      </c>
      <c r="AG17" s="158">
        <v>0</v>
      </c>
      <c r="AH17" s="158">
        <v>46933</v>
      </c>
      <c r="AI17" s="158">
        <v>19391</v>
      </c>
      <c r="AJ17" s="158">
        <v>8558</v>
      </c>
      <c r="AK17" s="158">
        <v>686</v>
      </c>
      <c r="AL17" s="158">
        <v>159</v>
      </c>
      <c r="AM17" s="158">
        <v>107</v>
      </c>
      <c r="AN17" s="158">
        <v>13797</v>
      </c>
      <c r="AO17" s="158">
        <v>40614</v>
      </c>
      <c r="AP17" s="158">
        <v>25183</v>
      </c>
      <c r="AQ17" s="158">
        <v>128091</v>
      </c>
      <c r="AR17" s="158">
        <v>0</v>
      </c>
      <c r="AS17" s="158">
        <v>0</v>
      </c>
      <c r="AT17" s="158">
        <v>35955</v>
      </c>
      <c r="AU17" s="158">
        <v>1023</v>
      </c>
      <c r="AV17" s="158">
        <v>0</v>
      </c>
      <c r="AW17" s="158">
        <v>0</v>
      </c>
      <c r="AX17" s="158">
        <v>913554</v>
      </c>
      <c r="AY17" s="158">
        <v>134404</v>
      </c>
      <c r="AZ17" s="158">
        <v>544</v>
      </c>
      <c r="BA17" s="158">
        <v>83924</v>
      </c>
      <c r="BB17" s="158">
        <v>0</v>
      </c>
      <c r="BC17" s="158">
        <v>47247</v>
      </c>
      <c r="BD17" s="158">
        <v>15407</v>
      </c>
      <c r="BE17" s="158">
        <v>68151</v>
      </c>
      <c r="BF17" s="158">
        <v>0</v>
      </c>
      <c r="BG17" s="158">
        <v>349677</v>
      </c>
      <c r="BH17" s="158">
        <v>2588454</v>
      </c>
      <c r="BI17" s="158">
        <v>100173</v>
      </c>
      <c r="BJ17" s="158">
        <v>64574</v>
      </c>
      <c r="BK17" s="158">
        <v>16302</v>
      </c>
      <c r="BL17" s="158">
        <v>15250</v>
      </c>
      <c r="BM17" s="158">
        <v>186772</v>
      </c>
      <c r="BN17" s="158">
        <v>206844</v>
      </c>
      <c r="BO17" s="158">
        <v>480193</v>
      </c>
      <c r="BP17" s="158">
        <v>0</v>
      </c>
      <c r="BQ17" s="158">
        <v>99181</v>
      </c>
      <c r="BR17" s="158">
        <v>40979</v>
      </c>
      <c r="BS17" s="158">
        <v>18085</v>
      </c>
      <c r="BT17" s="158">
        <v>1449</v>
      </c>
      <c r="BU17" s="158">
        <v>336</v>
      </c>
      <c r="BV17" s="158">
        <v>226</v>
      </c>
      <c r="BW17" s="158">
        <v>200738</v>
      </c>
      <c r="BX17" s="158">
        <v>15189</v>
      </c>
      <c r="BY17" s="158">
        <v>0</v>
      </c>
      <c r="BZ17" s="158">
        <v>47636</v>
      </c>
      <c r="CA17" s="158">
        <v>18821</v>
      </c>
      <c r="CB17" s="158">
        <v>0</v>
      </c>
      <c r="CC17" s="158">
        <v>1698</v>
      </c>
      <c r="CD17" s="158">
        <v>372695</v>
      </c>
      <c r="CE17" s="158">
        <v>0</v>
      </c>
      <c r="CF17" s="158">
        <v>4452</v>
      </c>
      <c r="CG17" s="158">
        <v>0</v>
      </c>
      <c r="CH17" s="158">
        <v>0</v>
      </c>
      <c r="CI17" s="158">
        <v>0</v>
      </c>
      <c r="CJ17" s="158">
        <v>0</v>
      </c>
      <c r="CK17" s="158">
        <v>0</v>
      </c>
      <c r="CL17" s="158">
        <v>8628</v>
      </c>
      <c r="CM17" s="158">
        <v>1900221</v>
      </c>
      <c r="CN17" s="158">
        <v>4488675</v>
      </c>
      <c r="CO17" s="158">
        <v>450920</v>
      </c>
      <c r="CP17" s="158">
        <v>651645</v>
      </c>
      <c r="CQ17" s="158">
        <v>1667330</v>
      </c>
      <c r="CR17" s="158">
        <v>881454</v>
      </c>
      <c r="CS17" s="158">
        <v>417690</v>
      </c>
      <c r="CT17" s="158">
        <v>0</v>
      </c>
      <c r="CU17" s="158">
        <v>122832</v>
      </c>
      <c r="CV17" s="158">
        <v>259351</v>
      </c>
      <c r="CW17" s="158">
        <v>331061</v>
      </c>
      <c r="CX17" s="158">
        <v>136786</v>
      </c>
      <c r="CY17" s="158">
        <v>60365</v>
      </c>
      <c r="CZ17" s="158">
        <v>4838</v>
      </c>
      <c r="DA17" s="158">
        <v>1122</v>
      </c>
      <c r="DB17" s="158">
        <v>3765</v>
      </c>
      <c r="DC17" s="158">
        <v>6207</v>
      </c>
      <c r="DD17" s="158">
        <v>0</v>
      </c>
      <c r="DE17" s="158">
        <v>53601</v>
      </c>
      <c r="DF17" s="158">
        <v>199031</v>
      </c>
      <c r="DG17" s="158">
        <v>187514</v>
      </c>
      <c r="DH17" s="158">
        <v>22158</v>
      </c>
      <c r="DI17" s="158">
        <v>9534</v>
      </c>
      <c r="DJ17" s="158">
        <v>5467204</v>
      </c>
      <c r="DK17" s="158">
        <v>0</v>
      </c>
      <c r="DL17" s="158">
        <v>0</v>
      </c>
      <c r="DM17" s="158">
        <v>0</v>
      </c>
      <c r="DN17" s="158">
        <v>0</v>
      </c>
      <c r="DO17" s="158">
        <v>0</v>
      </c>
      <c r="DP17" s="158">
        <v>0</v>
      </c>
      <c r="DQ17" s="158">
        <v>0</v>
      </c>
      <c r="DR17" s="158">
        <v>-146261</v>
      </c>
      <c r="DS17" s="158">
        <v>0</v>
      </c>
      <c r="DT17" s="158">
        <v>0</v>
      </c>
      <c r="DU17" s="158">
        <v>0</v>
      </c>
      <c r="DV17" s="158">
        <v>734</v>
      </c>
      <c r="DW17" s="158">
        <v>1573</v>
      </c>
      <c r="DX17" s="158">
        <v>0</v>
      </c>
      <c r="DY17" s="158">
        <v>0</v>
      </c>
      <c r="DZ17" s="158">
        <v>496618</v>
      </c>
      <c r="EA17" s="158">
        <v>4388</v>
      </c>
      <c r="EB17" s="158">
        <v>0</v>
      </c>
      <c r="EC17" s="158">
        <v>357052</v>
      </c>
      <c r="ED17" s="158">
        <v>10312931</v>
      </c>
      <c r="EF17" s="5">
        <f t="shared" si="0"/>
        <v>45107</v>
      </c>
      <c r="EG17" s="159">
        <f t="shared" si="0"/>
        <v>127680</v>
      </c>
      <c r="EH17" s="159">
        <f t="shared" si="0"/>
        <v>256685</v>
      </c>
      <c r="EI17" s="159">
        <f t="shared" si="0"/>
        <v>0</v>
      </c>
      <c r="EJ17" s="159">
        <f t="shared" si="0"/>
        <v>27440</v>
      </c>
      <c r="EK17" s="159">
        <f t="shared" si="0"/>
        <v>11338</v>
      </c>
      <c r="EL17" s="159">
        <f t="shared" si="0"/>
        <v>5004</v>
      </c>
      <c r="EM17" s="159">
        <f t="shared" si="0"/>
        <v>401</v>
      </c>
      <c r="EN17" s="159">
        <f t="shared" si="0"/>
        <v>93</v>
      </c>
      <c r="EO17" s="159">
        <f t="shared" si="0"/>
        <v>62</v>
      </c>
      <c r="EP17" s="159">
        <f t="shared" si="0"/>
        <v>8726</v>
      </c>
      <c r="EQ17" s="159">
        <f t="shared" si="0"/>
        <v>17259</v>
      </c>
      <c r="ER17" s="159">
        <f t="shared" si="0"/>
        <v>1864</v>
      </c>
      <c r="ES17" s="159">
        <f t="shared" si="0"/>
        <v>543313</v>
      </c>
      <c r="ET17" s="159">
        <f t="shared" si="0"/>
        <v>0</v>
      </c>
      <c r="EU17" s="159">
        <f t="shared" ref="EU17:FJ33" si="9">VALUE(R17)</f>
        <v>4368</v>
      </c>
      <c r="EV17" s="159">
        <f t="shared" si="1"/>
        <v>0</v>
      </c>
      <c r="EW17" s="159">
        <f t="shared" si="1"/>
        <v>4027</v>
      </c>
      <c r="EX17" s="159">
        <f t="shared" si="1"/>
        <v>48320</v>
      </c>
      <c r="EY17" s="159">
        <f t="shared" si="1"/>
        <v>0</v>
      </c>
      <c r="EZ17" s="159">
        <f t="shared" si="1"/>
        <v>32169</v>
      </c>
      <c r="FA17" s="159">
        <f t="shared" si="1"/>
        <v>10461</v>
      </c>
      <c r="FB17" s="159">
        <f t="shared" si="1"/>
        <v>27834</v>
      </c>
      <c r="FC17" s="159">
        <f t="shared" si="1"/>
        <v>129467</v>
      </c>
      <c r="FD17" s="159">
        <f t="shared" si="1"/>
        <v>611</v>
      </c>
      <c r="FE17" s="159">
        <f t="shared" si="1"/>
        <v>68101</v>
      </c>
      <c r="FF17" s="159">
        <f t="shared" si="1"/>
        <v>1325223</v>
      </c>
      <c r="FG17" s="159">
        <f t="shared" si="1"/>
        <v>178654</v>
      </c>
      <c r="FH17" s="159">
        <f t="shared" si="1"/>
        <v>314512</v>
      </c>
      <c r="FI17" s="159">
        <f t="shared" si="1"/>
        <v>99891</v>
      </c>
      <c r="FJ17" s="159">
        <f t="shared" si="1"/>
        <v>0</v>
      </c>
      <c r="FK17" s="159">
        <f t="shared" ref="FK17:FZ33" si="10">VALUE(AH17)</f>
        <v>46933</v>
      </c>
      <c r="FL17" s="159">
        <f t="shared" si="2"/>
        <v>19391</v>
      </c>
      <c r="FM17" s="159">
        <f t="shared" si="2"/>
        <v>8558</v>
      </c>
      <c r="FN17" s="159">
        <f t="shared" si="2"/>
        <v>686</v>
      </c>
      <c r="FO17" s="159">
        <f t="shared" si="2"/>
        <v>159</v>
      </c>
      <c r="FP17" s="159">
        <f t="shared" si="2"/>
        <v>107</v>
      </c>
      <c r="FQ17" s="159">
        <f t="shared" si="2"/>
        <v>13797</v>
      </c>
      <c r="FR17" s="159">
        <f t="shared" si="2"/>
        <v>40614</v>
      </c>
      <c r="FS17" s="159">
        <f t="shared" si="2"/>
        <v>25183</v>
      </c>
      <c r="FT17" s="159">
        <f t="shared" si="2"/>
        <v>128091</v>
      </c>
      <c r="FU17" s="159">
        <f t="shared" si="2"/>
        <v>0</v>
      </c>
      <c r="FV17" s="159">
        <f t="shared" si="2"/>
        <v>0</v>
      </c>
      <c r="FW17" s="159">
        <f t="shared" si="2"/>
        <v>35955</v>
      </c>
      <c r="FX17" s="159">
        <f t="shared" si="2"/>
        <v>1023</v>
      </c>
      <c r="FY17" s="159">
        <f t="shared" si="2"/>
        <v>0</v>
      </c>
      <c r="FZ17" s="159">
        <f t="shared" si="2"/>
        <v>0</v>
      </c>
      <c r="GA17" s="159">
        <f t="shared" ref="GA17:GP33" si="11">VALUE(AX17)</f>
        <v>913554</v>
      </c>
      <c r="GB17" s="159">
        <f t="shared" si="3"/>
        <v>134404</v>
      </c>
      <c r="GC17" s="159">
        <f t="shared" si="3"/>
        <v>544</v>
      </c>
      <c r="GD17" s="159">
        <f t="shared" si="3"/>
        <v>83924</v>
      </c>
      <c r="GE17" s="159">
        <f t="shared" si="3"/>
        <v>0</v>
      </c>
      <c r="GF17" s="159">
        <f t="shared" si="3"/>
        <v>47247</v>
      </c>
      <c r="GG17" s="159">
        <f t="shared" si="3"/>
        <v>15407</v>
      </c>
      <c r="GH17" s="159">
        <f t="shared" si="3"/>
        <v>68151</v>
      </c>
      <c r="GI17" s="159">
        <f t="shared" si="3"/>
        <v>0</v>
      </c>
      <c r="GJ17" s="159">
        <f t="shared" si="3"/>
        <v>349677</v>
      </c>
      <c r="GK17" s="159">
        <f t="shared" si="3"/>
        <v>2588454</v>
      </c>
      <c r="GL17" s="159">
        <f t="shared" si="3"/>
        <v>100173</v>
      </c>
      <c r="GM17" s="159">
        <f t="shared" si="3"/>
        <v>64574</v>
      </c>
      <c r="GN17" s="159">
        <f t="shared" si="3"/>
        <v>16302</v>
      </c>
      <c r="GO17" s="159">
        <f t="shared" si="3"/>
        <v>15250</v>
      </c>
      <c r="GP17" s="159">
        <f t="shared" si="3"/>
        <v>186772</v>
      </c>
      <c r="GQ17" s="159">
        <f t="shared" ref="GQ17:HF33" si="12">VALUE(BN17)</f>
        <v>206844</v>
      </c>
      <c r="GR17" s="159">
        <f t="shared" si="4"/>
        <v>480193</v>
      </c>
      <c r="GS17" s="159">
        <f t="shared" si="4"/>
        <v>0</v>
      </c>
      <c r="GT17" s="159">
        <f t="shared" si="4"/>
        <v>99181</v>
      </c>
      <c r="GU17" s="159">
        <f t="shared" si="4"/>
        <v>40979</v>
      </c>
      <c r="GV17" s="159">
        <f t="shared" si="4"/>
        <v>18085</v>
      </c>
      <c r="GW17" s="159">
        <f t="shared" si="4"/>
        <v>1449</v>
      </c>
      <c r="GX17" s="159">
        <f t="shared" si="4"/>
        <v>336</v>
      </c>
      <c r="GY17" s="159">
        <f t="shared" si="4"/>
        <v>226</v>
      </c>
      <c r="GZ17" s="159">
        <f t="shared" si="4"/>
        <v>200738</v>
      </c>
      <c r="HA17" s="159">
        <f t="shared" si="4"/>
        <v>15189</v>
      </c>
      <c r="HB17" s="159">
        <f t="shared" si="4"/>
        <v>0</v>
      </c>
      <c r="HC17" s="159">
        <f t="shared" si="4"/>
        <v>47636</v>
      </c>
      <c r="HD17" s="159">
        <f t="shared" si="4"/>
        <v>18821</v>
      </c>
      <c r="HE17" s="159">
        <f t="shared" si="4"/>
        <v>0</v>
      </c>
      <c r="HF17" s="159">
        <f t="shared" si="4"/>
        <v>1698</v>
      </c>
      <c r="HG17" s="159">
        <f t="shared" ref="HG17:HV33" si="13">VALUE(CD17)</f>
        <v>372695</v>
      </c>
      <c r="HH17" s="159">
        <f t="shared" si="5"/>
        <v>0</v>
      </c>
      <c r="HI17" s="159">
        <f t="shared" si="5"/>
        <v>4452</v>
      </c>
      <c r="HJ17" s="159">
        <f t="shared" si="5"/>
        <v>0</v>
      </c>
      <c r="HK17" s="159">
        <f t="shared" si="5"/>
        <v>0</v>
      </c>
      <c r="HL17" s="159">
        <f t="shared" si="5"/>
        <v>0</v>
      </c>
      <c r="HM17" s="159">
        <f t="shared" si="5"/>
        <v>0</v>
      </c>
      <c r="HN17" s="159">
        <f t="shared" si="5"/>
        <v>0</v>
      </c>
      <c r="HO17" s="159">
        <f t="shared" si="5"/>
        <v>8628</v>
      </c>
      <c r="HP17" s="159">
        <f t="shared" si="5"/>
        <v>1900221</v>
      </c>
      <c r="HQ17" s="159">
        <f t="shared" si="5"/>
        <v>4488675</v>
      </c>
      <c r="HR17" s="159">
        <f t="shared" si="5"/>
        <v>450920</v>
      </c>
      <c r="HS17" s="159">
        <f t="shared" si="5"/>
        <v>651645</v>
      </c>
      <c r="HT17" s="159">
        <f t="shared" si="5"/>
        <v>1667330</v>
      </c>
      <c r="HU17" s="159">
        <f t="shared" si="5"/>
        <v>881454</v>
      </c>
      <c r="HV17" s="159">
        <f t="shared" si="5"/>
        <v>417690</v>
      </c>
      <c r="HW17" s="159">
        <f t="shared" ref="HW17:IL33" si="14">VALUE(CT17)</f>
        <v>0</v>
      </c>
      <c r="HX17" s="159">
        <f t="shared" si="6"/>
        <v>122832</v>
      </c>
      <c r="HY17" s="159">
        <f t="shared" si="6"/>
        <v>259351</v>
      </c>
      <c r="HZ17" s="159">
        <f t="shared" si="6"/>
        <v>331061</v>
      </c>
      <c r="IA17" s="159">
        <f t="shared" si="6"/>
        <v>136786</v>
      </c>
      <c r="IB17" s="159">
        <f t="shared" si="6"/>
        <v>60365</v>
      </c>
      <c r="IC17" s="159">
        <f t="shared" si="6"/>
        <v>4838</v>
      </c>
      <c r="ID17" s="159">
        <f t="shared" si="6"/>
        <v>1122</v>
      </c>
      <c r="IE17" s="159">
        <f t="shared" si="6"/>
        <v>3765</v>
      </c>
      <c r="IF17" s="159">
        <f t="shared" si="6"/>
        <v>6207</v>
      </c>
      <c r="IG17" s="159">
        <f t="shared" si="6"/>
        <v>0</v>
      </c>
      <c r="IH17" s="159">
        <f t="shared" si="6"/>
        <v>53601</v>
      </c>
      <c r="II17" s="159">
        <f t="shared" si="6"/>
        <v>199031</v>
      </c>
      <c r="IJ17" s="159">
        <f t="shared" si="6"/>
        <v>187514</v>
      </c>
      <c r="IK17" s="159">
        <f t="shared" si="6"/>
        <v>22158</v>
      </c>
      <c r="IL17" s="159">
        <f t="shared" si="6"/>
        <v>9534</v>
      </c>
      <c r="IM17" s="159">
        <f t="shared" ref="IM17:JB33" si="15">VALUE(DJ17)</f>
        <v>5467204</v>
      </c>
      <c r="IN17" s="159">
        <f t="shared" si="7"/>
        <v>0</v>
      </c>
      <c r="IO17" s="159">
        <f t="shared" si="7"/>
        <v>0</v>
      </c>
      <c r="IP17" s="159">
        <f t="shared" si="7"/>
        <v>0</v>
      </c>
      <c r="IQ17" s="159">
        <f t="shared" si="7"/>
        <v>0</v>
      </c>
      <c r="IR17" s="159">
        <f t="shared" si="7"/>
        <v>0</v>
      </c>
      <c r="IS17" s="159">
        <f t="shared" si="7"/>
        <v>0</v>
      </c>
      <c r="IT17" s="159">
        <f t="shared" si="7"/>
        <v>0</v>
      </c>
      <c r="IU17" s="159">
        <f t="shared" si="7"/>
        <v>-146261</v>
      </c>
      <c r="IV17" s="159">
        <f t="shared" si="7"/>
        <v>0</v>
      </c>
      <c r="IW17" s="159">
        <f t="shared" si="7"/>
        <v>0</v>
      </c>
      <c r="IX17" s="159">
        <f t="shared" si="7"/>
        <v>0</v>
      </c>
      <c r="IY17" s="159">
        <f t="shared" si="7"/>
        <v>734</v>
      </c>
      <c r="IZ17" s="159">
        <f t="shared" si="7"/>
        <v>1573</v>
      </c>
      <c r="JA17" s="159">
        <f t="shared" si="7"/>
        <v>0</v>
      </c>
      <c r="JB17" s="159">
        <f t="shared" si="7"/>
        <v>0</v>
      </c>
      <c r="JC17" s="159">
        <f t="shared" ref="JC17:JG48" si="16">VALUE(DZ17)</f>
        <v>496618</v>
      </c>
      <c r="JD17" s="159">
        <f t="shared" si="8"/>
        <v>4388</v>
      </c>
      <c r="JE17" s="159">
        <f t="shared" si="8"/>
        <v>0</v>
      </c>
      <c r="JF17" s="159">
        <f t="shared" si="8"/>
        <v>357052</v>
      </c>
      <c r="JG17" s="159">
        <f t="shared" si="8"/>
        <v>10312931</v>
      </c>
    </row>
    <row r="18" spans="1:267" ht="13.5" x14ac:dyDescent="0.25">
      <c r="A18" s="152" t="s">
        <v>154</v>
      </c>
      <c r="B18" s="152" t="s">
        <v>140</v>
      </c>
      <c r="C18" s="153">
        <v>45107</v>
      </c>
      <c r="D18" s="158">
        <v>333060</v>
      </c>
      <c r="E18" s="158">
        <v>744156</v>
      </c>
      <c r="F18" s="158">
        <v>0</v>
      </c>
      <c r="G18" s="158">
        <v>79590</v>
      </c>
      <c r="H18" s="158">
        <v>137373</v>
      </c>
      <c r="I18" s="158">
        <v>11846</v>
      </c>
      <c r="J18" s="158">
        <v>0</v>
      </c>
      <c r="K18" s="158">
        <v>252</v>
      </c>
      <c r="L18" s="158">
        <v>43750</v>
      </c>
      <c r="M18" s="158">
        <v>40603</v>
      </c>
      <c r="N18" s="158">
        <v>105652</v>
      </c>
      <c r="O18" s="158">
        <v>55632</v>
      </c>
      <c r="P18" s="158">
        <v>0</v>
      </c>
      <c r="Q18" s="158">
        <v>0</v>
      </c>
      <c r="R18" s="158">
        <v>35855</v>
      </c>
      <c r="S18" s="158">
        <v>16042</v>
      </c>
      <c r="T18" s="158">
        <v>1344</v>
      </c>
      <c r="U18" s="158">
        <v>123755</v>
      </c>
      <c r="V18" s="158">
        <v>0</v>
      </c>
      <c r="W18" s="158">
        <v>66900</v>
      </c>
      <c r="X18" s="158">
        <v>34730</v>
      </c>
      <c r="Y18" s="158">
        <v>76821</v>
      </c>
      <c r="Z18" s="158">
        <v>322775</v>
      </c>
      <c r="AA18" s="158">
        <v>0</v>
      </c>
      <c r="AB18" s="158">
        <v>9692</v>
      </c>
      <c r="AC18" s="158">
        <v>2239828</v>
      </c>
      <c r="AD18" s="158">
        <v>0</v>
      </c>
      <c r="AE18" s="158">
        <v>0</v>
      </c>
      <c r="AF18" s="158">
        <v>205447</v>
      </c>
      <c r="AG18" s="158">
        <v>0</v>
      </c>
      <c r="AH18" s="158">
        <v>15179</v>
      </c>
      <c r="AI18" s="158">
        <v>26200</v>
      </c>
      <c r="AJ18" s="158">
        <v>2259</v>
      </c>
      <c r="AK18" s="158">
        <v>0</v>
      </c>
      <c r="AL18" s="158">
        <v>48</v>
      </c>
      <c r="AM18" s="158">
        <v>0</v>
      </c>
      <c r="AN18" s="158">
        <v>0</v>
      </c>
      <c r="AO18" s="158">
        <v>121026</v>
      </c>
      <c r="AP18" s="158">
        <v>156564</v>
      </c>
      <c r="AQ18" s="158">
        <v>357230</v>
      </c>
      <c r="AR18" s="158">
        <v>0</v>
      </c>
      <c r="AS18" s="158">
        <v>47650</v>
      </c>
      <c r="AT18" s="158">
        <v>0</v>
      </c>
      <c r="AU18" s="158">
        <v>75420</v>
      </c>
      <c r="AV18" s="158">
        <v>0</v>
      </c>
      <c r="AW18" s="158">
        <v>207530</v>
      </c>
      <c r="AX18" s="158">
        <v>1214553</v>
      </c>
      <c r="AY18" s="158">
        <v>367566</v>
      </c>
      <c r="AZ18" s="158">
        <v>0</v>
      </c>
      <c r="BA18" s="158">
        <v>10200</v>
      </c>
      <c r="BB18" s="158">
        <v>72322</v>
      </c>
      <c r="BC18" s="158">
        <v>66919</v>
      </c>
      <c r="BD18" s="158">
        <v>75582</v>
      </c>
      <c r="BE18" s="158">
        <v>174409</v>
      </c>
      <c r="BF18" s="158">
        <v>0</v>
      </c>
      <c r="BG18" s="158">
        <v>766998</v>
      </c>
      <c r="BH18" s="158">
        <v>4221379</v>
      </c>
      <c r="BI18" s="158">
        <v>0</v>
      </c>
      <c r="BJ18" s="158">
        <v>0</v>
      </c>
      <c r="BK18" s="158">
        <v>0</v>
      </c>
      <c r="BL18" s="158">
        <v>0</v>
      </c>
      <c r="BM18" s="158">
        <v>0</v>
      </c>
      <c r="BN18" s="158">
        <v>0</v>
      </c>
      <c r="BO18" s="158">
        <v>290785</v>
      </c>
      <c r="BP18" s="158">
        <v>0</v>
      </c>
      <c r="BQ18" s="158">
        <v>38127</v>
      </c>
      <c r="BR18" s="158">
        <v>65807</v>
      </c>
      <c r="BS18" s="158">
        <v>5675</v>
      </c>
      <c r="BT18" s="158">
        <v>0</v>
      </c>
      <c r="BU18" s="158">
        <v>121</v>
      </c>
      <c r="BV18" s="158">
        <v>0</v>
      </c>
      <c r="BW18" s="158">
        <v>104893</v>
      </c>
      <c r="BX18" s="158">
        <v>0</v>
      </c>
      <c r="BY18" s="158">
        <v>0</v>
      </c>
      <c r="BZ18" s="158">
        <v>0</v>
      </c>
      <c r="CA18" s="158">
        <v>30860</v>
      </c>
      <c r="CB18" s="158">
        <v>0</v>
      </c>
      <c r="CC18" s="158">
        <v>0</v>
      </c>
      <c r="CD18" s="158">
        <v>542463</v>
      </c>
      <c r="CE18" s="158">
        <v>0</v>
      </c>
      <c r="CF18" s="158">
        <v>0</v>
      </c>
      <c r="CG18" s="158">
        <v>0</v>
      </c>
      <c r="CH18" s="158">
        <v>0</v>
      </c>
      <c r="CI18" s="158">
        <v>0</v>
      </c>
      <c r="CJ18" s="158">
        <v>0</v>
      </c>
      <c r="CK18" s="158">
        <v>0</v>
      </c>
      <c r="CL18" s="158">
        <v>225247</v>
      </c>
      <c r="CM18" s="158">
        <v>1303978</v>
      </c>
      <c r="CN18" s="158">
        <v>5525357</v>
      </c>
      <c r="CO18" s="158">
        <v>1663447</v>
      </c>
      <c r="CP18" s="158">
        <v>0</v>
      </c>
      <c r="CQ18" s="158">
        <v>9164239</v>
      </c>
      <c r="CR18" s="158">
        <v>0</v>
      </c>
      <c r="CS18" s="158">
        <v>0</v>
      </c>
      <c r="CT18" s="158">
        <v>0</v>
      </c>
      <c r="CU18" s="158">
        <v>0</v>
      </c>
      <c r="CV18" s="158">
        <v>0</v>
      </c>
      <c r="CW18" s="158">
        <v>799998</v>
      </c>
      <c r="CX18" s="158">
        <v>1380807</v>
      </c>
      <c r="CY18" s="158">
        <v>119066</v>
      </c>
      <c r="CZ18" s="158">
        <v>0</v>
      </c>
      <c r="DA18" s="158">
        <v>2530</v>
      </c>
      <c r="DB18" s="158">
        <v>30589</v>
      </c>
      <c r="DC18" s="158">
        <v>0</v>
      </c>
      <c r="DD18" s="158">
        <v>0</v>
      </c>
      <c r="DE18" s="158">
        <v>0</v>
      </c>
      <c r="DF18" s="158">
        <v>0</v>
      </c>
      <c r="DG18" s="158">
        <v>172121</v>
      </c>
      <c r="DH18" s="158">
        <v>0</v>
      </c>
      <c r="DI18" s="158">
        <v>0</v>
      </c>
      <c r="DJ18" s="158">
        <v>13332797</v>
      </c>
      <c r="DK18" s="158">
        <v>0</v>
      </c>
      <c r="DL18" s="158">
        <v>1370</v>
      </c>
      <c r="DM18" s="158">
        <v>0</v>
      </c>
      <c r="DN18" s="158">
        <v>0</v>
      </c>
      <c r="DO18" s="158">
        <v>500</v>
      </c>
      <c r="DP18" s="158">
        <v>0</v>
      </c>
      <c r="DQ18" s="158">
        <v>0</v>
      </c>
      <c r="DR18" s="158">
        <v>0</v>
      </c>
      <c r="DS18" s="158">
        <v>775</v>
      </c>
      <c r="DT18" s="158">
        <v>0</v>
      </c>
      <c r="DU18" s="158">
        <v>0</v>
      </c>
      <c r="DV18" s="158">
        <v>0</v>
      </c>
      <c r="DW18" s="158">
        <v>0</v>
      </c>
      <c r="DX18" s="158">
        <v>0</v>
      </c>
      <c r="DY18" s="158">
        <v>2255</v>
      </c>
      <c r="DZ18" s="158">
        <v>728947</v>
      </c>
      <c r="EA18" s="158">
        <v>2275</v>
      </c>
      <c r="EB18" s="158">
        <v>0</v>
      </c>
      <c r="EC18" s="158">
        <v>736122</v>
      </c>
      <c r="ED18" s="158">
        <v>19594276</v>
      </c>
      <c r="EF18" s="5">
        <f t="shared" ref="EF18:ET34" si="17">VALUE(C18)</f>
        <v>45107</v>
      </c>
      <c r="EG18" s="159">
        <f t="shared" si="17"/>
        <v>333060</v>
      </c>
      <c r="EH18" s="159">
        <f t="shared" si="17"/>
        <v>744156</v>
      </c>
      <c r="EI18" s="159">
        <f t="shared" si="17"/>
        <v>0</v>
      </c>
      <c r="EJ18" s="159">
        <f t="shared" si="17"/>
        <v>79590</v>
      </c>
      <c r="EK18" s="159">
        <f t="shared" si="17"/>
        <v>137373</v>
      </c>
      <c r="EL18" s="159">
        <f t="shared" si="17"/>
        <v>11846</v>
      </c>
      <c r="EM18" s="159">
        <f t="shared" si="17"/>
        <v>0</v>
      </c>
      <c r="EN18" s="159">
        <f t="shared" si="17"/>
        <v>252</v>
      </c>
      <c r="EO18" s="159">
        <f t="shared" si="17"/>
        <v>43750</v>
      </c>
      <c r="EP18" s="159">
        <f t="shared" si="17"/>
        <v>40603</v>
      </c>
      <c r="EQ18" s="159">
        <f t="shared" si="17"/>
        <v>105652</v>
      </c>
      <c r="ER18" s="159">
        <f t="shared" si="17"/>
        <v>55632</v>
      </c>
      <c r="ES18" s="159">
        <f t="shared" si="17"/>
        <v>0</v>
      </c>
      <c r="ET18" s="159">
        <f t="shared" si="17"/>
        <v>0</v>
      </c>
      <c r="EU18" s="159">
        <f t="shared" si="9"/>
        <v>35855</v>
      </c>
      <c r="EV18" s="159">
        <f t="shared" si="9"/>
        <v>16042</v>
      </c>
      <c r="EW18" s="159">
        <f t="shared" si="9"/>
        <v>1344</v>
      </c>
      <c r="EX18" s="159">
        <f t="shared" si="9"/>
        <v>123755</v>
      </c>
      <c r="EY18" s="159">
        <f t="shared" si="9"/>
        <v>0</v>
      </c>
      <c r="EZ18" s="159">
        <f t="shared" si="9"/>
        <v>66900</v>
      </c>
      <c r="FA18" s="159">
        <f t="shared" si="9"/>
        <v>34730</v>
      </c>
      <c r="FB18" s="159">
        <f t="shared" si="9"/>
        <v>76821</v>
      </c>
      <c r="FC18" s="159">
        <f t="shared" si="9"/>
        <v>322775</v>
      </c>
      <c r="FD18" s="159">
        <f t="shared" si="9"/>
        <v>0</v>
      </c>
      <c r="FE18" s="159">
        <f t="shared" si="9"/>
        <v>9692</v>
      </c>
      <c r="FF18" s="159">
        <f t="shared" si="9"/>
        <v>2239828</v>
      </c>
      <c r="FG18" s="159">
        <f t="shared" si="9"/>
        <v>0</v>
      </c>
      <c r="FH18" s="159">
        <f t="shared" si="9"/>
        <v>0</v>
      </c>
      <c r="FI18" s="159">
        <f t="shared" si="9"/>
        <v>205447</v>
      </c>
      <c r="FJ18" s="159">
        <f t="shared" si="9"/>
        <v>0</v>
      </c>
      <c r="FK18" s="159">
        <f t="shared" si="10"/>
        <v>15179</v>
      </c>
      <c r="FL18" s="159">
        <f t="shared" si="10"/>
        <v>26200</v>
      </c>
      <c r="FM18" s="159">
        <f t="shared" si="10"/>
        <v>2259</v>
      </c>
      <c r="FN18" s="159">
        <f t="shared" si="10"/>
        <v>0</v>
      </c>
      <c r="FO18" s="159">
        <f t="shared" si="10"/>
        <v>48</v>
      </c>
      <c r="FP18" s="159">
        <f t="shared" si="10"/>
        <v>0</v>
      </c>
      <c r="FQ18" s="159">
        <f t="shared" si="10"/>
        <v>0</v>
      </c>
      <c r="FR18" s="159">
        <f t="shared" si="10"/>
        <v>121026</v>
      </c>
      <c r="FS18" s="159">
        <f t="shared" si="10"/>
        <v>156564</v>
      </c>
      <c r="FT18" s="159">
        <f t="shared" si="10"/>
        <v>357230</v>
      </c>
      <c r="FU18" s="159">
        <f t="shared" si="10"/>
        <v>0</v>
      </c>
      <c r="FV18" s="159">
        <f t="shared" si="10"/>
        <v>47650</v>
      </c>
      <c r="FW18" s="159">
        <f t="shared" si="10"/>
        <v>0</v>
      </c>
      <c r="FX18" s="159">
        <f t="shared" si="10"/>
        <v>75420</v>
      </c>
      <c r="FY18" s="159">
        <f t="shared" si="10"/>
        <v>0</v>
      </c>
      <c r="FZ18" s="159">
        <f t="shared" si="10"/>
        <v>207530</v>
      </c>
      <c r="GA18" s="159">
        <f t="shared" si="11"/>
        <v>1214553</v>
      </c>
      <c r="GB18" s="159">
        <f t="shared" si="11"/>
        <v>367566</v>
      </c>
      <c r="GC18" s="159">
        <f t="shared" si="11"/>
        <v>0</v>
      </c>
      <c r="GD18" s="159">
        <f t="shared" si="11"/>
        <v>10200</v>
      </c>
      <c r="GE18" s="159">
        <f t="shared" si="11"/>
        <v>72322</v>
      </c>
      <c r="GF18" s="159">
        <f t="shared" si="11"/>
        <v>66919</v>
      </c>
      <c r="GG18" s="159">
        <f t="shared" si="11"/>
        <v>75582</v>
      </c>
      <c r="GH18" s="159">
        <f t="shared" si="11"/>
        <v>174409</v>
      </c>
      <c r="GI18" s="159">
        <f t="shared" si="11"/>
        <v>0</v>
      </c>
      <c r="GJ18" s="159">
        <f t="shared" si="11"/>
        <v>766998</v>
      </c>
      <c r="GK18" s="159">
        <f t="shared" si="11"/>
        <v>4221379</v>
      </c>
      <c r="GL18" s="159">
        <f t="shared" si="11"/>
        <v>0</v>
      </c>
      <c r="GM18" s="159">
        <f t="shared" si="11"/>
        <v>0</v>
      </c>
      <c r="GN18" s="159">
        <f t="shared" si="11"/>
        <v>0</v>
      </c>
      <c r="GO18" s="159">
        <f t="shared" si="11"/>
        <v>0</v>
      </c>
      <c r="GP18" s="159">
        <f t="shared" si="11"/>
        <v>0</v>
      </c>
      <c r="GQ18" s="159">
        <f t="shared" si="12"/>
        <v>0</v>
      </c>
      <c r="GR18" s="159">
        <f t="shared" si="12"/>
        <v>290785</v>
      </c>
      <c r="GS18" s="159">
        <f t="shared" si="12"/>
        <v>0</v>
      </c>
      <c r="GT18" s="159">
        <f t="shared" si="12"/>
        <v>38127</v>
      </c>
      <c r="GU18" s="159">
        <f t="shared" si="12"/>
        <v>65807</v>
      </c>
      <c r="GV18" s="159">
        <f t="shared" si="12"/>
        <v>5675</v>
      </c>
      <c r="GW18" s="159">
        <f t="shared" si="12"/>
        <v>0</v>
      </c>
      <c r="GX18" s="159">
        <f t="shared" si="12"/>
        <v>121</v>
      </c>
      <c r="GY18" s="159">
        <f t="shared" si="12"/>
        <v>0</v>
      </c>
      <c r="GZ18" s="159">
        <f t="shared" si="12"/>
        <v>104893</v>
      </c>
      <c r="HA18" s="159">
        <f t="shared" si="12"/>
        <v>0</v>
      </c>
      <c r="HB18" s="159">
        <f t="shared" si="12"/>
        <v>0</v>
      </c>
      <c r="HC18" s="159">
        <f t="shared" si="12"/>
        <v>0</v>
      </c>
      <c r="HD18" s="159">
        <f t="shared" si="12"/>
        <v>30860</v>
      </c>
      <c r="HE18" s="159">
        <f t="shared" si="12"/>
        <v>0</v>
      </c>
      <c r="HF18" s="159">
        <f t="shared" si="12"/>
        <v>0</v>
      </c>
      <c r="HG18" s="159">
        <f t="shared" si="13"/>
        <v>542463</v>
      </c>
      <c r="HH18" s="159">
        <f t="shared" si="13"/>
        <v>0</v>
      </c>
      <c r="HI18" s="159">
        <f t="shared" si="13"/>
        <v>0</v>
      </c>
      <c r="HJ18" s="159">
        <f t="shared" si="13"/>
        <v>0</v>
      </c>
      <c r="HK18" s="159">
        <f t="shared" si="13"/>
        <v>0</v>
      </c>
      <c r="HL18" s="159">
        <f t="shared" si="13"/>
        <v>0</v>
      </c>
      <c r="HM18" s="159">
        <f t="shared" si="13"/>
        <v>0</v>
      </c>
      <c r="HN18" s="159">
        <f t="shared" si="13"/>
        <v>0</v>
      </c>
      <c r="HO18" s="159">
        <f t="shared" si="13"/>
        <v>225247</v>
      </c>
      <c r="HP18" s="159">
        <f t="shared" si="13"/>
        <v>1303978</v>
      </c>
      <c r="HQ18" s="159">
        <f t="shared" si="13"/>
        <v>5525357</v>
      </c>
      <c r="HR18" s="159">
        <f t="shared" si="13"/>
        <v>1663447</v>
      </c>
      <c r="HS18" s="159">
        <f t="shared" si="13"/>
        <v>0</v>
      </c>
      <c r="HT18" s="159">
        <f t="shared" si="13"/>
        <v>9164239</v>
      </c>
      <c r="HU18" s="159">
        <f t="shared" si="13"/>
        <v>0</v>
      </c>
      <c r="HV18" s="159">
        <f t="shared" si="13"/>
        <v>0</v>
      </c>
      <c r="HW18" s="159">
        <f t="shared" si="14"/>
        <v>0</v>
      </c>
      <c r="HX18" s="159">
        <f t="shared" si="14"/>
        <v>0</v>
      </c>
      <c r="HY18" s="159">
        <f t="shared" si="14"/>
        <v>0</v>
      </c>
      <c r="HZ18" s="159">
        <f t="shared" si="14"/>
        <v>799998</v>
      </c>
      <c r="IA18" s="159">
        <f t="shared" si="14"/>
        <v>1380807</v>
      </c>
      <c r="IB18" s="159">
        <f t="shared" si="14"/>
        <v>119066</v>
      </c>
      <c r="IC18" s="159">
        <f t="shared" si="14"/>
        <v>0</v>
      </c>
      <c r="ID18" s="159">
        <f t="shared" si="14"/>
        <v>2530</v>
      </c>
      <c r="IE18" s="159">
        <f t="shared" si="14"/>
        <v>30589</v>
      </c>
      <c r="IF18" s="159">
        <f t="shared" si="14"/>
        <v>0</v>
      </c>
      <c r="IG18" s="159">
        <f t="shared" si="14"/>
        <v>0</v>
      </c>
      <c r="IH18" s="159">
        <f t="shared" si="14"/>
        <v>0</v>
      </c>
      <c r="II18" s="159">
        <f t="shared" si="14"/>
        <v>0</v>
      </c>
      <c r="IJ18" s="159">
        <f t="shared" si="14"/>
        <v>172121</v>
      </c>
      <c r="IK18" s="159">
        <f t="shared" si="14"/>
        <v>0</v>
      </c>
      <c r="IL18" s="159">
        <f t="shared" si="14"/>
        <v>0</v>
      </c>
      <c r="IM18" s="159">
        <f t="shared" si="15"/>
        <v>13332797</v>
      </c>
      <c r="IN18" s="159">
        <f t="shared" si="15"/>
        <v>0</v>
      </c>
      <c r="IO18" s="159">
        <f t="shared" si="15"/>
        <v>1370</v>
      </c>
      <c r="IP18" s="159">
        <f t="shared" si="15"/>
        <v>0</v>
      </c>
      <c r="IQ18" s="159">
        <f t="shared" si="15"/>
        <v>0</v>
      </c>
      <c r="IR18" s="159">
        <f t="shared" si="15"/>
        <v>500</v>
      </c>
      <c r="IS18" s="159">
        <f t="shared" si="15"/>
        <v>0</v>
      </c>
      <c r="IT18" s="159">
        <f t="shared" si="15"/>
        <v>0</v>
      </c>
      <c r="IU18" s="159">
        <f t="shared" si="15"/>
        <v>0</v>
      </c>
      <c r="IV18" s="159">
        <f t="shared" si="15"/>
        <v>775</v>
      </c>
      <c r="IW18" s="159">
        <f t="shared" si="15"/>
        <v>0</v>
      </c>
      <c r="IX18" s="159">
        <f t="shared" si="15"/>
        <v>0</v>
      </c>
      <c r="IY18" s="159">
        <f t="shared" si="15"/>
        <v>0</v>
      </c>
      <c r="IZ18" s="159">
        <f t="shared" si="15"/>
        <v>0</v>
      </c>
      <c r="JA18" s="159">
        <f t="shared" si="15"/>
        <v>0</v>
      </c>
      <c r="JB18" s="159">
        <f t="shared" si="15"/>
        <v>2255</v>
      </c>
      <c r="JC18" s="159">
        <f t="shared" si="16"/>
        <v>728947</v>
      </c>
      <c r="JD18" s="159">
        <f t="shared" si="8"/>
        <v>2275</v>
      </c>
      <c r="JE18" s="159">
        <f t="shared" si="8"/>
        <v>0</v>
      </c>
      <c r="JF18" s="159">
        <f t="shared" si="8"/>
        <v>736122</v>
      </c>
      <c r="JG18" s="159">
        <f t="shared" si="8"/>
        <v>19594276</v>
      </c>
    </row>
    <row r="19" spans="1:267" ht="13.5" x14ac:dyDescent="0.25">
      <c r="A19" s="152" t="s">
        <v>155</v>
      </c>
      <c r="B19" s="160"/>
      <c r="C19" s="153">
        <v>45107</v>
      </c>
      <c r="D19" s="158">
        <v>143000</v>
      </c>
      <c r="E19" s="158">
        <v>1085775</v>
      </c>
      <c r="F19" s="158">
        <v>0</v>
      </c>
      <c r="G19" s="158">
        <v>90457</v>
      </c>
      <c r="H19" s="158">
        <v>181864</v>
      </c>
      <c r="I19" s="158">
        <v>17163</v>
      </c>
      <c r="J19" s="158">
        <v>4346</v>
      </c>
      <c r="K19" s="158">
        <v>0</v>
      </c>
      <c r="L19" s="158">
        <v>49863</v>
      </c>
      <c r="M19" s="158">
        <v>90209</v>
      </c>
      <c r="N19" s="158">
        <v>94937</v>
      </c>
      <c r="O19" s="158">
        <v>0</v>
      </c>
      <c r="P19" s="158">
        <v>0</v>
      </c>
      <c r="Q19" s="158">
        <v>0</v>
      </c>
      <c r="R19" s="158">
        <v>44698</v>
      </c>
      <c r="S19" s="158">
        <v>22537</v>
      </c>
      <c r="T19" s="158">
        <v>16919</v>
      </c>
      <c r="U19" s="158">
        <v>17077</v>
      </c>
      <c r="V19" s="158">
        <v>0</v>
      </c>
      <c r="W19" s="158">
        <v>4072</v>
      </c>
      <c r="X19" s="158">
        <v>0</v>
      </c>
      <c r="Y19" s="158">
        <v>84561</v>
      </c>
      <c r="Z19" s="158">
        <v>189200</v>
      </c>
      <c r="AA19" s="158">
        <v>20680</v>
      </c>
      <c r="AB19" s="158">
        <v>6847</v>
      </c>
      <c r="AC19" s="158">
        <v>2164205</v>
      </c>
      <c r="AD19" s="158">
        <v>113620</v>
      </c>
      <c r="AE19" s="158">
        <v>303324</v>
      </c>
      <c r="AF19" s="158">
        <v>234691</v>
      </c>
      <c r="AG19" s="158">
        <v>0</v>
      </c>
      <c r="AH19" s="158">
        <v>47869</v>
      </c>
      <c r="AI19" s="158">
        <v>95295</v>
      </c>
      <c r="AJ19" s="158">
        <v>11090</v>
      </c>
      <c r="AK19" s="158">
        <v>2630</v>
      </c>
      <c r="AL19" s="158">
        <v>0</v>
      </c>
      <c r="AM19" s="158">
        <v>0</v>
      </c>
      <c r="AN19" s="158">
        <v>18522</v>
      </c>
      <c r="AO19" s="158">
        <v>37604</v>
      </c>
      <c r="AP19" s="158">
        <v>4059</v>
      </c>
      <c r="AQ19" s="158">
        <v>212853</v>
      </c>
      <c r="AR19" s="158">
        <v>0</v>
      </c>
      <c r="AS19" s="158">
        <v>0</v>
      </c>
      <c r="AT19" s="158">
        <v>0</v>
      </c>
      <c r="AU19" s="158">
        <v>365082</v>
      </c>
      <c r="AV19" s="158">
        <v>0</v>
      </c>
      <c r="AW19" s="158">
        <v>0</v>
      </c>
      <c r="AX19" s="158">
        <v>1446639</v>
      </c>
      <c r="AY19" s="158">
        <v>329207</v>
      </c>
      <c r="AZ19" s="158">
        <v>0</v>
      </c>
      <c r="BA19" s="158">
        <v>1544</v>
      </c>
      <c r="BB19" s="158">
        <v>53458</v>
      </c>
      <c r="BC19" s="158">
        <v>67019</v>
      </c>
      <c r="BD19" s="158">
        <v>49817</v>
      </c>
      <c r="BE19" s="158">
        <v>144060</v>
      </c>
      <c r="BF19" s="158">
        <v>0</v>
      </c>
      <c r="BG19" s="158">
        <v>645105</v>
      </c>
      <c r="BH19" s="158">
        <v>4255949</v>
      </c>
      <c r="BI19" s="158">
        <v>181261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376968</v>
      </c>
      <c r="BP19" s="158">
        <v>0</v>
      </c>
      <c r="BQ19" s="158">
        <v>40994</v>
      </c>
      <c r="BR19" s="158">
        <v>81478</v>
      </c>
      <c r="BS19" s="158">
        <v>9772</v>
      </c>
      <c r="BT19" s="158">
        <v>2298</v>
      </c>
      <c r="BU19" s="158">
        <v>0</v>
      </c>
      <c r="BV19" s="158">
        <v>0</v>
      </c>
      <c r="BW19" s="158">
        <v>278346</v>
      </c>
      <c r="BX19" s="158">
        <v>0</v>
      </c>
      <c r="BY19" s="158">
        <v>0</v>
      </c>
      <c r="BZ19" s="158">
        <v>23367</v>
      </c>
      <c r="CA19" s="158">
        <v>75981</v>
      </c>
      <c r="CB19" s="158">
        <v>0</v>
      </c>
      <c r="CC19" s="158">
        <v>0</v>
      </c>
      <c r="CD19" s="158">
        <v>271871</v>
      </c>
      <c r="CE19" s="158">
        <v>0</v>
      </c>
      <c r="CF19" s="158">
        <v>0</v>
      </c>
      <c r="CG19" s="158">
        <v>0</v>
      </c>
      <c r="CH19" s="158">
        <v>0</v>
      </c>
      <c r="CI19" s="158">
        <v>0</v>
      </c>
      <c r="CJ19" s="158">
        <v>325237</v>
      </c>
      <c r="CK19" s="158">
        <v>0</v>
      </c>
      <c r="CL19" s="158">
        <v>0</v>
      </c>
      <c r="CM19" s="158">
        <v>1667573</v>
      </c>
      <c r="CN19" s="158">
        <v>5923522</v>
      </c>
      <c r="CO19" s="158">
        <v>243327</v>
      </c>
      <c r="CP19" s="158">
        <v>580299</v>
      </c>
      <c r="CQ19" s="158">
        <v>14760391</v>
      </c>
      <c r="CR19" s="158">
        <v>0</v>
      </c>
      <c r="CS19" s="158">
        <v>0</v>
      </c>
      <c r="CT19" s="158">
        <v>0</v>
      </c>
      <c r="CU19" s="158">
        <v>0</v>
      </c>
      <c r="CV19" s="158">
        <v>0</v>
      </c>
      <c r="CW19" s="158">
        <v>1148103</v>
      </c>
      <c r="CX19" s="158">
        <v>2316482</v>
      </c>
      <c r="CY19" s="158">
        <v>200417</v>
      </c>
      <c r="CZ19" s="158">
        <v>52296</v>
      </c>
      <c r="DA19" s="158">
        <v>0</v>
      </c>
      <c r="DB19" s="158">
        <v>0</v>
      </c>
      <c r="DC19" s="158">
        <v>0</v>
      </c>
      <c r="DD19" s="158">
        <v>0</v>
      </c>
      <c r="DE19" s="158">
        <v>0</v>
      </c>
      <c r="DF19" s="158">
        <v>0</v>
      </c>
      <c r="DG19" s="158">
        <v>0</v>
      </c>
      <c r="DH19" s="158">
        <v>0</v>
      </c>
      <c r="DI19" s="158">
        <v>0</v>
      </c>
      <c r="DJ19" s="158">
        <v>19301315</v>
      </c>
      <c r="DK19" s="158">
        <v>0</v>
      </c>
      <c r="DL19" s="158">
        <v>0</v>
      </c>
      <c r="DM19" s="158">
        <v>0</v>
      </c>
      <c r="DN19" s="158">
        <v>0</v>
      </c>
      <c r="DO19" s="158">
        <v>0</v>
      </c>
      <c r="DP19" s="158">
        <v>0</v>
      </c>
      <c r="DQ19" s="158">
        <v>0</v>
      </c>
      <c r="DR19" s="158">
        <v>18389</v>
      </c>
      <c r="DS19" s="158">
        <v>0</v>
      </c>
      <c r="DT19" s="158">
        <v>0</v>
      </c>
      <c r="DU19" s="158">
        <v>0</v>
      </c>
      <c r="DV19" s="158">
        <v>0</v>
      </c>
      <c r="DW19" s="158">
        <v>0</v>
      </c>
      <c r="DX19" s="158">
        <v>0</v>
      </c>
      <c r="DY19" s="158">
        <v>22500</v>
      </c>
      <c r="DZ19" s="158">
        <v>516778</v>
      </c>
      <c r="EA19" s="158">
        <v>0</v>
      </c>
      <c r="EB19" s="158">
        <v>0</v>
      </c>
      <c r="EC19" s="158">
        <v>557667</v>
      </c>
      <c r="ED19" s="158">
        <v>25782504</v>
      </c>
      <c r="EF19" s="5">
        <f t="shared" si="17"/>
        <v>45107</v>
      </c>
      <c r="EG19" s="159">
        <f t="shared" si="17"/>
        <v>143000</v>
      </c>
      <c r="EH19" s="159">
        <f t="shared" si="17"/>
        <v>1085775</v>
      </c>
      <c r="EI19" s="159">
        <f t="shared" si="17"/>
        <v>0</v>
      </c>
      <c r="EJ19" s="159">
        <f t="shared" si="17"/>
        <v>90457</v>
      </c>
      <c r="EK19" s="159">
        <f t="shared" si="17"/>
        <v>181864</v>
      </c>
      <c r="EL19" s="159">
        <f t="shared" si="17"/>
        <v>17163</v>
      </c>
      <c r="EM19" s="159">
        <f t="shared" si="17"/>
        <v>4346</v>
      </c>
      <c r="EN19" s="159">
        <f t="shared" si="17"/>
        <v>0</v>
      </c>
      <c r="EO19" s="159">
        <f t="shared" si="17"/>
        <v>49863</v>
      </c>
      <c r="EP19" s="159">
        <f t="shared" si="17"/>
        <v>90209</v>
      </c>
      <c r="EQ19" s="159">
        <f t="shared" si="17"/>
        <v>94937</v>
      </c>
      <c r="ER19" s="159">
        <f t="shared" si="17"/>
        <v>0</v>
      </c>
      <c r="ES19" s="159">
        <f t="shared" si="17"/>
        <v>0</v>
      </c>
      <c r="ET19" s="159">
        <f t="shared" si="17"/>
        <v>0</v>
      </c>
      <c r="EU19" s="159">
        <f t="shared" si="9"/>
        <v>44698</v>
      </c>
      <c r="EV19" s="159">
        <f t="shared" si="9"/>
        <v>22537</v>
      </c>
      <c r="EW19" s="159">
        <f t="shared" si="9"/>
        <v>16919</v>
      </c>
      <c r="EX19" s="159">
        <f t="shared" si="9"/>
        <v>17077</v>
      </c>
      <c r="EY19" s="159">
        <f t="shared" si="9"/>
        <v>0</v>
      </c>
      <c r="EZ19" s="159">
        <f t="shared" si="9"/>
        <v>4072</v>
      </c>
      <c r="FA19" s="159">
        <f t="shared" si="9"/>
        <v>0</v>
      </c>
      <c r="FB19" s="159">
        <f t="shared" si="9"/>
        <v>84561</v>
      </c>
      <c r="FC19" s="159">
        <f t="shared" si="9"/>
        <v>189200</v>
      </c>
      <c r="FD19" s="159">
        <f t="shared" si="9"/>
        <v>20680</v>
      </c>
      <c r="FE19" s="159">
        <f t="shared" si="9"/>
        <v>6847</v>
      </c>
      <c r="FF19" s="159">
        <f t="shared" si="9"/>
        <v>2164205</v>
      </c>
      <c r="FG19" s="159">
        <f t="shared" si="9"/>
        <v>113620</v>
      </c>
      <c r="FH19" s="159">
        <f t="shared" si="9"/>
        <v>303324</v>
      </c>
      <c r="FI19" s="159">
        <f t="shared" si="9"/>
        <v>234691</v>
      </c>
      <c r="FJ19" s="159">
        <f t="shared" si="9"/>
        <v>0</v>
      </c>
      <c r="FK19" s="159">
        <f t="shared" si="10"/>
        <v>47869</v>
      </c>
      <c r="FL19" s="159">
        <f t="shared" si="10"/>
        <v>95295</v>
      </c>
      <c r="FM19" s="159">
        <f t="shared" si="10"/>
        <v>11090</v>
      </c>
      <c r="FN19" s="159">
        <f t="shared" si="10"/>
        <v>2630</v>
      </c>
      <c r="FO19" s="159">
        <f t="shared" si="10"/>
        <v>0</v>
      </c>
      <c r="FP19" s="159">
        <f t="shared" si="10"/>
        <v>0</v>
      </c>
      <c r="FQ19" s="159">
        <f t="shared" si="10"/>
        <v>18522</v>
      </c>
      <c r="FR19" s="159">
        <f t="shared" si="10"/>
        <v>37604</v>
      </c>
      <c r="FS19" s="159">
        <f t="shared" si="10"/>
        <v>4059</v>
      </c>
      <c r="FT19" s="159">
        <f t="shared" si="10"/>
        <v>212853</v>
      </c>
      <c r="FU19" s="159">
        <f t="shared" si="10"/>
        <v>0</v>
      </c>
      <c r="FV19" s="159">
        <f t="shared" si="10"/>
        <v>0</v>
      </c>
      <c r="FW19" s="159">
        <f t="shared" si="10"/>
        <v>0</v>
      </c>
      <c r="FX19" s="159">
        <f t="shared" si="10"/>
        <v>365082</v>
      </c>
      <c r="FY19" s="159">
        <f t="shared" si="10"/>
        <v>0</v>
      </c>
      <c r="FZ19" s="159">
        <f t="shared" si="10"/>
        <v>0</v>
      </c>
      <c r="GA19" s="159">
        <f t="shared" si="11"/>
        <v>1446639</v>
      </c>
      <c r="GB19" s="159">
        <f t="shared" si="11"/>
        <v>329207</v>
      </c>
      <c r="GC19" s="159">
        <f t="shared" si="11"/>
        <v>0</v>
      </c>
      <c r="GD19" s="159">
        <f t="shared" si="11"/>
        <v>1544</v>
      </c>
      <c r="GE19" s="159">
        <f t="shared" si="11"/>
        <v>53458</v>
      </c>
      <c r="GF19" s="159">
        <f t="shared" si="11"/>
        <v>67019</v>
      </c>
      <c r="GG19" s="159">
        <f t="shared" si="11"/>
        <v>49817</v>
      </c>
      <c r="GH19" s="159">
        <f t="shared" si="11"/>
        <v>144060</v>
      </c>
      <c r="GI19" s="159">
        <f t="shared" si="11"/>
        <v>0</v>
      </c>
      <c r="GJ19" s="159">
        <f t="shared" si="11"/>
        <v>645105</v>
      </c>
      <c r="GK19" s="159">
        <f t="shared" si="11"/>
        <v>4255949</v>
      </c>
      <c r="GL19" s="159">
        <f t="shared" si="11"/>
        <v>181261</v>
      </c>
      <c r="GM19" s="159">
        <f t="shared" si="11"/>
        <v>0</v>
      </c>
      <c r="GN19" s="159">
        <f t="shared" si="11"/>
        <v>0</v>
      </c>
      <c r="GO19" s="159">
        <f t="shared" si="11"/>
        <v>0</v>
      </c>
      <c r="GP19" s="159">
        <f t="shared" si="11"/>
        <v>0</v>
      </c>
      <c r="GQ19" s="159">
        <f t="shared" si="12"/>
        <v>0</v>
      </c>
      <c r="GR19" s="159">
        <f t="shared" si="12"/>
        <v>376968</v>
      </c>
      <c r="GS19" s="159">
        <f t="shared" si="12"/>
        <v>0</v>
      </c>
      <c r="GT19" s="159">
        <f t="shared" si="12"/>
        <v>40994</v>
      </c>
      <c r="GU19" s="159">
        <f t="shared" si="12"/>
        <v>81478</v>
      </c>
      <c r="GV19" s="159">
        <f t="shared" si="12"/>
        <v>9772</v>
      </c>
      <c r="GW19" s="159">
        <f t="shared" si="12"/>
        <v>2298</v>
      </c>
      <c r="GX19" s="159">
        <f t="shared" si="12"/>
        <v>0</v>
      </c>
      <c r="GY19" s="159">
        <f t="shared" si="12"/>
        <v>0</v>
      </c>
      <c r="GZ19" s="159">
        <f t="shared" si="12"/>
        <v>278346</v>
      </c>
      <c r="HA19" s="159">
        <f t="shared" si="12"/>
        <v>0</v>
      </c>
      <c r="HB19" s="159">
        <f t="shared" si="12"/>
        <v>0</v>
      </c>
      <c r="HC19" s="159">
        <f t="shared" si="12"/>
        <v>23367</v>
      </c>
      <c r="HD19" s="159">
        <f t="shared" si="12"/>
        <v>75981</v>
      </c>
      <c r="HE19" s="159">
        <f t="shared" si="12"/>
        <v>0</v>
      </c>
      <c r="HF19" s="159">
        <f t="shared" si="12"/>
        <v>0</v>
      </c>
      <c r="HG19" s="159">
        <f t="shared" si="13"/>
        <v>271871</v>
      </c>
      <c r="HH19" s="159">
        <f t="shared" si="13"/>
        <v>0</v>
      </c>
      <c r="HI19" s="159">
        <f t="shared" si="13"/>
        <v>0</v>
      </c>
      <c r="HJ19" s="159">
        <f t="shared" si="13"/>
        <v>0</v>
      </c>
      <c r="HK19" s="159">
        <f t="shared" si="13"/>
        <v>0</v>
      </c>
      <c r="HL19" s="159">
        <f t="shared" si="13"/>
        <v>0</v>
      </c>
      <c r="HM19" s="159">
        <f t="shared" si="13"/>
        <v>325237</v>
      </c>
      <c r="HN19" s="159">
        <f t="shared" si="13"/>
        <v>0</v>
      </c>
      <c r="HO19" s="159">
        <f t="shared" si="13"/>
        <v>0</v>
      </c>
      <c r="HP19" s="159">
        <f t="shared" si="13"/>
        <v>1667573</v>
      </c>
      <c r="HQ19" s="159">
        <f t="shared" si="13"/>
        <v>5923522</v>
      </c>
      <c r="HR19" s="159">
        <f t="shared" si="13"/>
        <v>243327</v>
      </c>
      <c r="HS19" s="159">
        <f t="shared" si="13"/>
        <v>580299</v>
      </c>
      <c r="HT19" s="159">
        <f t="shared" si="13"/>
        <v>14760391</v>
      </c>
      <c r="HU19" s="159">
        <f t="shared" si="13"/>
        <v>0</v>
      </c>
      <c r="HV19" s="159">
        <f t="shared" si="13"/>
        <v>0</v>
      </c>
      <c r="HW19" s="159">
        <f t="shared" si="14"/>
        <v>0</v>
      </c>
      <c r="HX19" s="159">
        <f t="shared" si="14"/>
        <v>0</v>
      </c>
      <c r="HY19" s="159">
        <f t="shared" si="14"/>
        <v>0</v>
      </c>
      <c r="HZ19" s="159">
        <f t="shared" si="14"/>
        <v>1148103</v>
      </c>
      <c r="IA19" s="159">
        <f t="shared" si="14"/>
        <v>2316482</v>
      </c>
      <c r="IB19" s="159">
        <f t="shared" si="14"/>
        <v>200417</v>
      </c>
      <c r="IC19" s="159">
        <f t="shared" si="14"/>
        <v>52296</v>
      </c>
      <c r="ID19" s="159">
        <f t="shared" si="14"/>
        <v>0</v>
      </c>
      <c r="IE19" s="159">
        <f t="shared" si="14"/>
        <v>0</v>
      </c>
      <c r="IF19" s="159">
        <f t="shared" si="14"/>
        <v>0</v>
      </c>
      <c r="IG19" s="159">
        <f t="shared" si="14"/>
        <v>0</v>
      </c>
      <c r="IH19" s="159">
        <f t="shared" si="14"/>
        <v>0</v>
      </c>
      <c r="II19" s="159">
        <f t="shared" si="14"/>
        <v>0</v>
      </c>
      <c r="IJ19" s="159">
        <f t="shared" si="14"/>
        <v>0</v>
      </c>
      <c r="IK19" s="159">
        <f t="shared" si="14"/>
        <v>0</v>
      </c>
      <c r="IL19" s="159">
        <f t="shared" si="14"/>
        <v>0</v>
      </c>
      <c r="IM19" s="159">
        <f t="shared" si="15"/>
        <v>19301315</v>
      </c>
      <c r="IN19" s="159">
        <f t="shared" si="15"/>
        <v>0</v>
      </c>
      <c r="IO19" s="159">
        <f t="shared" si="15"/>
        <v>0</v>
      </c>
      <c r="IP19" s="159">
        <f t="shared" si="15"/>
        <v>0</v>
      </c>
      <c r="IQ19" s="159">
        <f t="shared" si="15"/>
        <v>0</v>
      </c>
      <c r="IR19" s="159">
        <f t="shared" si="15"/>
        <v>0</v>
      </c>
      <c r="IS19" s="159">
        <f t="shared" si="15"/>
        <v>0</v>
      </c>
      <c r="IT19" s="159">
        <f t="shared" si="15"/>
        <v>0</v>
      </c>
      <c r="IU19" s="159">
        <f t="shared" si="15"/>
        <v>18389</v>
      </c>
      <c r="IV19" s="159">
        <f t="shared" si="15"/>
        <v>0</v>
      </c>
      <c r="IW19" s="159">
        <f t="shared" si="15"/>
        <v>0</v>
      </c>
      <c r="IX19" s="159">
        <f t="shared" si="15"/>
        <v>0</v>
      </c>
      <c r="IY19" s="159">
        <f t="shared" si="15"/>
        <v>0</v>
      </c>
      <c r="IZ19" s="159">
        <f t="shared" si="15"/>
        <v>0</v>
      </c>
      <c r="JA19" s="159">
        <f t="shared" si="15"/>
        <v>0</v>
      </c>
      <c r="JB19" s="159">
        <f t="shared" si="15"/>
        <v>22500</v>
      </c>
      <c r="JC19" s="159">
        <f t="shared" si="16"/>
        <v>516778</v>
      </c>
      <c r="JD19" s="159">
        <f t="shared" si="8"/>
        <v>0</v>
      </c>
      <c r="JE19" s="159">
        <f t="shared" si="8"/>
        <v>0</v>
      </c>
      <c r="JF19" s="159">
        <f t="shared" si="8"/>
        <v>557667</v>
      </c>
      <c r="JG19" s="159">
        <f t="shared" si="8"/>
        <v>25782504</v>
      </c>
    </row>
    <row r="20" spans="1:267" ht="13.5" x14ac:dyDescent="0.25">
      <c r="A20" s="152" t="s">
        <v>156</v>
      </c>
      <c r="B20" s="152" t="s">
        <v>157</v>
      </c>
      <c r="C20" s="153">
        <v>45107</v>
      </c>
      <c r="D20" s="158">
        <v>38011</v>
      </c>
      <c r="E20" s="158">
        <v>131196</v>
      </c>
      <c r="F20" s="158">
        <v>0</v>
      </c>
      <c r="G20" s="158">
        <v>12868</v>
      </c>
      <c r="H20" s="158">
        <v>10201</v>
      </c>
      <c r="I20" s="158">
        <v>5489</v>
      </c>
      <c r="J20" s="158">
        <v>0</v>
      </c>
      <c r="K20" s="158">
        <v>0</v>
      </c>
      <c r="L20" s="158">
        <v>0</v>
      </c>
      <c r="M20" s="158">
        <v>1402</v>
      </c>
      <c r="N20" s="158">
        <v>71376</v>
      </c>
      <c r="O20" s="158">
        <v>0</v>
      </c>
      <c r="P20" s="158">
        <v>0</v>
      </c>
      <c r="Q20" s="158">
        <v>0</v>
      </c>
      <c r="R20" s="158">
        <v>0</v>
      </c>
      <c r="S20" s="158">
        <v>0</v>
      </c>
      <c r="T20" s="158">
        <v>0</v>
      </c>
      <c r="U20" s="158">
        <v>0</v>
      </c>
      <c r="V20" s="158">
        <v>0</v>
      </c>
      <c r="W20" s="158">
        <v>0</v>
      </c>
      <c r="X20" s="158">
        <v>0</v>
      </c>
      <c r="Y20" s="158">
        <v>125140</v>
      </c>
      <c r="Z20" s="158">
        <v>0</v>
      </c>
      <c r="AA20" s="158">
        <v>0</v>
      </c>
      <c r="AB20" s="158">
        <v>0</v>
      </c>
      <c r="AC20" s="158">
        <v>395683</v>
      </c>
      <c r="AD20" s="158">
        <v>0</v>
      </c>
      <c r="AE20" s="158">
        <v>0</v>
      </c>
      <c r="AF20" s="158">
        <v>139359</v>
      </c>
      <c r="AG20" s="158">
        <v>0</v>
      </c>
      <c r="AH20" s="158">
        <v>10598</v>
      </c>
      <c r="AI20" s="158">
        <v>8401</v>
      </c>
      <c r="AJ20" s="158">
        <v>4521</v>
      </c>
      <c r="AK20" s="158">
        <v>0</v>
      </c>
      <c r="AL20" s="158">
        <v>0</v>
      </c>
      <c r="AM20" s="158">
        <v>0</v>
      </c>
      <c r="AN20" s="158">
        <v>0</v>
      </c>
      <c r="AO20" s="158">
        <v>38097</v>
      </c>
      <c r="AP20" s="158">
        <v>0</v>
      </c>
      <c r="AQ20" s="158">
        <v>120070</v>
      </c>
      <c r="AR20" s="158">
        <v>0</v>
      </c>
      <c r="AS20" s="158">
        <v>0</v>
      </c>
      <c r="AT20" s="158">
        <v>424</v>
      </c>
      <c r="AU20" s="158">
        <v>0</v>
      </c>
      <c r="AV20" s="158">
        <v>0</v>
      </c>
      <c r="AW20" s="158">
        <v>0</v>
      </c>
      <c r="AX20" s="158">
        <v>321470</v>
      </c>
      <c r="AY20" s="158">
        <v>139480</v>
      </c>
      <c r="AZ20" s="158">
        <v>69494</v>
      </c>
      <c r="BA20" s="158">
        <v>271</v>
      </c>
      <c r="BB20" s="158">
        <v>335476</v>
      </c>
      <c r="BC20" s="158">
        <v>6612</v>
      </c>
      <c r="BD20" s="158">
        <v>94903</v>
      </c>
      <c r="BE20" s="158">
        <v>159498</v>
      </c>
      <c r="BF20" s="158">
        <v>0</v>
      </c>
      <c r="BG20" s="158">
        <v>805734</v>
      </c>
      <c r="BH20" s="158">
        <v>1522887</v>
      </c>
      <c r="BI20" s="158">
        <v>0</v>
      </c>
      <c r="BJ20" s="158">
        <v>0</v>
      </c>
      <c r="BK20" s="158">
        <v>0</v>
      </c>
      <c r="BL20" s="158">
        <v>0</v>
      </c>
      <c r="BM20" s="158">
        <v>0</v>
      </c>
      <c r="BN20" s="158">
        <v>0</v>
      </c>
      <c r="BO20" s="158">
        <v>0</v>
      </c>
      <c r="BP20" s="158">
        <v>0</v>
      </c>
      <c r="BQ20" s="158">
        <v>0</v>
      </c>
      <c r="BR20" s="158">
        <v>0</v>
      </c>
      <c r="BS20" s="158">
        <v>0</v>
      </c>
      <c r="BT20" s="158">
        <v>0</v>
      </c>
      <c r="BU20" s="158">
        <v>0</v>
      </c>
      <c r="BV20" s="158">
        <v>0</v>
      </c>
      <c r="BW20" s="158">
        <v>261073</v>
      </c>
      <c r="BX20" s="158">
        <v>0</v>
      </c>
      <c r="BY20" s="158">
        <v>0</v>
      </c>
      <c r="BZ20" s="158">
        <v>0</v>
      </c>
      <c r="CA20" s="158">
        <v>137169</v>
      </c>
      <c r="CB20" s="158">
        <v>0</v>
      </c>
      <c r="CC20" s="158">
        <v>0</v>
      </c>
      <c r="CD20" s="158">
        <v>222394</v>
      </c>
      <c r="CE20" s="158">
        <v>0</v>
      </c>
      <c r="CF20" s="158">
        <v>0</v>
      </c>
      <c r="CG20" s="158">
        <v>0</v>
      </c>
      <c r="CH20" s="158">
        <v>0</v>
      </c>
      <c r="CI20" s="158">
        <v>0</v>
      </c>
      <c r="CJ20" s="158">
        <v>15950</v>
      </c>
      <c r="CK20" s="158">
        <v>0</v>
      </c>
      <c r="CL20" s="158">
        <v>0</v>
      </c>
      <c r="CM20" s="158">
        <v>636586</v>
      </c>
      <c r="CN20" s="158">
        <v>2159473</v>
      </c>
      <c r="CO20" s="158">
        <v>344594</v>
      </c>
      <c r="CP20" s="158">
        <v>100415</v>
      </c>
      <c r="CQ20" s="158">
        <v>6592055</v>
      </c>
      <c r="CR20" s="158">
        <v>0</v>
      </c>
      <c r="CS20" s="158">
        <v>0</v>
      </c>
      <c r="CT20" s="158">
        <v>0</v>
      </c>
      <c r="CU20" s="158">
        <v>533564</v>
      </c>
      <c r="CV20" s="158">
        <v>0</v>
      </c>
      <c r="CW20" s="158">
        <v>575728</v>
      </c>
      <c r="CX20" s="158">
        <v>456395</v>
      </c>
      <c r="CY20" s="158">
        <v>245593</v>
      </c>
      <c r="CZ20" s="158">
        <v>7190</v>
      </c>
      <c r="DA20" s="158">
        <v>0</v>
      </c>
      <c r="DB20" s="158">
        <v>9952</v>
      </c>
      <c r="DC20" s="158">
        <v>0</v>
      </c>
      <c r="DD20" s="158">
        <v>10370</v>
      </c>
      <c r="DE20" s="158">
        <v>0</v>
      </c>
      <c r="DF20" s="158">
        <v>0</v>
      </c>
      <c r="DG20" s="158">
        <v>6613</v>
      </c>
      <c r="DH20" s="158">
        <v>0</v>
      </c>
      <c r="DI20" s="158">
        <v>0</v>
      </c>
      <c r="DJ20" s="158">
        <v>8882469</v>
      </c>
      <c r="DK20" s="158">
        <v>0</v>
      </c>
      <c r="DL20" s="158">
        <v>0</v>
      </c>
      <c r="DM20" s="158">
        <v>0</v>
      </c>
      <c r="DN20" s="158">
        <v>0</v>
      </c>
      <c r="DO20" s="158">
        <v>0</v>
      </c>
      <c r="DP20" s="158">
        <v>0</v>
      </c>
      <c r="DQ20" s="158">
        <v>0</v>
      </c>
      <c r="DR20" s="158">
        <v>0</v>
      </c>
      <c r="DS20" s="158">
        <v>0</v>
      </c>
      <c r="DT20" s="158">
        <v>0</v>
      </c>
      <c r="DU20" s="158">
        <v>0</v>
      </c>
      <c r="DV20" s="158">
        <v>0</v>
      </c>
      <c r="DW20" s="158">
        <v>0</v>
      </c>
      <c r="DX20" s="158">
        <v>0</v>
      </c>
      <c r="DY20" s="158">
        <v>0</v>
      </c>
      <c r="DZ20" s="158">
        <v>0</v>
      </c>
      <c r="EA20" s="158">
        <v>0</v>
      </c>
      <c r="EB20" s="158">
        <v>0</v>
      </c>
      <c r="EC20" s="158">
        <v>0</v>
      </c>
      <c r="ED20" s="158">
        <v>11041942</v>
      </c>
      <c r="EF20" s="5">
        <f t="shared" si="17"/>
        <v>45107</v>
      </c>
      <c r="EG20" s="159">
        <f t="shared" si="17"/>
        <v>38011</v>
      </c>
      <c r="EH20" s="159">
        <f t="shared" si="17"/>
        <v>131196</v>
      </c>
      <c r="EI20" s="159">
        <f t="shared" si="17"/>
        <v>0</v>
      </c>
      <c r="EJ20" s="159">
        <f t="shared" si="17"/>
        <v>12868</v>
      </c>
      <c r="EK20" s="159">
        <f t="shared" si="17"/>
        <v>10201</v>
      </c>
      <c r="EL20" s="159">
        <f t="shared" si="17"/>
        <v>5489</v>
      </c>
      <c r="EM20" s="159">
        <f t="shared" si="17"/>
        <v>0</v>
      </c>
      <c r="EN20" s="159">
        <f t="shared" si="17"/>
        <v>0</v>
      </c>
      <c r="EO20" s="159">
        <f t="shared" si="17"/>
        <v>0</v>
      </c>
      <c r="EP20" s="159">
        <f t="shared" si="17"/>
        <v>1402</v>
      </c>
      <c r="EQ20" s="159">
        <f t="shared" si="17"/>
        <v>71376</v>
      </c>
      <c r="ER20" s="159">
        <f t="shared" si="17"/>
        <v>0</v>
      </c>
      <c r="ES20" s="159">
        <f t="shared" si="17"/>
        <v>0</v>
      </c>
      <c r="ET20" s="159">
        <f t="shared" si="17"/>
        <v>0</v>
      </c>
      <c r="EU20" s="159">
        <f t="shared" si="9"/>
        <v>0</v>
      </c>
      <c r="EV20" s="159">
        <f t="shared" si="9"/>
        <v>0</v>
      </c>
      <c r="EW20" s="159">
        <f t="shared" si="9"/>
        <v>0</v>
      </c>
      <c r="EX20" s="159">
        <f t="shared" si="9"/>
        <v>0</v>
      </c>
      <c r="EY20" s="159">
        <f t="shared" si="9"/>
        <v>0</v>
      </c>
      <c r="EZ20" s="159">
        <f t="shared" si="9"/>
        <v>0</v>
      </c>
      <c r="FA20" s="159">
        <f t="shared" si="9"/>
        <v>0</v>
      </c>
      <c r="FB20" s="159">
        <f t="shared" si="9"/>
        <v>125140</v>
      </c>
      <c r="FC20" s="159">
        <f t="shared" si="9"/>
        <v>0</v>
      </c>
      <c r="FD20" s="159">
        <f t="shared" si="9"/>
        <v>0</v>
      </c>
      <c r="FE20" s="159">
        <f t="shared" si="9"/>
        <v>0</v>
      </c>
      <c r="FF20" s="159">
        <f t="shared" si="9"/>
        <v>395683</v>
      </c>
      <c r="FG20" s="159">
        <f t="shared" si="9"/>
        <v>0</v>
      </c>
      <c r="FH20" s="159">
        <f t="shared" si="9"/>
        <v>0</v>
      </c>
      <c r="FI20" s="159">
        <f t="shared" si="9"/>
        <v>139359</v>
      </c>
      <c r="FJ20" s="159">
        <f t="shared" si="9"/>
        <v>0</v>
      </c>
      <c r="FK20" s="159">
        <f t="shared" si="10"/>
        <v>10598</v>
      </c>
      <c r="FL20" s="159">
        <f t="shared" si="10"/>
        <v>8401</v>
      </c>
      <c r="FM20" s="159">
        <f t="shared" si="10"/>
        <v>4521</v>
      </c>
      <c r="FN20" s="159">
        <f t="shared" si="10"/>
        <v>0</v>
      </c>
      <c r="FO20" s="159">
        <f t="shared" si="10"/>
        <v>0</v>
      </c>
      <c r="FP20" s="159">
        <f t="shared" si="10"/>
        <v>0</v>
      </c>
      <c r="FQ20" s="159">
        <f t="shared" si="10"/>
        <v>0</v>
      </c>
      <c r="FR20" s="159">
        <f t="shared" si="10"/>
        <v>38097</v>
      </c>
      <c r="FS20" s="159">
        <f t="shared" si="10"/>
        <v>0</v>
      </c>
      <c r="FT20" s="159">
        <f t="shared" si="10"/>
        <v>120070</v>
      </c>
      <c r="FU20" s="159">
        <f t="shared" si="10"/>
        <v>0</v>
      </c>
      <c r="FV20" s="159">
        <f t="shared" si="10"/>
        <v>0</v>
      </c>
      <c r="FW20" s="159">
        <f t="shared" si="10"/>
        <v>424</v>
      </c>
      <c r="FX20" s="159">
        <f t="shared" si="10"/>
        <v>0</v>
      </c>
      <c r="FY20" s="159">
        <f t="shared" si="10"/>
        <v>0</v>
      </c>
      <c r="FZ20" s="159">
        <f t="shared" si="10"/>
        <v>0</v>
      </c>
      <c r="GA20" s="159">
        <f t="shared" si="11"/>
        <v>321470</v>
      </c>
      <c r="GB20" s="159">
        <f t="shared" si="11"/>
        <v>139480</v>
      </c>
      <c r="GC20" s="159">
        <f t="shared" si="11"/>
        <v>69494</v>
      </c>
      <c r="GD20" s="159">
        <f t="shared" si="11"/>
        <v>271</v>
      </c>
      <c r="GE20" s="159">
        <f t="shared" si="11"/>
        <v>335476</v>
      </c>
      <c r="GF20" s="159">
        <f t="shared" si="11"/>
        <v>6612</v>
      </c>
      <c r="GG20" s="159">
        <f t="shared" si="11"/>
        <v>94903</v>
      </c>
      <c r="GH20" s="159">
        <f t="shared" si="11"/>
        <v>159498</v>
      </c>
      <c r="GI20" s="159">
        <f t="shared" si="11"/>
        <v>0</v>
      </c>
      <c r="GJ20" s="159">
        <f t="shared" si="11"/>
        <v>805734</v>
      </c>
      <c r="GK20" s="159">
        <f t="shared" si="11"/>
        <v>1522887</v>
      </c>
      <c r="GL20" s="159">
        <f t="shared" si="11"/>
        <v>0</v>
      </c>
      <c r="GM20" s="159">
        <f t="shared" si="11"/>
        <v>0</v>
      </c>
      <c r="GN20" s="159">
        <f t="shared" si="11"/>
        <v>0</v>
      </c>
      <c r="GO20" s="159">
        <f t="shared" si="11"/>
        <v>0</v>
      </c>
      <c r="GP20" s="159">
        <f t="shared" si="11"/>
        <v>0</v>
      </c>
      <c r="GQ20" s="159">
        <f t="shared" si="12"/>
        <v>0</v>
      </c>
      <c r="GR20" s="159">
        <f t="shared" si="12"/>
        <v>0</v>
      </c>
      <c r="GS20" s="159">
        <f t="shared" si="12"/>
        <v>0</v>
      </c>
      <c r="GT20" s="159">
        <f t="shared" si="12"/>
        <v>0</v>
      </c>
      <c r="GU20" s="159">
        <f t="shared" si="12"/>
        <v>0</v>
      </c>
      <c r="GV20" s="159">
        <f t="shared" si="12"/>
        <v>0</v>
      </c>
      <c r="GW20" s="159">
        <f t="shared" si="12"/>
        <v>0</v>
      </c>
      <c r="GX20" s="159">
        <f t="shared" si="12"/>
        <v>0</v>
      </c>
      <c r="GY20" s="159">
        <f t="shared" si="12"/>
        <v>0</v>
      </c>
      <c r="GZ20" s="159">
        <f t="shared" si="12"/>
        <v>261073</v>
      </c>
      <c r="HA20" s="159">
        <f t="shared" si="12"/>
        <v>0</v>
      </c>
      <c r="HB20" s="159">
        <f t="shared" si="12"/>
        <v>0</v>
      </c>
      <c r="HC20" s="159">
        <f t="shared" si="12"/>
        <v>0</v>
      </c>
      <c r="HD20" s="159">
        <f t="shared" si="12"/>
        <v>137169</v>
      </c>
      <c r="HE20" s="159">
        <f t="shared" si="12"/>
        <v>0</v>
      </c>
      <c r="HF20" s="159">
        <f t="shared" si="12"/>
        <v>0</v>
      </c>
      <c r="HG20" s="159">
        <f t="shared" si="13"/>
        <v>222394</v>
      </c>
      <c r="HH20" s="159">
        <f t="shared" si="13"/>
        <v>0</v>
      </c>
      <c r="HI20" s="159">
        <f t="shared" si="13"/>
        <v>0</v>
      </c>
      <c r="HJ20" s="159">
        <f t="shared" si="13"/>
        <v>0</v>
      </c>
      <c r="HK20" s="159">
        <f t="shared" si="13"/>
        <v>0</v>
      </c>
      <c r="HL20" s="159">
        <f t="shared" si="13"/>
        <v>0</v>
      </c>
      <c r="HM20" s="159">
        <f t="shared" si="13"/>
        <v>15950</v>
      </c>
      <c r="HN20" s="159">
        <f t="shared" si="13"/>
        <v>0</v>
      </c>
      <c r="HO20" s="159">
        <f t="shared" si="13"/>
        <v>0</v>
      </c>
      <c r="HP20" s="159">
        <f t="shared" si="13"/>
        <v>636586</v>
      </c>
      <c r="HQ20" s="159">
        <f t="shared" si="13"/>
        <v>2159473</v>
      </c>
      <c r="HR20" s="159">
        <f t="shared" si="13"/>
        <v>344594</v>
      </c>
      <c r="HS20" s="159">
        <f t="shared" si="13"/>
        <v>100415</v>
      </c>
      <c r="HT20" s="159">
        <f t="shared" si="13"/>
        <v>6592055</v>
      </c>
      <c r="HU20" s="159">
        <f t="shared" si="13"/>
        <v>0</v>
      </c>
      <c r="HV20" s="159">
        <f t="shared" si="13"/>
        <v>0</v>
      </c>
      <c r="HW20" s="159">
        <f t="shared" si="14"/>
        <v>0</v>
      </c>
      <c r="HX20" s="159">
        <f t="shared" si="14"/>
        <v>533564</v>
      </c>
      <c r="HY20" s="159">
        <f t="shared" si="14"/>
        <v>0</v>
      </c>
      <c r="HZ20" s="159">
        <f t="shared" si="14"/>
        <v>575728</v>
      </c>
      <c r="IA20" s="159">
        <f t="shared" si="14"/>
        <v>456395</v>
      </c>
      <c r="IB20" s="159">
        <f t="shared" si="14"/>
        <v>245593</v>
      </c>
      <c r="IC20" s="159">
        <f t="shared" si="14"/>
        <v>7190</v>
      </c>
      <c r="ID20" s="159">
        <f t="shared" si="14"/>
        <v>0</v>
      </c>
      <c r="IE20" s="159">
        <f t="shared" si="14"/>
        <v>9952</v>
      </c>
      <c r="IF20" s="159">
        <f t="shared" si="14"/>
        <v>0</v>
      </c>
      <c r="IG20" s="159">
        <f t="shared" si="14"/>
        <v>10370</v>
      </c>
      <c r="IH20" s="159">
        <f t="shared" si="14"/>
        <v>0</v>
      </c>
      <c r="II20" s="159">
        <f t="shared" si="14"/>
        <v>0</v>
      </c>
      <c r="IJ20" s="159">
        <f t="shared" si="14"/>
        <v>6613</v>
      </c>
      <c r="IK20" s="159">
        <f t="shared" si="14"/>
        <v>0</v>
      </c>
      <c r="IL20" s="159">
        <f t="shared" si="14"/>
        <v>0</v>
      </c>
      <c r="IM20" s="159">
        <f t="shared" si="15"/>
        <v>8882469</v>
      </c>
      <c r="IN20" s="159">
        <f t="shared" si="15"/>
        <v>0</v>
      </c>
      <c r="IO20" s="159">
        <f t="shared" si="15"/>
        <v>0</v>
      </c>
      <c r="IP20" s="159">
        <f t="shared" si="15"/>
        <v>0</v>
      </c>
      <c r="IQ20" s="159">
        <f t="shared" si="15"/>
        <v>0</v>
      </c>
      <c r="IR20" s="159">
        <f t="shared" si="15"/>
        <v>0</v>
      </c>
      <c r="IS20" s="159">
        <f t="shared" si="15"/>
        <v>0</v>
      </c>
      <c r="IT20" s="159">
        <f t="shared" si="15"/>
        <v>0</v>
      </c>
      <c r="IU20" s="159">
        <f t="shared" si="15"/>
        <v>0</v>
      </c>
      <c r="IV20" s="159">
        <f t="shared" si="15"/>
        <v>0</v>
      </c>
      <c r="IW20" s="159">
        <f t="shared" si="15"/>
        <v>0</v>
      </c>
      <c r="IX20" s="159">
        <f t="shared" si="15"/>
        <v>0</v>
      </c>
      <c r="IY20" s="159">
        <f t="shared" si="15"/>
        <v>0</v>
      </c>
      <c r="IZ20" s="159">
        <f t="shared" si="15"/>
        <v>0</v>
      </c>
      <c r="JA20" s="159">
        <f t="shared" si="15"/>
        <v>0</v>
      </c>
      <c r="JB20" s="159">
        <f t="shared" si="15"/>
        <v>0</v>
      </c>
      <c r="JC20" s="159">
        <f t="shared" si="16"/>
        <v>0</v>
      </c>
      <c r="JD20" s="159">
        <f t="shared" si="8"/>
        <v>0</v>
      </c>
      <c r="JE20" s="159">
        <f t="shared" si="8"/>
        <v>0</v>
      </c>
      <c r="JF20" s="159">
        <f t="shared" si="8"/>
        <v>0</v>
      </c>
      <c r="JG20" s="159">
        <f t="shared" si="8"/>
        <v>11041942</v>
      </c>
    </row>
    <row r="21" spans="1:267" ht="13.5" x14ac:dyDescent="0.25">
      <c r="A21" s="152" t="s">
        <v>158</v>
      </c>
      <c r="B21" s="160"/>
      <c r="C21" s="153">
        <v>45107</v>
      </c>
      <c r="D21" s="158">
        <v>179081</v>
      </c>
      <c r="E21" s="158">
        <v>1588320</v>
      </c>
      <c r="F21" s="158">
        <v>0</v>
      </c>
      <c r="G21" s="158">
        <v>135514</v>
      </c>
      <c r="H21" s="158">
        <v>241575</v>
      </c>
      <c r="I21" s="158">
        <v>40071</v>
      </c>
      <c r="J21" s="158">
        <v>0</v>
      </c>
      <c r="K21" s="158">
        <v>0</v>
      </c>
      <c r="L21" s="158">
        <v>13543</v>
      </c>
      <c r="M21" s="158">
        <v>393094</v>
      </c>
      <c r="N21" s="158">
        <v>57810</v>
      </c>
      <c r="O21" s="158">
        <v>0</v>
      </c>
      <c r="P21" s="158">
        <v>0</v>
      </c>
      <c r="Q21" s="158">
        <v>0</v>
      </c>
      <c r="R21" s="158">
        <v>40276</v>
      </c>
      <c r="S21" s="158">
        <v>13394</v>
      </c>
      <c r="T21" s="158">
        <v>0</v>
      </c>
      <c r="U21" s="158">
        <v>459317</v>
      </c>
      <c r="V21" s="158">
        <v>0</v>
      </c>
      <c r="W21" s="158">
        <v>17714</v>
      </c>
      <c r="X21" s="158">
        <v>0</v>
      </c>
      <c r="Y21" s="158">
        <v>33589</v>
      </c>
      <c r="Z21" s="158">
        <v>151261</v>
      </c>
      <c r="AA21" s="158">
        <v>14344</v>
      </c>
      <c r="AB21" s="158">
        <v>0</v>
      </c>
      <c r="AC21" s="158">
        <v>3378903</v>
      </c>
      <c r="AD21" s="158">
        <v>0</v>
      </c>
      <c r="AE21" s="158">
        <v>0</v>
      </c>
      <c r="AF21" s="158">
        <v>365840</v>
      </c>
      <c r="AG21" s="158">
        <v>0</v>
      </c>
      <c r="AH21" s="158">
        <v>28051</v>
      </c>
      <c r="AI21" s="158">
        <v>50004</v>
      </c>
      <c r="AJ21" s="158">
        <v>8294</v>
      </c>
      <c r="AK21" s="158">
        <v>0</v>
      </c>
      <c r="AL21" s="158">
        <v>0</v>
      </c>
      <c r="AM21" s="158">
        <v>0</v>
      </c>
      <c r="AN21" s="158">
        <v>0</v>
      </c>
      <c r="AO21" s="158">
        <v>52352</v>
      </c>
      <c r="AP21" s="158">
        <v>63841</v>
      </c>
      <c r="AQ21" s="158">
        <v>350370</v>
      </c>
      <c r="AR21" s="158">
        <v>0</v>
      </c>
      <c r="AS21" s="158">
        <v>0</v>
      </c>
      <c r="AT21" s="158">
        <v>32355</v>
      </c>
      <c r="AU21" s="158">
        <v>66642</v>
      </c>
      <c r="AV21" s="158">
        <v>0</v>
      </c>
      <c r="AW21" s="158">
        <v>0</v>
      </c>
      <c r="AX21" s="158">
        <v>1017749</v>
      </c>
      <c r="AY21" s="158">
        <v>464909</v>
      </c>
      <c r="AZ21" s="158">
        <v>0</v>
      </c>
      <c r="BA21" s="158">
        <v>0</v>
      </c>
      <c r="BB21" s="158">
        <v>143983</v>
      </c>
      <c r="BC21" s="158">
        <v>11132</v>
      </c>
      <c r="BD21" s="158">
        <v>135499</v>
      </c>
      <c r="BE21" s="158">
        <v>84599</v>
      </c>
      <c r="BF21" s="158">
        <v>0</v>
      </c>
      <c r="BG21" s="158">
        <v>840122</v>
      </c>
      <c r="BH21" s="158">
        <v>5236774</v>
      </c>
      <c r="BI21" s="158">
        <v>0</v>
      </c>
      <c r="BJ21" s="158">
        <v>0</v>
      </c>
      <c r="BK21" s="158">
        <v>0</v>
      </c>
      <c r="BL21" s="158">
        <v>0</v>
      </c>
      <c r="BM21" s="158">
        <v>2626158</v>
      </c>
      <c r="BN21" s="158">
        <v>0</v>
      </c>
      <c r="BO21" s="158">
        <v>0</v>
      </c>
      <c r="BP21" s="158">
        <v>0</v>
      </c>
      <c r="BQ21" s="158">
        <v>201359</v>
      </c>
      <c r="BR21" s="158">
        <v>358953</v>
      </c>
      <c r="BS21" s="158">
        <v>59541</v>
      </c>
      <c r="BT21" s="158">
        <v>49178</v>
      </c>
      <c r="BU21" s="158">
        <v>0</v>
      </c>
      <c r="BV21" s="158">
        <v>0</v>
      </c>
      <c r="BW21" s="158">
        <v>104381</v>
      </c>
      <c r="BX21" s="158">
        <v>0</v>
      </c>
      <c r="BY21" s="158">
        <v>0</v>
      </c>
      <c r="BZ21" s="158">
        <v>0</v>
      </c>
      <c r="CA21" s="158">
        <v>1853953</v>
      </c>
      <c r="CB21" s="158">
        <v>0</v>
      </c>
      <c r="CC21" s="158">
        <v>5913</v>
      </c>
      <c r="CD21" s="158">
        <v>286523</v>
      </c>
      <c r="CE21" s="158">
        <v>41942</v>
      </c>
      <c r="CF21" s="158">
        <v>0</v>
      </c>
      <c r="CG21" s="158">
        <v>0</v>
      </c>
      <c r="CH21" s="158">
        <v>0</v>
      </c>
      <c r="CI21" s="158">
        <v>0</v>
      </c>
      <c r="CJ21" s="158">
        <v>72641</v>
      </c>
      <c r="CK21" s="158">
        <v>0</v>
      </c>
      <c r="CL21" s="158">
        <v>0</v>
      </c>
      <c r="CM21" s="158">
        <v>5660542</v>
      </c>
      <c r="CN21" s="158">
        <v>10897316</v>
      </c>
      <c r="CO21" s="158">
        <v>650532</v>
      </c>
      <c r="CP21" s="158">
        <v>103907</v>
      </c>
      <c r="CQ21" s="158">
        <v>401453</v>
      </c>
      <c r="CR21" s="158">
        <v>0</v>
      </c>
      <c r="CS21" s="158">
        <v>0</v>
      </c>
      <c r="CT21" s="158">
        <v>0</v>
      </c>
      <c r="CU21" s="158">
        <v>7089724</v>
      </c>
      <c r="CV21" s="158">
        <v>0</v>
      </c>
      <c r="CW21" s="158">
        <v>632227</v>
      </c>
      <c r="CX21" s="158">
        <v>1127041</v>
      </c>
      <c r="CY21" s="158">
        <v>186949</v>
      </c>
      <c r="CZ21" s="158">
        <v>0</v>
      </c>
      <c r="DA21" s="158">
        <v>11846</v>
      </c>
      <c r="DB21" s="158">
        <v>29722</v>
      </c>
      <c r="DC21" s="158">
        <v>0</v>
      </c>
      <c r="DD21" s="158">
        <v>0</v>
      </c>
      <c r="DE21" s="158">
        <v>0</v>
      </c>
      <c r="DF21" s="158">
        <v>751841</v>
      </c>
      <c r="DG21" s="158">
        <v>0</v>
      </c>
      <c r="DH21" s="158">
        <v>0</v>
      </c>
      <c r="DI21" s="158">
        <v>0</v>
      </c>
      <c r="DJ21" s="158">
        <v>10985242</v>
      </c>
      <c r="DK21" s="158">
        <v>0</v>
      </c>
      <c r="DL21" s="158">
        <v>0</v>
      </c>
      <c r="DM21" s="158">
        <v>0</v>
      </c>
      <c r="DN21" s="158">
        <v>0</v>
      </c>
      <c r="DO21" s="158">
        <v>0</v>
      </c>
      <c r="DP21" s="158">
        <v>0</v>
      </c>
      <c r="DQ21" s="158">
        <v>0</v>
      </c>
      <c r="DR21" s="158">
        <v>0</v>
      </c>
      <c r="DS21" s="158">
        <v>0</v>
      </c>
      <c r="DT21" s="158">
        <v>0</v>
      </c>
      <c r="DU21" s="158">
        <v>0</v>
      </c>
      <c r="DV21" s="158">
        <v>0</v>
      </c>
      <c r="DW21" s="158">
        <v>0</v>
      </c>
      <c r="DX21" s="158">
        <v>0</v>
      </c>
      <c r="DY21" s="158">
        <v>0</v>
      </c>
      <c r="DZ21" s="158">
        <v>436482</v>
      </c>
      <c r="EA21" s="158">
        <v>0</v>
      </c>
      <c r="EB21" s="158">
        <v>0</v>
      </c>
      <c r="EC21" s="158">
        <v>436482</v>
      </c>
      <c r="ED21" s="158">
        <v>22319040</v>
      </c>
      <c r="EF21" s="5">
        <f t="shared" si="17"/>
        <v>45107</v>
      </c>
      <c r="EG21" s="159">
        <f t="shared" si="17"/>
        <v>179081</v>
      </c>
      <c r="EH21" s="159">
        <f t="shared" si="17"/>
        <v>1588320</v>
      </c>
      <c r="EI21" s="159">
        <f t="shared" si="17"/>
        <v>0</v>
      </c>
      <c r="EJ21" s="159">
        <f t="shared" si="17"/>
        <v>135514</v>
      </c>
      <c r="EK21" s="159">
        <f t="shared" si="17"/>
        <v>241575</v>
      </c>
      <c r="EL21" s="159">
        <f t="shared" si="17"/>
        <v>40071</v>
      </c>
      <c r="EM21" s="159">
        <f t="shared" si="17"/>
        <v>0</v>
      </c>
      <c r="EN21" s="159">
        <f t="shared" si="17"/>
        <v>0</v>
      </c>
      <c r="EO21" s="159">
        <f t="shared" si="17"/>
        <v>13543</v>
      </c>
      <c r="EP21" s="159">
        <f t="shared" si="17"/>
        <v>393094</v>
      </c>
      <c r="EQ21" s="159">
        <f t="shared" si="17"/>
        <v>57810</v>
      </c>
      <c r="ER21" s="159">
        <f t="shared" si="17"/>
        <v>0</v>
      </c>
      <c r="ES21" s="159">
        <f t="shared" si="17"/>
        <v>0</v>
      </c>
      <c r="ET21" s="159">
        <f t="shared" si="17"/>
        <v>0</v>
      </c>
      <c r="EU21" s="159">
        <f t="shared" si="9"/>
        <v>40276</v>
      </c>
      <c r="EV21" s="159">
        <f t="shared" si="9"/>
        <v>13394</v>
      </c>
      <c r="EW21" s="159">
        <f t="shared" si="9"/>
        <v>0</v>
      </c>
      <c r="EX21" s="159">
        <f t="shared" si="9"/>
        <v>459317</v>
      </c>
      <c r="EY21" s="159">
        <f t="shared" si="9"/>
        <v>0</v>
      </c>
      <c r="EZ21" s="159">
        <f t="shared" si="9"/>
        <v>17714</v>
      </c>
      <c r="FA21" s="159">
        <f t="shared" si="9"/>
        <v>0</v>
      </c>
      <c r="FB21" s="159">
        <f t="shared" si="9"/>
        <v>33589</v>
      </c>
      <c r="FC21" s="159">
        <f t="shared" si="9"/>
        <v>151261</v>
      </c>
      <c r="FD21" s="159">
        <f t="shared" si="9"/>
        <v>14344</v>
      </c>
      <c r="FE21" s="159">
        <f t="shared" si="9"/>
        <v>0</v>
      </c>
      <c r="FF21" s="159">
        <f t="shared" si="9"/>
        <v>3378903</v>
      </c>
      <c r="FG21" s="159">
        <f t="shared" si="9"/>
        <v>0</v>
      </c>
      <c r="FH21" s="159">
        <f t="shared" si="9"/>
        <v>0</v>
      </c>
      <c r="FI21" s="159">
        <f t="shared" si="9"/>
        <v>365840</v>
      </c>
      <c r="FJ21" s="159">
        <f t="shared" si="9"/>
        <v>0</v>
      </c>
      <c r="FK21" s="159">
        <f t="shared" si="10"/>
        <v>28051</v>
      </c>
      <c r="FL21" s="159">
        <f t="shared" si="10"/>
        <v>50004</v>
      </c>
      <c r="FM21" s="159">
        <f t="shared" si="10"/>
        <v>8294</v>
      </c>
      <c r="FN21" s="159">
        <f t="shared" si="10"/>
        <v>0</v>
      </c>
      <c r="FO21" s="159">
        <f t="shared" si="10"/>
        <v>0</v>
      </c>
      <c r="FP21" s="159">
        <f t="shared" si="10"/>
        <v>0</v>
      </c>
      <c r="FQ21" s="159">
        <f t="shared" si="10"/>
        <v>0</v>
      </c>
      <c r="FR21" s="159">
        <f t="shared" si="10"/>
        <v>52352</v>
      </c>
      <c r="FS21" s="159">
        <f t="shared" si="10"/>
        <v>63841</v>
      </c>
      <c r="FT21" s="159">
        <f t="shared" si="10"/>
        <v>350370</v>
      </c>
      <c r="FU21" s="159">
        <f t="shared" si="10"/>
        <v>0</v>
      </c>
      <c r="FV21" s="159">
        <f t="shared" si="10"/>
        <v>0</v>
      </c>
      <c r="FW21" s="159">
        <f t="shared" si="10"/>
        <v>32355</v>
      </c>
      <c r="FX21" s="159">
        <f t="shared" si="10"/>
        <v>66642</v>
      </c>
      <c r="FY21" s="159">
        <f t="shared" si="10"/>
        <v>0</v>
      </c>
      <c r="FZ21" s="159">
        <f t="shared" si="10"/>
        <v>0</v>
      </c>
      <c r="GA21" s="159">
        <f t="shared" si="11"/>
        <v>1017749</v>
      </c>
      <c r="GB21" s="159">
        <f t="shared" si="11"/>
        <v>464909</v>
      </c>
      <c r="GC21" s="159">
        <f t="shared" si="11"/>
        <v>0</v>
      </c>
      <c r="GD21" s="159">
        <f t="shared" si="11"/>
        <v>0</v>
      </c>
      <c r="GE21" s="159">
        <f t="shared" si="11"/>
        <v>143983</v>
      </c>
      <c r="GF21" s="159">
        <f t="shared" si="11"/>
        <v>11132</v>
      </c>
      <c r="GG21" s="159">
        <f t="shared" si="11"/>
        <v>135499</v>
      </c>
      <c r="GH21" s="159">
        <f t="shared" si="11"/>
        <v>84599</v>
      </c>
      <c r="GI21" s="159">
        <f t="shared" si="11"/>
        <v>0</v>
      </c>
      <c r="GJ21" s="159">
        <f t="shared" si="11"/>
        <v>840122</v>
      </c>
      <c r="GK21" s="159">
        <f t="shared" si="11"/>
        <v>5236774</v>
      </c>
      <c r="GL21" s="159">
        <f t="shared" si="11"/>
        <v>0</v>
      </c>
      <c r="GM21" s="159">
        <f t="shared" si="11"/>
        <v>0</v>
      </c>
      <c r="GN21" s="159">
        <f t="shared" si="11"/>
        <v>0</v>
      </c>
      <c r="GO21" s="159">
        <f t="shared" si="11"/>
        <v>0</v>
      </c>
      <c r="GP21" s="159">
        <f t="shared" si="11"/>
        <v>2626158</v>
      </c>
      <c r="GQ21" s="159">
        <f t="shared" si="12"/>
        <v>0</v>
      </c>
      <c r="GR21" s="159">
        <f t="shared" si="12"/>
        <v>0</v>
      </c>
      <c r="GS21" s="159">
        <f t="shared" si="12"/>
        <v>0</v>
      </c>
      <c r="GT21" s="159">
        <f t="shared" si="12"/>
        <v>201359</v>
      </c>
      <c r="GU21" s="159">
        <f t="shared" si="12"/>
        <v>358953</v>
      </c>
      <c r="GV21" s="159">
        <f t="shared" si="12"/>
        <v>59541</v>
      </c>
      <c r="GW21" s="159">
        <f t="shared" si="12"/>
        <v>49178</v>
      </c>
      <c r="GX21" s="159">
        <f t="shared" si="12"/>
        <v>0</v>
      </c>
      <c r="GY21" s="159">
        <f t="shared" si="12"/>
        <v>0</v>
      </c>
      <c r="GZ21" s="159">
        <f t="shared" si="12"/>
        <v>104381</v>
      </c>
      <c r="HA21" s="159">
        <f t="shared" si="12"/>
        <v>0</v>
      </c>
      <c r="HB21" s="159">
        <f t="shared" si="12"/>
        <v>0</v>
      </c>
      <c r="HC21" s="159">
        <f t="shared" si="12"/>
        <v>0</v>
      </c>
      <c r="HD21" s="159">
        <f t="shared" si="12"/>
        <v>1853953</v>
      </c>
      <c r="HE21" s="159">
        <f t="shared" si="12"/>
        <v>0</v>
      </c>
      <c r="HF21" s="159">
        <f t="shared" si="12"/>
        <v>5913</v>
      </c>
      <c r="HG21" s="159">
        <f t="shared" si="13"/>
        <v>286523</v>
      </c>
      <c r="HH21" s="159">
        <f t="shared" si="13"/>
        <v>41942</v>
      </c>
      <c r="HI21" s="159">
        <f t="shared" si="13"/>
        <v>0</v>
      </c>
      <c r="HJ21" s="159">
        <f t="shared" si="13"/>
        <v>0</v>
      </c>
      <c r="HK21" s="159">
        <f t="shared" si="13"/>
        <v>0</v>
      </c>
      <c r="HL21" s="159">
        <f t="shared" si="13"/>
        <v>0</v>
      </c>
      <c r="HM21" s="159">
        <f t="shared" si="13"/>
        <v>72641</v>
      </c>
      <c r="HN21" s="159">
        <f t="shared" si="13"/>
        <v>0</v>
      </c>
      <c r="HO21" s="159">
        <f t="shared" si="13"/>
        <v>0</v>
      </c>
      <c r="HP21" s="159">
        <f t="shared" si="13"/>
        <v>5660542</v>
      </c>
      <c r="HQ21" s="159">
        <f t="shared" si="13"/>
        <v>10897316</v>
      </c>
      <c r="HR21" s="159">
        <f t="shared" si="13"/>
        <v>650532</v>
      </c>
      <c r="HS21" s="159">
        <f t="shared" si="13"/>
        <v>103907</v>
      </c>
      <c r="HT21" s="159">
        <f t="shared" si="13"/>
        <v>401453</v>
      </c>
      <c r="HU21" s="159">
        <f t="shared" si="13"/>
        <v>0</v>
      </c>
      <c r="HV21" s="159">
        <f t="shared" si="13"/>
        <v>0</v>
      </c>
      <c r="HW21" s="159">
        <f t="shared" si="14"/>
        <v>0</v>
      </c>
      <c r="HX21" s="159">
        <f t="shared" si="14"/>
        <v>7089724</v>
      </c>
      <c r="HY21" s="159">
        <f t="shared" si="14"/>
        <v>0</v>
      </c>
      <c r="HZ21" s="159">
        <f t="shared" si="14"/>
        <v>632227</v>
      </c>
      <c r="IA21" s="159">
        <f t="shared" si="14"/>
        <v>1127041</v>
      </c>
      <c r="IB21" s="159">
        <f t="shared" si="14"/>
        <v>186949</v>
      </c>
      <c r="IC21" s="159">
        <f t="shared" si="14"/>
        <v>0</v>
      </c>
      <c r="ID21" s="159">
        <f t="shared" si="14"/>
        <v>11846</v>
      </c>
      <c r="IE21" s="159">
        <f t="shared" si="14"/>
        <v>29722</v>
      </c>
      <c r="IF21" s="159">
        <f t="shared" si="14"/>
        <v>0</v>
      </c>
      <c r="IG21" s="159">
        <f t="shared" si="14"/>
        <v>0</v>
      </c>
      <c r="IH21" s="159">
        <f t="shared" si="14"/>
        <v>0</v>
      </c>
      <c r="II21" s="159">
        <f t="shared" si="14"/>
        <v>751841</v>
      </c>
      <c r="IJ21" s="159">
        <f t="shared" si="14"/>
        <v>0</v>
      </c>
      <c r="IK21" s="159">
        <f t="shared" si="14"/>
        <v>0</v>
      </c>
      <c r="IL21" s="159">
        <f t="shared" si="14"/>
        <v>0</v>
      </c>
      <c r="IM21" s="159">
        <f t="shared" si="15"/>
        <v>10985242</v>
      </c>
      <c r="IN21" s="159">
        <f t="shared" si="15"/>
        <v>0</v>
      </c>
      <c r="IO21" s="159">
        <f t="shared" si="15"/>
        <v>0</v>
      </c>
      <c r="IP21" s="159">
        <f t="shared" si="15"/>
        <v>0</v>
      </c>
      <c r="IQ21" s="159">
        <f t="shared" si="15"/>
        <v>0</v>
      </c>
      <c r="IR21" s="159">
        <f t="shared" si="15"/>
        <v>0</v>
      </c>
      <c r="IS21" s="159">
        <f t="shared" si="15"/>
        <v>0</v>
      </c>
      <c r="IT21" s="159">
        <f t="shared" si="15"/>
        <v>0</v>
      </c>
      <c r="IU21" s="159">
        <f t="shared" si="15"/>
        <v>0</v>
      </c>
      <c r="IV21" s="159">
        <f t="shared" si="15"/>
        <v>0</v>
      </c>
      <c r="IW21" s="159">
        <f t="shared" si="15"/>
        <v>0</v>
      </c>
      <c r="IX21" s="159">
        <f t="shared" si="15"/>
        <v>0</v>
      </c>
      <c r="IY21" s="159">
        <f t="shared" si="15"/>
        <v>0</v>
      </c>
      <c r="IZ21" s="159">
        <f t="shared" si="15"/>
        <v>0</v>
      </c>
      <c r="JA21" s="159">
        <f t="shared" si="15"/>
        <v>0</v>
      </c>
      <c r="JB21" s="159">
        <f t="shared" si="15"/>
        <v>0</v>
      </c>
      <c r="JC21" s="159">
        <f t="shared" si="16"/>
        <v>436482</v>
      </c>
      <c r="JD21" s="159">
        <f t="shared" si="8"/>
        <v>0</v>
      </c>
      <c r="JE21" s="159">
        <f t="shared" si="8"/>
        <v>0</v>
      </c>
      <c r="JF21" s="159">
        <f t="shared" si="8"/>
        <v>436482</v>
      </c>
      <c r="JG21" s="159">
        <f t="shared" si="8"/>
        <v>22319040</v>
      </c>
    </row>
    <row r="22" spans="1:267" ht="13.5" x14ac:dyDescent="0.25">
      <c r="A22" s="152" t="s">
        <v>159</v>
      </c>
      <c r="B22" s="152" t="s">
        <v>160</v>
      </c>
      <c r="C22" s="153">
        <v>45107</v>
      </c>
      <c r="D22" s="158">
        <v>222892</v>
      </c>
      <c r="E22" s="158">
        <v>2051945</v>
      </c>
      <c r="F22" s="158">
        <v>0</v>
      </c>
      <c r="G22" s="158">
        <v>163742</v>
      </c>
      <c r="H22" s="158">
        <v>176575</v>
      </c>
      <c r="I22" s="158">
        <v>35767</v>
      </c>
      <c r="J22" s="158">
        <v>0</v>
      </c>
      <c r="K22" s="158">
        <v>409</v>
      </c>
      <c r="L22" s="158">
        <v>0</v>
      </c>
      <c r="M22" s="158">
        <v>342956</v>
      </c>
      <c r="N22" s="158">
        <v>139245</v>
      </c>
      <c r="O22" s="158">
        <v>0</v>
      </c>
      <c r="P22" s="158">
        <v>0</v>
      </c>
      <c r="Q22" s="158">
        <v>0</v>
      </c>
      <c r="R22" s="158">
        <v>129921</v>
      </c>
      <c r="S22" s="158">
        <v>21245</v>
      </c>
      <c r="T22" s="158">
        <v>28400</v>
      </c>
      <c r="U22" s="158">
        <v>0</v>
      </c>
      <c r="V22" s="158">
        <v>0</v>
      </c>
      <c r="W22" s="158">
        <v>52211</v>
      </c>
      <c r="X22" s="158">
        <v>0</v>
      </c>
      <c r="Y22" s="158">
        <v>0</v>
      </c>
      <c r="Z22" s="158">
        <v>180769</v>
      </c>
      <c r="AA22" s="158">
        <v>42</v>
      </c>
      <c r="AB22" s="158">
        <v>399164</v>
      </c>
      <c r="AC22" s="158">
        <v>3945283</v>
      </c>
      <c r="AD22" s="158">
        <v>0</v>
      </c>
      <c r="AE22" s="158">
        <v>0</v>
      </c>
      <c r="AF22" s="158">
        <v>402440</v>
      </c>
      <c r="AG22" s="158">
        <v>0</v>
      </c>
      <c r="AH22" s="158">
        <v>28968</v>
      </c>
      <c r="AI22" s="158">
        <v>31238</v>
      </c>
      <c r="AJ22" s="158">
        <v>6327</v>
      </c>
      <c r="AK22" s="158">
        <v>0</v>
      </c>
      <c r="AL22" s="158">
        <v>0</v>
      </c>
      <c r="AM22" s="158">
        <v>0</v>
      </c>
      <c r="AN22" s="158">
        <v>26195</v>
      </c>
      <c r="AO22" s="158">
        <v>0</v>
      </c>
      <c r="AP22" s="158">
        <v>1621</v>
      </c>
      <c r="AQ22" s="158">
        <v>360795</v>
      </c>
      <c r="AR22" s="158">
        <v>0</v>
      </c>
      <c r="AS22" s="158">
        <v>0</v>
      </c>
      <c r="AT22" s="158">
        <v>0</v>
      </c>
      <c r="AU22" s="158">
        <v>218657</v>
      </c>
      <c r="AV22" s="158">
        <v>0</v>
      </c>
      <c r="AW22" s="158">
        <v>99483</v>
      </c>
      <c r="AX22" s="158">
        <v>1175724</v>
      </c>
      <c r="AY22" s="158">
        <v>693965</v>
      </c>
      <c r="AZ22" s="158">
        <v>34370</v>
      </c>
      <c r="BA22" s="158">
        <v>-3493</v>
      </c>
      <c r="BB22" s="158">
        <v>0</v>
      </c>
      <c r="BC22" s="158">
        <v>224199</v>
      </c>
      <c r="BD22" s="158">
        <v>452313</v>
      </c>
      <c r="BE22" s="158">
        <v>0</v>
      </c>
      <c r="BF22" s="158">
        <v>0</v>
      </c>
      <c r="BG22" s="158">
        <v>1401354</v>
      </c>
      <c r="BH22" s="158">
        <v>6522361</v>
      </c>
      <c r="BI22" s="158">
        <v>0</v>
      </c>
      <c r="BJ22" s="158">
        <v>0</v>
      </c>
      <c r="BK22" s="158">
        <v>0</v>
      </c>
      <c r="BL22" s="158">
        <v>0</v>
      </c>
      <c r="BM22" s="158">
        <v>0</v>
      </c>
      <c r="BN22" s="158">
        <v>0</v>
      </c>
      <c r="BO22" s="158">
        <v>0</v>
      </c>
      <c r="BP22" s="158">
        <v>0</v>
      </c>
      <c r="BQ22" s="158">
        <v>0</v>
      </c>
      <c r="BR22" s="158">
        <v>0</v>
      </c>
      <c r="BS22" s="158">
        <v>0</v>
      </c>
      <c r="BT22" s="158">
        <v>0</v>
      </c>
      <c r="BU22" s="158">
        <v>0</v>
      </c>
      <c r="BV22" s="158">
        <v>0</v>
      </c>
      <c r="BW22" s="158">
        <v>62102</v>
      </c>
      <c r="BX22" s="158">
        <v>0</v>
      </c>
      <c r="BY22" s="158">
        <v>0</v>
      </c>
      <c r="BZ22" s="158">
        <v>0</v>
      </c>
      <c r="CA22" s="158">
        <v>3878</v>
      </c>
      <c r="CB22" s="158">
        <v>0</v>
      </c>
      <c r="CC22" s="158">
        <v>0</v>
      </c>
      <c r="CD22" s="158">
        <v>227266</v>
      </c>
      <c r="CE22" s="158">
        <v>0</v>
      </c>
      <c r="CF22" s="158">
        <v>0</v>
      </c>
      <c r="CG22" s="158">
        <v>0</v>
      </c>
      <c r="CH22" s="158">
        <v>0</v>
      </c>
      <c r="CI22" s="158">
        <v>0</v>
      </c>
      <c r="CJ22" s="158">
        <v>0</v>
      </c>
      <c r="CK22" s="158">
        <v>123489</v>
      </c>
      <c r="CL22" s="158">
        <v>0</v>
      </c>
      <c r="CM22" s="158">
        <v>416735</v>
      </c>
      <c r="CN22" s="158">
        <v>6939096</v>
      </c>
      <c r="CO22" s="158">
        <v>1598664</v>
      </c>
      <c r="CP22" s="158">
        <v>0</v>
      </c>
      <c r="CQ22" s="158">
        <v>10157388</v>
      </c>
      <c r="CR22" s="158">
        <v>0</v>
      </c>
      <c r="CS22" s="158">
        <v>0</v>
      </c>
      <c r="CT22" s="158">
        <v>0</v>
      </c>
      <c r="CU22" s="158">
        <v>0</v>
      </c>
      <c r="CV22" s="158">
        <v>0</v>
      </c>
      <c r="CW22" s="158">
        <v>846198</v>
      </c>
      <c r="CX22" s="158">
        <v>912515</v>
      </c>
      <c r="CY22" s="158">
        <v>184837</v>
      </c>
      <c r="CZ22" s="158">
        <v>36912</v>
      </c>
      <c r="DA22" s="158">
        <v>0</v>
      </c>
      <c r="DB22" s="158">
        <v>66033</v>
      </c>
      <c r="DC22" s="158">
        <v>0</v>
      </c>
      <c r="DD22" s="158">
        <v>0</v>
      </c>
      <c r="DE22" s="158">
        <v>0</v>
      </c>
      <c r="DF22" s="158">
        <v>2345200</v>
      </c>
      <c r="DG22" s="158">
        <v>0</v>
      </c>
      <c r="DH22" s="158">
        <v>0</v>
      </c>
      <c r="DI22" s="158">
        <v>0</v>
      </c>
      <c r="DJ22" s="158">
        <v>16147747</v>
      </c>
      <c r="DK22" s="158">
        <v>0</v>
      </c>
      <c r="DL22" s="158">
        <v>0</v>
      </c>
      <c r="DM22" s="158">
        <v>0</v>
      </c>
      <c r="DN22" s="158">
        <v>0</v>
      </c>
      <c r="DO22" s="158">
        <v>0</v>
      </c>
      <c r="DP22" s="158">
        <v>0</v>
      </c>
      <c r="DQ22" s="158">
        <v>0</v>
      </c>
      <c r="DR22" s="158">
        <v>0</v>
      </c>
      <c r="DS22" s="158">
        <v>0</v>
      </c>
      <c r="DT22" s="158">
        <v>0</v>
      </c>
      <c r="DU22" s="158">
        <v>0</v>
      </c>
      <c r="DV22" s="158">
        <v>0</v>
      </c>
      <c r="DW22" s="158">
        <v>0</v>
      </c>
      <c r="DX22" s="158">
        <v>0</v>
      </c>
      <c r="DY22" s="158">
        <v>0</v>
      </c>
      <c r="DZ22" s="158">
        <v>423021</v>
      </c>
      <c r="EA22" s="158">
        <v>0</v>
      </c>
      <c r="EB22" s="158">
        <v>0</v>
      </c>
      <c r="EC22" s="158">
        <v>423021</v>
      </c>
      <c r="ED22" s="158">
        <v>23509864</v>
      </c>
      <c r="EF22" s="5">
        <f t="shared" si="17"/>
        <v>45107</v>
      </c>
      <c r="EG22" s="159">
        <f t="shared" si="17"/>
        <v>222892</v>
      </c>
      <c r="EH22" s="159">
        <f t="shared" si="17"/>
        <v>2051945</v>
      </c>
      <c r="EI22" s="159">
        <f t="shared" si="17"/>
        <v>0</v>
      </c>
      <c r="EJ22" s="159">
        <f t="shared" si="17"/>
        <v>163742</v>
      </c>
      <c r="EK22" s="159">
        <f t="shared" si="17"/>
        <v>176575</v>
      </c>
      <c r="EL22" s="159">
        <f t="shared" si="17"/>
        <v>35767</v>
      </c>
      <c r="EM22" s="159">
        <f t="shared" si="17"/>
        <v>0</v>
      </c>
      <c r="EN22" s="159">
        <f t="shared" si="17"/>
        <v>409</v>
      </c>
      <c r="EO22" s="159">
        <f t="shared" si="17"/>
        <v>0</v>
      </c>
      <c r="EP22" s="159">
        <f t="shared" si="17"/>
        <v>342956</v>
      </c>
      <c r="EQ22" s="159">
        <f t="shared" si="17"/>
        <v>139245</v>
      </c>
      <c r="ER22" s="159">
        <f t="shared" si="17"/>
        <v>0</v>
      </c>
      <c r="ES22" s="159">
        <f t="shared" si="17"/>
        <v>0</v>
      </c>
      <c r="ET22" s="159">
        <f t="shared" si="17"/>
        <v>0</v>
      </c>
      <c r="EU22" s="159">
        <f t="shared" si="9"/>
        <v>129921</v>
      </c>
      <c r="EV22" s="159">
        <f t="shared" si="9"/>
        <v>21245</v>
      </c>
      <c r="EW22" s="159">
        <f t="shared" si="9"/>
        <v>28400</v>
      </c>
      <c r="EX22" s="159">
        <f t="shared" si="9"/>
        <v>0</v>
      </c>
      <c r="EY22" s="159">
        <f t="shared" si="9"/>
        <v>0</v>
      </c>
      <c r="EZ22" s="159">
        <f t="shared" si="9"/>
        <v>52211</v>
      </c>
      <c r="FA22" s="159">
        <f t="shared" si="9"/>
        <v>0</v>
      </c>
      <c r="FB22" s="159">
        <f t="shared" si="9"/>
        <v>0</v>
      </c>
      <c r="FC22" s="159">
        <f t="shared" si="9"/>
        <v>180769</v>
      </c>
      <c r="FD22" s="159">
        <f t="shared" si="9"/>
        <v>42</v>
      </c>
      <c r="FE22" s="159">
        <f t="shared" si="9"/>
        <v>399164</v>
      </c>
      <c r="FF22" s="159">
        <f t="shared" si="9"/>
        <v>3945283</v>
      </c>
      <c r="FG22" s="159">
        <f t="shared" si="9"/>
        <v>0</v>
      </c>
      <c r="FH22" s="159">
        <f t="shared" si="9"/>
        <v>0</v>
      </c>
      <c r="FI22" s="159">
        <f t="shared" si="9"/>
        <v>402440</v>
      </c>
      <c r="FJ22" s="159">
        <f t="shared" si="9"/>
        <v>0</v>
      </c>
      <c r="FK22" s="159">
        <f t="shared" si="10"/>
        <v>28968</v>
      </c>
      <c r="FL22" s="159">
        <f t="shared" si="10"/>
        <v>31238</v>
      </c>
      <c r="FM22" s="159">
        <f t="shared" si="10"/>
        <v>6327</v>
      </c>
      <c r="FN22" s="159">
        <f t="shared" si="10"/>
        <v>0</v>
      </c>
      <c r="FO22" s="159">
        <f t="shared" si="10"/>
        <v>0</v>
      </c>
      <c r="FP22" s="159">
        <f t="shared" si="10"/>
        <v>0</v>
      </c>
      <c r="FQ22" s="159">
        <f t="shared" si="10"/>
        <v>26195</v>
      </c>
      <c r="FR22" s="159">
        <f t="shared" si="10"/>
        <v>0</v>
      </c>
      <c r="FS22" s="159">
        <f t="shared" si="10"/>
        <v>1621</v>
      </c>
      <c r="FT22" s="159">
        <f t="shared" si="10"/>
        <v>360795</v>
      </c>
      <c r="FU22" s="159">
        <f t="shared" si="10"/>
        <v>0</v>
      </c>
      <c r="FV22" s="159">
        <f t="shared" si="10"/>
        <v>0</v>
      </c>
      <c r="FW22" s="159">
        <f t="shared" si="10"/>
        <v>0</v>
      </c>
      <c r="FX22" s="159">
        <f t="shared" si="10"/>
        <v>218657</v>
      </c>
      <c r="FY22" s="159">
        <f t="shared" si="10"/>
        <v>0</v>
      </c>
      <c r="FZ22" s="159">
        <f t="shared" si="10"/>
        <v>99483</v>
      </c>
      <c r="GA22" s="159">
        <f t="shared" si="11"/>
        <v>1175724</v>
      </c>
      <c r="GB22" s="159">
        <f t="shared" si="11"/>
        <v>693965</v>
      </c>
      <c r="GC22" s="159">
        <f t="shared" si="11"/>
        <v>34370</v>
      </c>
      <c r="GD22" s="159">
        <f t="shared" si="11"/>
        <v>-3493</v>
      </c>
      <c r="GE22" s="159">
        <f t="shared" si="11"/>
        <v>0</v>
      </c>
      <c r="GF22" s="159">
        <f t="shared" si="11"/>
        <v>224199</v>
      </c>
      <c r="GG22" s="159">
        <f t="shared" si="11"/>
        <v>452313</v>
      </c>
      <c r="GH22" s="159">
        <f t="shared" si="11"/>
        <v>0</v>
      </c>
      <c r="GI22" s="159">
        <f t="shared" si="11"/>
        <v>0</v>
      </c>
      <c r="GJ22" s="159">
        <f t="shared" si="11"/>
        <v>1401354</v>
      </c>
      <c r="GK22" s="159">
        <f t="shared" si="11"/>
        <v>6522361</v>
      </c>
      <c r="GL22" s="159">
        <f t="shared" si="11"/>
        <v>0</v>
      </c>
      <c r="GM22" s="159">
        <f t="shared" si="11"/>
        <v>0</v>
      </c>
      <c r="GN22" s="159">
        <f t="shared" si="11"/>
        <v>0</v>
      </c>
      <c r="GO22" s="159">
        <f t="shared" si="11"/>
        <v>0</v>
      </c>
      <c r="GP22" s="159">
        <f t="shared" si="11"/>
        <v>0</v>
      </c>
      <c r="GQ22" s="159">
        <f t="shared" si="12"/>
        <v>0</v>
      </c>
      <c r="GR22" s="159">
        <f t="shared" si="12"/>
        <v>0</v>
      </c>
      <c r="GS22" s="159">
        <f t="shared" si="12"/>
        <v>0</v>
      </c>
      <c r="GT22" s="159">
        <f t="shared" si="12"/>
        <v>0</v>
      </c>
      <c r="GU22" s="159">
        <f t="shared" si="12"/>
        <v>0</v>
      </c>
      <c r="GV22" s="159">
        <f t="shared" si="12"/>
        <v>0</v>
      </c>
      <c r="GW22" s="159">
        <f t="shared" si="12"/>
        <v>0</v>
      </c>
      <c r="GX22" s="159">
        <f t="shared" si="12"/>
        <v>0</v>
      </c>
      <c r="GY22" s="159">
        <f t="shared" si="12"/>
        <v>0</v>
      </c>
      <c r="GZ22" s="159">
        <f t="shared" si="12"/>
        <v>62102</v>
      </c>
      <c r="HA22" s="159">
        <f t="shared" si="12"/>
        <v>0</v>
      </c>
      <c r="HB22" s="159">
        <f t="shared" si="12"/>
        <v>0</v>
      </c>
      <c r="HC22" s="159">
        <f t="shared" si="12"/>
        <v>0</v>
      </c>
      <c r="HD22" s="159">
        <f t="shared" si="12"/>
        <v>3878</v>
      </c>
      <c r="HE22" s="159">
        <f t="shared" si="12"/>
        <v>0</v>
      </c>
      <c r="HF22" s="159">
        <f t="shared" si="12"/>
        <v>0</v>
      </c>
      <c r="HG22" s="159">
        <f t="shared" si="13"/>
        <v>227266</v>
      </c>
      <c r="HH22" s="159">
        <f t="shared" si="13"/>
        <v>0</v>
      </c>
      <c r="HI22" s="159">
        <f t="shared" si="13"/>
        <v>0</v>
      </c>
      <c r="HJ22" s="159">
        <f t="shared" si="13"/>
        <v>0</v>
      </c>
      <c r="HK22" s="159">
        <f t="shared" si="13"/>
        <v>0</v>
      </c>
      <c r="HL22" s="159">
        <f t="shared" si="13"/>
        <v>0</v>
      </c>
      <c r="HM22" s="159">
        <f t="shared" si="13"/>
        <v>0</v>
      </c>
      <c r="HN22" s="159">
        <f t="shared" si="13"/>
        <v>123489</v>
      </c>
      <c r="HO22" s="159">
        <f t="shared" si="13"/>
        <v>0</v>
      </c>
      <c r="HP22" s="159">
        <f t="shared" si="13"/>
        <v>416735</v>
      </c>
      <c r="HQ22" s="159">
        <f t="shared" si="13"/>
        <v>6939096</v>
      </c>
      <c r="HR22" s="159">
        <f t="shared" si="13"/>
        <v>1598664</v>
      </c>
      <c r="HS22" s="159">
        <f t="shared" si="13"/>
        <v>0</v>
      </c>
      <c r="HT22" s="159">
        <f t="shared" si="13"/>
        <v>10157388</v>
      </c>
      <c r="HU22" s="159">
        <f t="shared" si="13"/>
        <v>0</v>
      </c>
      <c r="HV22" s="159">
        <f t="shared" si="13"/>
        <v>0</v>
      </c>
      <c r="HW22" s="159">
        <f t="shared" si="14"/>
        <v>0</v>
      </c>
      <c r="HX22" s="159">
        <f t="shared" si="14"/>
        <v>0</v>
      </c>
      <c r="HY22" s="159">
        <f t="shared" si="14"/>
        <v>0</v>
      </c>
      <c r="HZ22" s="159">
        <f t="shared" si="14"/>
        <v>846198</v>
      </c>
      <c r="IA22" s="159">
        <f t="shared" si="14"/>
        <v>912515</v>
      </c>
      <c r="IB22" s="159">
        <f t="shared" si="14"/>
        <v>184837</v>
      </c>
      <c r="IC22" s="159">
        <f t="shared" si="14"/>
        <v>36912</v>
      </c>
      <c r="ID22" s="159">
        <f t="shared" si="14"/>
        <v>0</v>
      </c>
      <c r="IE22" s="159">
        <f t="shared" si="14"/>
        <v>66033</v>
      </c>
      <c r="IF22" s="159">
        <f t="shared" si="14"/>
        <v>0</v>
      </c>
      <c r="IG22" s="159">
        <f t="shared" si="14"/>
        <v>0</v>
      </c>
      <c r="IH22" s="159">
        <f t="shared" si="14"/>
        <v>0</v>
      </c>
      <c r="II22" s="159">
        <f t="shared" si="14"/>
        <v>2345200</v>
      </c>
      <c r="IJ22" s="159">
        <f t="shared" si="14"/>
        <v>0</v>
      </c>
      <c r="IK22" s="159">
        <f t="shared" si="14"/>
        <v>0</v>
      </c>
      <c r="IL22" s="159">
        <f t="shared" si="14"/>
        <v>0</v>
      </c>
      <c r="IM22" s="159">
        <f t="shared" si="15"/>
        <v>16147747</v>
      </c>
      <c r="IN22" s="159">
        <f t="shared" si="15"/>
        <v>0</v>
      </c>
      <c r="IO22" s="159">
        <f t="shared" si="15"/>
        <v>0</v>
      </c>
      <c r="IP22" s="159">
        <f t="shared" si="15"/>
        <v>0</v>
      </c>
      <c r="IQ22" s="159">
        <f t="shared" si="15"/>
        <v>0</v>
      </c>
      <c r="IR22" s="159">
        <f t="shared" si="15"/>
        <v>0</v>
      </c>
      <c r="IS22" s="159">
        <f t="shared" si="15"/>
        <v>0</v>
      </c>
      <c r="IT22" s="159">
        <f t="shared" si="15"/>
        <v>0</v>
      </c>
      <c r="IU22" s="159">
        <f t="shared" si="15"/>
        <v>0</v>
      </c>
      <c r="IV22" s="159">
        <f t="shared" si="15"/>
        <v>0</v>
      </c>
      <c r="IW22" s="159">
        <f t="shared" si="15"/>
        <v>0</v>
      </c>
      <c r="IX22" s="159">
        <f t="shared" si="15"/>
        <v>0</v>
      </c>
      <c r="IY22" s="159">
        <f t="shared" si="15"/>
        <v>0</v>
      </c>
      <c r="IZ22" s="159">
        <f t="shared" si="15"/>
        <v>0</v>
      </c>
      <c r="JA22" s="159">
        <f t="shared" si="15"/>
        <v>0</v>
      </c>
      <c r="JB22" s="159">
        <f t="shared" si="15"/>
        <v>0</v>
      </c>
      <c r="JC22" s="159">
        <f t="shared" si="16"/>
        <v>423021</v>
      </c>
      <c r="JD22" s="159">
        <f t="shared" si="8"/>
        <v>0</v>
      </c>
      <c r="JE22" s="159">
        <f t="shared" si="8"/>
        <v>0</v>
      </c>
      <c r="JF22" s="159">
        <f t="shared" si="8"/>
        <v>423021</v>
      </c>
      <c r="JG22" s="159">
        <f t="shared" si="8"/>
        <v>23509864</v>
      </c>
    </row>
    <row r="23" spans="1:267" ht="13.5" x14ac:dyDescent="0.25">
      <c r="A23" s="152" t="s">
        <v>161</v>
      </c>
      <c r="B23" s="152" t="s">
        <v>160</v>
      </c>
      <c r="C23" s="153">
        <v>45107</v>
      </c>
      <c r="D23" s="158">
        <v>222892</v>
      </c>
      <c r="E23" s="158">
        <v>2051945</v>
      </c>
      <c r="F23" s="158">
        <v>0</v>
      </c>
      <c r="G23" s="158">
        <v>163742</v>
      </c>
      <c r="H23" s="158">
        <v>176575</v>
      </c>
      <c r="I23" s="158">
        <v>35767</v>
      </c>
      <c r="J23" s="158">
        <v>0</v>
      </c>
      <c r="K23" s="158">
        <v>409</v>
      </c>
      <c r="L23" s="158">
        <v>0</v>
      </c>
      <c r="M23" s="158">
        <v>342956</v>
      </c>
      <c r="N23" s="158">
        <v>139245</v>
      </c>
      <c r="O23" s="158">
        <v>0</v>
      </c>
      <c r="P23" s="158">
        <v>0</v>
      </c>
      <c r="Q23" s="158">
        <v>0</v>
      </c>
      <c r="R23" s="158">
        <v>129921</v>
      </c>
      <c r="S23" s="158">
        <v>21245</v>
      </c>
      <c r="T23" s="158">
        <v>28400</v>
      </c>
      <c r="U23" s="158">
        <v>0</v>
      </c>
      <c r="V23" s="158">
        <v>0</v>
      </c>
      <c r="W23" s="158">
        <v>52211</v>
      </c>
      <c r="X23" s="158">
        <v>0</v>
      </c>
      <c r="Y23" s="158">
        <v>0</v>
      </c>
      <c r="Z23" s="158">
        <v>180769</v>
      </c>
      <c r="AA23" s="158">
        <v>42</v>
      </c>
      <c r="AB23" s="158">
        <v>399164</v>
      </c>
      <c r="AC23" s="158">
        <v>3945283</v>
      </c>
      <c r="AD23" s="158">
        <v>0</v>
      </c>
      <c r="AE23" s="158">
        <v>0</v>
      </c>
      <c r="AF23" s="158">
        <v>402440</v>
      </c>
      <c r="AG23" s="158">
        <v>0</v>
      </c>
      <c r="AH23" s="158">
        <v>28968</v>
      </c>
      <c r="AI23" s="158">
        <v>31238</v>
      </c>
      <c r="AJ23" s="158">
        <v>6327</v>
      </c>
      <c r="AK23" s="158">
        <v>0</v>
      </c>
      <c r="AL23" s="158">
        <v>0</v>
      </c>
      <c r="AM23" s="158">
        <v>0</v>
      </c>
      <c r="AN23" s="158">
        <v>26195</v>
      </c>
      <c r="AO23" s="158">
        <v>0</v>
      </c>
      <c r="AP23" s="158">
        <v>1621</v>
      </c>
      <c r="AQ23" s="158">
        <v>360795</v>
      </c>
      <c r="AR23" s="158">
        <v>0</v>
      </c>
      <c r="AS23" s="158">
        <v>0</v>
      </c>
      <c r="AT23" s="158">
        <v>0</v>
      </c>
      <c r="AU23" s="158">
        <v>218657</v>
      </c>
      <c r="AV23" s="158">
        <v>0</v>
      </c>
      <c r="AW23" s="158">
        <v>99483</v>
      </c>
      <c r="AX23" s="158">
        <v>1175724</v>
      </c>
      <c r="AY23" s="158">
        <v>693965</v>
      </c>
      <c r="AZ23" s="158">
        <v>34370</v>
      </c>
      <c r="BA23" s="158">
        <v>-3493</v>
      </c>
      <c r="BB23" s="158">
        <v>0</v>
      </c>
      <c r="BC23" s="158">
        <v>224199</v>
      </c>
      <c r="BD23" s="158">
        <v>452313</v>
      </c>
      <c r="BE23" s="158">
        <v>0</v>
      </c>
      <c r="BF23" s="158">
        <v>0</v>
      </c>
      <c r="BG23" s="158">
        <v>1401354</v>
      </c>
      <c r="BH23" s="158">
        <v>6522361</v>
      </c>
      <c r="BI23" s="158">
        <v>0</v>
      </c>
      <c r="BJ23" s="158">
        <v>0</v>
      </c>
      <c r="BK23" s="158">
        <v>0</v>
      </c>
      <c r="BL23" s="158">
        <v>0</v>
      </c>
      <c r="BM23" s="158">
        <v>0</v>
      </c>
      <c r="BN23" s="158">
        <v>0</v>
      </c>
      <c r="BO23" s="158">
        <v>0</v>
      </c>
      <c r="BP23" s="158">
        <v>0</v>
      </c>
      <c r="BQ23" s="158">
        <v>0</v>
      </c>
      <c r="BR23" s="158">
        <v>0</v>
      </c>
      <c r="BS23" s="158">
        <v>0</v>
      </c>
      <c r="BT23" s="158">
        <v>0</v>
      </c>
      <c r="BU23" s="158">
        <v>0</v>
      </c>
      <c r="BV23" s="158">
        <v>0</v>
      </c>
      <c r="BW23" s="158">
        <v>62102</v>
      </c>
      <c r="BX23" s="158">
        <v>0</v>
      </c>
      <c r="BY23" s="158">
        <v>0</v>
      </c>
      <c r="BZ23" s="158">
        <v>0</v>
      </c>
      <c r="CA23" s="158">
        <v>3878</v>
      </c>
      <c r="CB23" s="158">
        <v>0</v>
      </c>
      <c r="CC23" s="158">
        <v>0</v>
      </c>
      <c r="CD23" s="158">
        <v>227266</v>
      </c>
      <c r="CE23" s="158">
        <v>0</v>
      </c>
      <c r="CF23" s="158">
        <v>0</v>
      </c>
      <c r="CG23" s="158">
        <v>0</v>
      </c>
      <c r="CH23" s="158">
        <v>0</v>
      </c>
      <c r="CI23" s="158">
        <v>0</v>
      </c>
      <c r="CJ23" s="158">
        <v>0</v>
      </c>
      <c r="CK23" s="158">
        <v>123489</v>
      </c>
      <c r="CL23" s="158">
        <v>0</v>
      </c>
      <c r="CM23" s="158">
        <v>416735</v>
      </c>
      <c r="CN23" s="158">
        <v>6939096</v>
      </c>
      <c r="CO23" s="158">
        <v>1598664</v>
      </c>
      <c r="CP23" s="158">
        <v>0</v>
      </c>
      <c r="CQ23" s="158">
        <v>10157388</v>
      </c>
      <c r="CR23" s="158">
        <v>0</v>
      </c>
      <c r="CS23" s="158">
        <v>0</v>
      </c>
      <c r="CT23" s="158">
        <v>0</v>
      </c>
      <c r="CU23" s="158">
        <v>0</v>
      </c>
      <c r="CV23" s="158">
        <v>0</v>
      </c>
      <c r="CW23" s="158">
        <v>846198</v>
      </c>
      <c r="CX23" s="158">
        <v>912515</v>
      </c>
      <c r="CY23" s="158">
        <v>184837</v>
      </c>
      <c r="CZ23" s="158">
        <v>36912</v>
      </c>
      <c r="DA23" s="158">
        <v>0</v>
      </c>
      <c r="DB23" s="158">
        <v>66033</v>
      </c>
      <c r="DC23" s="158">
        <v>0</v>
      </c>
      <c r="DD23" s="158">
        <v>0</v>
      </c>
      <c r="DE23" s="158">
        <v>0</v>
      </c>
      <c r="DF23" s="158">
        <v>2345200</v>
      </c>
      <c r="DG23" s="158">
        <v>0</v>
      </c>
      <c r="DH23" s="158">
        <v>0</v>
      </c>
      <c r="DI23" s="158">
        <v>0</v>
      </c>
      <c r="DJ23" s="158">
        <v>16147747</v>
      </c>
      <c r="DK23" s="158">
        <v>0</v>
      </c>
      <c r="DL23" s="158">
        <v>0</v>
      </c>
      <c r="DM23" s="158">
        <v>0</v>
      </c>
      <c r="DN23" s="158">
        <v>0</v>
      </c>
      <c r="DO23" s="158">
        <v>0</v>
      </c>
      <c r="DP23" s="158">
        <v>0</v>
      </c>
      <c r="DQ23" s="158">
        <v>0</v>
      </c>
      <c r="DR23" s="158">
        <v>0</v>
      </c>
      <c r="DS23" s="158">
        <v>0</v>
      </c>
      <c r="DT23" s="158">
        <v>0</v>
      </c>
      <c r="DU23" s="158">
        <v>0</v>
      </c>
      <c r="DV23" s="158">
        <v>0</v>
      </c>
      <c r="DW23" s="158">
        <v>0</v>
      </c>
      <c r="DX23" s="158">
        <v>0</v>
      </c>
      <c r="DY23" s="158">
        <v>0</v>
      </c>
      <c r="DZ23" s="158">
        <v>423021</v>
      </c>
      <c r="EA23" s="158">
        <v>0</v>
      </c>
      <c r="EB23" s="158">
        <v>0</v>
      </c>
      <c r="EC23" s="158">
        <v>423021</v>
      </c>
      <c r="ED23" s="158">
        <v>23509864</v>
      </c>
      <c r="EF23" s="5">
        <f t="shared" si="17"/>
        <v>45107</v>
      </c>
      <c r="EG23" s="159">
        <f t="shared" si="17"/>
        <v>222892</v>
      </c>
      <c r="EH23" s="159">
        <f t="shared" si="17"/>
        <v>2051945</v>
      </c>
      <c r="EI23" s="159">
        <f t="shared" si="17"/>
        <v>0</v>
      </c>
      <c r="EJ23" s="159">
        <f t="shared" si="17"/>
        <v>163742</v>
      </c>
      <c r="EK23" s="159">
        <f t="shared" si="17"/>
        <v>176575</v>
      </c>
      <c r="EL23" s="159">
        <f t="shared" si="17"/>
        <v>35767</v>
      </c>
      <c r="EM23" s="159">
        <f t="shared" si="17"/>
        <v>0</v>
      </c>
      <c r="EN23" s="159">
        <f t="shared" si="17"/>
        <v>409</v>
      </c>
      <c r="EO23" s="159">
        <f t="shared" si="17"/>
        <v>0</v>
      </c>
      <c r="EP23" s="159">
        <f t="shared" si="17"/>
        <v>342956</v>
      </c>
      <c r="EQ23" s="159">
        <f t="shared" si="17"/>
        <v>139245</v>
      </c>
      <c r="ER23" s="159">
        <f t="shared" si="17"/>
        <v>0</v>
      </c>
      <c r="ES23" s="159">
        <f t="shared" si="17"/>
        <v>0</v>
      </c>
      <c r="ET23" s="159">
        <f t="shared" si="17"/>
        <v>0</v>
      </c>
      <c r="EU23" s="159">
        <f t="shared" si="9"/>
        <v>129921</v>
      </c>
      <c r="EV23" s="159">
        <f t="shared" si="9"/>
        <v>21245</v>
      </c>
      <c r="EW23" s="159">
        <f t="shared" si="9"/>
        <v>28400</v>
      </c>
      <c r="EX23" s="159">
        <f t="shared" si="9"/>
        <v>0</v>
      </c>
      <c r="EY23" s="159">
        <f t="shared" si="9"/>
        <v>0</v>
      </c>
      <c r="EZ23" s="159">
        <f t="shared" si="9"/>
        <v>52211</v>
      </c>
      <c r="FA23" s="159">
        <f t="shared" si="9"/>
        <v>0</v>
      </c>
      <c r="FB23" s="159">
        <f t="shared" si="9"/>
        <v>0</v>
      </c>
      <c r="FC23" s="159">
        <f t="shared" si="9"/>
        <v>180769</v>
      </c>
      <c r="FD23" s="159">
        <f t="shared" si="9"/>
        <v>42</v>
      </c>
      <c r="FE23" s="159">
        <f t="shared" si="9"/>
        <v>399164</v>
      </c>
      <c r="FF23" s="159">
        <f t="shared" si="9"/>
        <v>3945283</v>
      </c>
      <c r="FG23" s="159">
        <f t="shared" si="9"/>
        <v>0</v>
      </c>
      <c r="FH23" s="159">
        <f t="shared" si="9"/>
        <v>0</v>
      </c>
      <c r="FI23" s="159">
        <f t="shared" si="9"/>
        <v>402440</v>
      </c>
      <c r="FJ23" s="159">
        <f t="shared" si="9"/>
        <v>0</v>
      </c>
      <c r="FK23" s="159">
        <f t="shared" si="10"/>
        <v>28968</v>
      </c>
      <c r="FL23" s="159">
        <f t="shared" si="10"/>
        <v>31238</v>
      </c>
      <c r="FM23" s="159">
        <f t="shared" si="10"/>
        <v>6327</v>
      </c>
      <c r="FN23" s="159">
        <f t="shared" si="10"/>
        <v>0</v>
      </c>
      <c r="FO23" s="159">
        <f t="shared" si="10"/>
        <v>0</v>
      </c>
      <c r="FP23" s="159">
        <f t="shared" si="10"/>
        <v>0</v>
      </c>
      <c r="FQ23" s="159">
        <f t="shared" si="10"/>
        <v>26195</v>
      </c>
      <c r="FR23" s="159">
        <f t="shared" si="10"/>
        <v>0</v>
      </c>
      <c r="FS23" s="159">
        <f t="shared" si="10"/>
        <v>1621</v>
      </c>
      <c r="FT23" s="159">
        <f t="shared" si="10"/>
        <v>360795</v>
      </c>
      <c r="FU23" s="159">
        <f t="shared" si="10"/>
        <v>0</v>
      </c>
      <c r="FV23" s="159">
        <f t="shared" si="10"/>
        <v>0</v>
      </c>
      <c r="FW23" s="159">
        <f t="shared" si="10"/>
        <v>0</v>
      </c>
      <c r="FX23" s="159">
        <f t="shared" si="10"/>
        <v>218657</v>
      </c>
      <c r="FY23" s="159">
        <f t="shared" si="10"/>
        <v>0</v>
      </c>
      <c r="FZ23" s="159">
        <f t="shared" si="10"/>
        <v>99483</v>
      </c>
      <c r="GA23" s="159">
        <f t="shared" si="11"/>
        <v>1175724</v>
      </c>
      <c r="GB23" s="159">
        <f t="shared" si="11"/>
        <v>693965</v>
      </c>
      <c r="GC23" s="159">
        <f t="shared" si="11"/>
        <v>34370</v>
      </c>
      <c r="GD23" s="159">
        <f t="shared" si="11"/>
        <v>-3493</v>
      </c>
      <c r="GE23" s="159">
        <f t="shared" si="11"/>
        <v>0</v>
      </c>
      <c r="GF23" s="159">
        <f t="shared" si="11"/>
        <v>224199</v>
      </c>
      <c r="GG23" s="159">
        <f t="shared" si="11"/>
        <v>452313</v>
      </c>
      <c r="GH23" s="159">
        <f t="shared" si="11"/>
        <v>0</v>
      </c>
      <c r="GI23" s="159">
        <f t="shared" si="11"/>
        <v>0</v>
      </c>
      <c r="GJ23" s="159">
        <f t="shared" si="11"/>
        <v>1401354</v>
      </c>
      <c r="GK23" s="159">
        <f t="shared" si="11"/>
        <v>6522361</v>
      </c>
      <c r="GL23" s="159">
        <f t="shared" si="11"/>
        <v>0</v>
      </c>
      <c r="GM23" s="159">
        <f t="shared" si="11"/>
        <v>0</v>
      </c>
      <c r="GN23" s="159">
        <f t="shared" si="11"/>
        <v>0</v>
      </c>
      <c r="GO23" s="159">
        <f t="shared" si="11"/>
        <v>0</v>
      </c>
      <c r="GP23" s="159">
        <f t="shared" si="11"/>
        <v>0</v>
      </c>
      <c r="GQ23" s="159">
        <f t="shared" si="12"/>
        <v>0</v>
      </c>
      <c r="GR23" s="159">
        <f t="shared" si="12"/>
        <v>0</v>
      </c>
      <c r="GS23" s="159">
        <f t="shared" si="12"/>
        <v>0</v>
      </c>
      <c r="GT23" s="159">
        <f t="shared" si="12"/>
        <v>0</v>
      </c>
      <c r="GU23" s="159">
        <f t="shared" si="12"/>
        <v>0</v>
      </c>
      <c r="GV23" s="159">
        <f t="shared" si="12"/>
        <v>0</v>
      </c>
      <c r="GW23" s="159">
        <f t="shared" si="12"/>
        <v>0</v>
      </c>
      <c r="GX23" s="159">
        <f t="shared" si="12"/>
        <v>0</v>
      </c>
      <c r="GY23" s="159">
        <f t="shared" si="12"/>
        <v>0</v>
      </c>
      <c r="GZ23" s="159">
        <f t="shared" si="12"/>
        <v>62102</v>
      </c>
      <c r="HA23" s="159">
        <f t="shared" si="12"/>
        <v>0</v>
      </c>
      <c r="HB23" s="159">
        <f t="shared" si="12"/>
        <v>0</v>
      </c>
      <c r="HC23" s="159">
        <f t="shared" si="12"/>
        <v>0</v>
      </c>
      <c r="HD23" s="159">
        <f t="shared" si="12"/>
        <v>3878</v>
      </c>
      <c r="HE23" s="159">
        <f t="shared" si="12"/>
        <v>0</v>
      </c>
      <c r="HF23" s="159">
        <f t="shared" si="12"/>
        <v>0</v>
      </c>
      <c r="HG23" s="159">
        <f t="shared" si="13"/>
        <v>227266</v>
      </c>
      <c r="HH23" s="159">
        <f t="shared" si="13"/>
        <v>0</v>
      </c>
      <c r="HI23" s="159">
        <f t="shared" si="13"/>
        <v>0</v>
      </c>
      <c r="HJ23" s="159">
        <f t="shared" si="13"/>
        <v>0</v>
      </c>
      <c r="HK23" s="159">
        <f t="shared" si="13"/>
        <v>0</v>
      </c>
      <c r="HL23" s="159">
        <f t="shared" si="13"/>
        <v>0</v>
      </c>
      <c r="HM23" s="159">
        <f t="shared" si="13"/>
        <v>0</v>
      </c>
      <c r="HN23" s="159">
        <f t="shared" si="13"/>
        <v>123489</v>
      </c>
      <c r="HO23" s="159">
        <f t="shared" si="13"/>
        <v>0</v>
      </c>
      <c r="HP23" s="159">
        <f t="shared" si="13"/>
        <v>416735</v>
      </c>
      <c r="HQ23" s="159">
        <f t="shared" si="13"/>
        <v>6939096</v>
      </c>
      <c r="HR23" s="159">
        <f t="shared" si="13"/>
        <v>1598664</v>
      </c>
      <c r="HS23" s="159">
        <f t="shared" si="13"/>
        <v>0</v>
      </c>
      <c r="HT23" s="159">
        <f t="shared" si="13"/>
        <v>10157388</v>
      </c>
      <c r="HU23" s="159">
        <f t="shared" si="13"/>
        <v>0</v>
      </c>
      <c r="HV23" s="159">
        <f t="shared" si="13"/>
        <v>0</v>
      </c>
      <c r="HW23" s="159">
        <f t="shared" si="14"/>
        <v>0</v>
      </c>
      <c r="HX23" s="159">
        <f t="shared" si="14"/>
        <v>0</v>
      </c>
      <c r="HY23" s="159">
        <f t="shared" si="14"/>
        <v>0</v>
      </c>
      <c r="HZ23" s="159">
        <f t="shared" si="14"/>
        <v>846198</v>
      </c>
      <c r="IA23" s="159">
        <f t="shared" si="14"/>
        <v>912515</v>
      </c>
      <c r="IB23" s="159">
        <f t="shared" si="14"/>
        <v>184837</v>
      </c>
      <c r="IC23" s="159">
        <f t="shared" si="14"/>
        <v>36912</v>
      </c>
      <c r="ID23" s="159">
        <f t="shared" si="14"/>
        <v>0</v>
      </c>
      <c r="IE23" s="159">
        <f t="shared" si="14"/>
        <v>66033</v>
      </c>
      <c r="IF23" s="159">
        <f t="shared" si="14"/>
        <v>0</v>
      </c>
      <c r="IG23" s="159">
        <f t="shared" si="14"/>
        <v>0</v>
      </c>
      <c r="IH23" s="159">
        <f t="shared" si="14"/>
        <v>0</v>
      </c>
      <c r="II23" s="159">
        <f t="shared" si="14"/>
        <v>2345200</v>
      </c>
      <c r="IJ23" s="159">
        <f t="shared" si="14"/>
        <v>0</v>
      </c>
      <c r="IK23" s="159">
        <f t="shared" si="14"/>
        <v>0</v>
      </c>
      <c r="IL23" s="159">
        <f t="shared" si="14"/>
        <v>0</v>
      </c>
      <c r="IM23" s="159">
        <f t="shared" si="15"/>
        <v>16147747</v>
      </c>
      <c r="IN23" s="159">
        <f t="shared" si="15"/>
        <v>0</v>
      </c>
      <c r="IO23" s="159">
        <f t="shared" si="15"/>
        <v>0</v>
      </c>
      <c r="IP23" s="159">
        <f t="shared" si="15"/>
        <v>0</v>
      </c>
      <c r="IQ23" s="159">
        <f t="shared" si="15"/>
        <v>0</v>
      </c>
      <c r="IR23" s="159">
        <f t="shared" si="15"/>
        <v>0</v>
      </c>
      <c r="IS23" s="159">
        <f t="shared" si="15"/>
        <v>0</v>
      </c>
      <c r="IT23" s="159">
        <f t="shared" si="15"/>
        <v>0</v>
      </c>
      <c r="IU23" s="159">
        <f t="shared" si="15"/>
        <v>0</v>
      </c>
      <c r="IV23" s="159">
        <f t="shared" si="15"/>
        <v>0</v>
      </c>
      <c r="IW23" s="159">
        <f t="shared" si="15"/>
        <v>0</v>
      </c>
      <c r="IX23" s="159">
        <f t="shared" si="15"/>
        <v>0</v>
      </c>
      <c r="IY23" s="159">
        <f t="shared" si="15"/>
        <v>0</v>
      </c>
      <c r="IZ23" s="159">
        <f t="shared" si="15"/>
        <v>0</v>
      </c>
      <c r="JA23" s="159">
        <f t="shared" si="15"/>
        <v>0</v>
      </c>
      <c r="JB23" s="159">
        <f t="shared" si="15"/>
        <v>0</v>
      </c>
      <c r="JC23" s="159">
        <f t="shared" si="16"/>
        <v>423021</v>
      </c>
      <c r="JD23" s="159">
        <f t="shared" si="8"/>
        <v>0</v>
      </c>
      <c r="JE23" s="159">
        <f t="shared" si="8"/>
        <v>0</v>
      </c>
      <c r="JF23" s="159">
        <f t="shared" si="8"/>
        <v>423021</v>
      </c>
      <c r="JG23" s="159">
        <f t="shared" si="8"/>
        <v>23509864</v>
      </c>
    </row>
    <row r="24" spans="1:267" ht="13.5" x14ac:dyDescent="0.25">
      <c r="A24" s="152" t="s">
        <v>162</v>
      </c>
      <c r="B24" s="152" t="s">
        <v>160</v>
      </c>
      <c r="C24" s="153">
        <v>45107</v>
      </c>
      <c r="D24" s="158">
        <v>222892</v>
      </c>
      <c r="E24" s="158">
        <v>2051945</v>
      </c>
      <c r="F24" s="158">
        <v>0</v>
      </c>
      <c r="G24" s="158">
        <v>163742</v>
      </c>
      <c r="H24" s="158">
        <v>176575</v>
      </c>
      <c r="I24" s="158">
        <v>35767</v>
      </c>
      <c r="J24" s="158">
        <v>0</v>
      </c>
      <c r="K24" s="158">
        <v>409</v>
      </c>
      <c r="L24" s="158">
        <v>0</v>
      </c>
      <c r="M24" s="158">
        <v>342956</v>
      </c>
      <c r="N24" s="158">
        <v>139245</v>
      </c>
      <c r="O24" s="158">
        <v>0</v>
      </c>
      <c r="P24" s="158">
        <v>0</v>
      </c>
      <c r="Q24" s="158">
        <v>0</v>
      </c>
      <c r="R24" s="158">
        <v>129921</v>
      </c>
      <c r="S24" s="158">
        <v>21245</v>
      </c>
      <c r="T24" s="158">
        <v>28400</v>
      </c>
      <c r="U24" s="158">
        <v>0</v>
      </c>
      <c r="V24" s="158">
        <v>0</v>
      </c>
      <c r="W24" s="158">
        <v>52211</v>
      </c>
      <c r="X24" s="158">
        <v>0</v>
      </c>
      <c r="Y24" s="158">
        <v>0</v>
      </c>
      <c r="Z24" s="158">
        <v>180769</v>
      </c>
      <c r="AA24" s="158">
        <v>42</v>
      </c>
      <c r="AB24" s="158">
        <v>399164</v>
      </c>
      <c r="AC24" s="158">
        <v>3945283</v>
      </c>
      <c r="AD24" s="158">
        <v>0</v>
      </c>
      <c r="AE24" s="158">
        <v>0</v>
      </c>
      <c r="AF24" s="158">
        <v>402440</v>
      </c>
      <c r="AG24" s="158">
        <v>0</v>
      </c>
      <c r="AH24" s="158">
        <v>28968</v>
      </c>
      <c r="AI24" s="158">
        <v>31238</v>
      </c>
      <c r="AJ24" s="158">
        <v>6327</v>
      </c>
      <c r="AK24" s="158">
        <v>0</v>
      </c>
      <c r="AL24" s="158">
        <v>0</v>
      </c>
      <c r="AM24" s="158">
        <v>0</v>
      </c>
      <c r="AN24" s="158">
        <v>26195</v>
      </c>
      <c r="AO24" s="158">
        <v>0</v>
      </c>
      <c r="AP24" s="158">
        <v>1621</v>
      </c>
      <c r="AQ24" s="158">
        <v>360795</v>
      </c>
      <c r="AR24" s="158">
        <v>0</v>
      </c>
      <c r="AS24" s="158">
        <v>0</v>
      </c>
      <c r="AT24" s="158">
        <v>0</v>
      </c>
      <c r="AU24" s="158">
        <v>218657</v>
      </c>
      <c r="AV24" s="158">
        <v>0</v>
      </c>
      <c r="AW24" s="158">
        <v>99483</v>
      </c>
      <c r="AX24" s="158">
        <v>1175724</v>
      </c>
      <c r="AY24" s="158">
        <v>693965</v>
      </c>
      <c r="AZ24" s="158">
        <v>34370</v>
      </c>
      <c r="BA24" s="158">
        <v>-3493</v>
      </c>
      <c r="BB24" s="158">
        <v>0</v>
      </c>
      <c r="BC24" s="158">
        <v>224199</v>
      </c>
      <c r="BD24" s="158">
        <v>452313</v>
      </c>
      <c r="BE24" s="158">
        <v>0</v>
      </c>
      <c r="BF24" s="158">
        <v>0</v>
      </c>
      <c r="BG24" s="158">
        <v>1401354</v>
      </c>
      <c r="BH24" s="158">
        <v>6522361</v>
      </c>
      <c r="BI24" s="158">
        <v>0</v>
      </c>
      <c r="BJ24" s="158">
        <v>0</v>
      </c>
      <c r="BK24" s="158">
        <v>0</v>
      </c>
      <c r="BL24" s="158">
        <v>0</v>
      </c>
      <c r="BM24" s="158">
        <v>0</v>
      </c>
      <c r="BN24" s="158">
        <v>0</v>
      </c>
      <c r="BO24" s="158">
        <v>0</v>
      </c>
      <c r="BP24" s="158">
        <v>0</v>
      </c>
      <c r="BQ24" s="158">
        <v>0</v>
      </c>
      <c r="BR24" s="158">
        <v>0</v>
      </c>
      <c r="BS24" s="158">
        <v>0</v>
      </c>
      <c r="BT24" s="158">
        <v>0</v>
      </c>
      <c r="BU24" s="158">
        <v>0</v>
      </c>
      <c r="BV24" s="158">
        <v>0</v>
      </c>
      <c r="BW24" s="158">
        <v>62102</v>
      </c>
      <c r="BX24" s="158">
        <v>0</v>
      </c>
      <c r="BY24" s="158">
        <v>0</v>
      </c>
      <c r="BZ24" s="158">
        <v>0</v>
      </c>
      <c r="CA24" s="158">
        <v>3878</v>
      </c>
      <c r="CB24" s="158">
        <v>0</v>
      </c>
      <c r="CC24" s="158">
        <v>0</v>
      </c>
      <c r="CD24" s="158">
        <v>227266</v>
      </c>
      <c r="CE24" s="158">
        <v>0</v>
      </c>
      <c r="CF24" s="158">
        <v>0</v>
      </c>
      <c r="CG24" s="158">
        <v>0</v>
      </c>
      <c r="CH24" s="158">
        <v>0</v>
      </c>
      <c r="CI24" s="158">
        <v>0</v>
      </c>
      <c r="CJ24" s="158">
        <v>0</v>
      </c>
      <c r="CK24" s="158">
        <v>123489</v>
      </c>
      <c r="CL24" s="158">
        <v>0</v>
      </c>
      <c r="CM24" s="158">
        <v>416735</v>
      </c>
      <c r="CN24" s="158">
        <v>6939096</v>
      </c>
      <c r="CO24" s="158">
        <v>1598664</v>
      </c>
      <c r="CP24" s="158">
        <v>0</v>
      </c>
      <c r="CQ24" s="158">
        <v>10157388</v>
      </c>
      <c r="CR24" s="158">
        <v>0</v>
      </c>
      <c r="CS24" s="158">
        <v>0</v>
      </c>
      <c r="CT24" s="158">
        <v>0</v>
      </c>
      <c r="CU24" s="158">
        <v>0</v>
      </c>
      <c r="CV24" s="158">
        <v>0</v>
      </c>
      <c r="CW24" s="158">
        <v>846198</v>
      </c>
      <c r="CX24" s="158">
        <v>912515</v>
      </c>
      <c r="CY24" s="158">
        <v>184837</v>
      </c>
      <c r="CZ24" s="158">
        <v>36912</v>
      </c>
      <c r="DA24" s="158">
        <v>0</v>
      </c>
      <c r="DB24" s="158">
        <v>66033</v>
      </c>
      <c r="DC24" s="158">
        <v>0</v>
      </c>
      <c r="DD24" s="158">
        <v>0</v>
      </c>
      <c r="DE24" s="158">
        <v>0</v>
      </c>
      <c r="DF24" s="158">
        <v>2345200</v>
      </c>
      <c r="DG24" s="158">
        <v>0</v>
      </c>
      <c r="DH24" s="158">
        <v>0</v>
      </c>
      <c r="DI24" s="158">
        <v>0</v>
      </c>
      <c r="DJ24" s="158">
        <v>16147747</v>
      </c>
      <c r="DK24" s="158">
        <v>0</v>
      </c>
      <c r="DL24" s="158">
        <v>0</v>
      </c>
      <c r="DM24" s="158">
        <v>0</v>
      </c>
      <c r="DN24" s="158">
        <v>0</v>
      </c>
      <c r="DO24" s="158">
        <v>0</v>
      </c>
      <c r="DP24" s="158">
        <v>0</v>
      </c>
      <c r="DQ24" s="158">
        <v>0</v>
      </c>
      <c r="DR24" s="158">
        <v>0</v>
      </c>
      <c r="DS24" s="158">
        <v>0</v>
      </c>
      <c r="DT24" s="158">
        <v>0</v>
      </c>
      <c r="DU24" s="158">
        <v>0</v>
      </c>
      <c r="DV24" s="158">
        <v>0</v>
      </c>
      <c r="DW24" s="158">
        <v>0</v>
      </c>
      <c r="DX24" s="158">
        <v>0</v>
      </c>
      <c r="DY24" s="158">
        <v>0</v>
      </c>
      <c r="DZ24" s="158">
        <v>423021</v>
      </c>
      <c r="EA24" s="158">
        <v>0</v>
      </c>
      <c r="EB24" s="158">
        <v>0</v>
      </c>
      <c r="EC24" s="158">
        <v>423021</v>
      </c>
      <c r="ED24" s="158">
        <v>23509864</v>
      </c>
      <c r="EF24" s="5">
        <f t="shared" si="17"/>
        <v>45107</v>
      </c>
      <c r="EG24" s="159">
        <f t="shared" si="17"/>
        <v>222892</v>
      </c>
      <c r="EH24" s="159">
        <f t="shared" si="17"/>
        <v>2051945</v>
      </c>
      <c r="EI24" s="159">
        <f t="shared" si="17"/>
        <v>0</v>
      </c>
      <c r="EJ24" s="159">
        <f t="shared" si="17"/>
        <v>163742</v>
      </c>
      <c r="EK24" s="159">
        <f t="shared" si="17"/>
        <v>176575</v>
      </c>
      <c r="EL24" s="159">
        <f t="shared" si="17"/>
        <v>35767</v>
      </c>
      <c r="EM24" s="159">
        <f t="shared" si="17"/>
        <v>0</v>
      </c>
      <c r="EN24" s="159">
        <f t="shared" si="17"/>
        <v>409</v>
      </c>
      <c r="EO24" s="159">
        <f t="shared" si="17"/>
        <v>0</v>
      </c>
      <c r="EP24" s="159">
        <f t="shared" si="17"/>
        <v>342956</v>
      </c>
      <c r="EQ24" s="159">
        <f t="shared" si="17"/>
        <v>139245</v>
      </c>
      <c r="ER24" s="159">
        <f t="shared" si="17"/>
        <v>0</v>
      </c>
      <c r="ES24" s="159">
        <f t="shared" si="17"/>
        <v>0</v>
      </c>
      <c r="ET24" s="159">
        <f t="shared" si="17"/>
        <v>0</v>
      </c>
      <c r="EU24" s="159">
        <f t="shared" si="9"/>
        <v>129921</v>
      </c>
      <c r="EV24" s="159">
        <f t="shared" si="9"/>
        <v>21245</v>
      </c>
      <c r="EW24" s="159">
        <f t="shared" si="9"/>
        <v>28400</v>
      </c>
      <c r="EX24" s="159">
        <f t="shared" si="9"/>
        <v>0</v>
      </c>
      <c r="EY24" s="159">
        <f t="shared" si="9"/>
        <v>0</v>
      </c>
      <c r="EZ24" s="159">
        <f t="shared" si="9"/>
        <v>52211</v>
      </c>
      <c r="FA24" s="159">
        <f t="shared" si="9"/>
        <v>0</v>
      </c>
      <c r="FB24" s="159">
        <f t="shared" si="9"/>
        <v>0</v>
      </c>
      <c r="FC24" s="159">
        <f t="shared" si="9"/>
        <v>180769</v>
      </c>
      <c r="FD24" s="159">
        <f t="shared" si="9"/>
        <v>42</v>
      </c>
      <c r="FE24" s="159">
        <f t="shared" si="9"/>
        <v>399164</v>
      </c>
      <c r="FF24" s="159">
        <f t="shared" si="9"/>
        <v>3945283</v>
      </c>
      <c r="FG24" s="159">
        <f t="shared" si="9"/>
        <v>0</v>
      </c>
      <c r="FH24" s="159">
        <f t="shared" si="9"/>
        <v>0</v>
      </c>
      <c r="FI24" s="159">
        <f t="shared" si="9"/>
        <v>402440</v>
      </c>
      <c r="FJ24" s="159">
        <f t="shared" si="9"/>
        <v>0</v>
      </c>
      <c r="FK24" s="159">
        <f t="shared" si="10"/>
        <v>28968</v>
      </c>
      <c r="FL24" s="159">
        <f t="shared" si="10"/>
        <v>31238</v>
      </c>
      <c r="FM24" s="159">
        <f t="shared" si="10"/>
        <v>6327</v>
      </c>
      <c r="FN24" s="159">
        <f t="shared" si="10"/>
        <v>0</v>
      </c>
      <c r="FO24" s="159">
        <f t="shared" si="10"/>
        <v>0</v>
      </c>
      <c r="FP24" s="159">
        <f t="shared" si="10"/>
        <v>0</v>
      </c>
      <c r="FQ24" s="159">
        <f t="shared" si="10"/>
        <v>26195</v>
      </c>
      <c r="FR24" s="159">
        <f t="shared" si="10"/>
        <v>0</v>
      </c>
      <c r="FS24" s="159">
        <f t="shared" si="10"/>
        <v>1621</v>
      </c>
      <c r="FT24" s="159">
        <f t="shared" si="10"/>
        <v>360795</v>
      </c>
      <c r="FU24" s="159">
        <f t="shared" si="10"/>
        <v>0</v>
      </c>
      <c r="FV24" s="159">
        <f t="shared" si="10"/>
        <v>0</v>
      </c>
      <c r="FW24" s="159">
        <f t="shared" si="10"/>
        <v>0</v>
      </c>
      <c r="FX24" s="159">
        <f t="shared" si="10"/>
        <v>218657</v>
      </c>
      <c r="FY24" s="159">
        <f t="shared" si="10"/>
        <v>0</v>
      </c>
      <c r="FZ24" s="159">
        <f t="shared" si="10"/>
        <v>99483</v>
      </c>
      <c r="GA24" s="159">
        <f t="shared" si="11"/>
        <v>1175724</v>
      </c>
      <c r="GB24" s="159">
        <f t="shared" si="11"/>
        <v>693965</v>
      </c>
      <c r="GC24" s="159">
        <f t="shared" si="11"/>
        <v>34370</v>
      </c>
      <c r="GD24" s="159">
        <f t="shared" si="11"/>
        <v>-3493</v>
      </c>
      <c r="GE24" s="159">
        <f t="shared" si="11"/>
        <v>0</v>
      </c>
      <c r="GF24" s="159">
        <f t="shared" si="11"/>
        <v>224199</v>
      </c>
      <c r="GG24" s="159">
        <f t="shared" si="11"/>
        <v>452313</v>
      </c>
      <c r="GH24" s="159">
        <f t="shared" si="11"/>
        <v>0</v>
      </c>
      <c r="GI24" s="159">
        <f t="shared" si="11"/>
        <v>0</v>
      </c>
      <c r="GJ24" s="159">
        <f t="shared" si="11"/>
        <v>1401354</v>
      </c>
      <c r="GK24" s="159">
        <f t="shared" si="11"/>
        <v>6522361</v>
      </c>
      <c r="GL24" s="159">
        <f t="shared" si="11"/>
        <v>0</v>
      </c>
      <c r="GM24" s="159">
        <f t="shared" si="11"/>
        <v>0</v>
      </c>
      <c r="GN24" s="159">
        <f t="shared" si="11"/>
        <v>0</v>
      </c>
      <c r="GO24" s="159">
        <f t="shared" si="11"/>
        <v>0</v>
      </c>
      <c r="GP24" s="159">
        <f t="shared" si="11"/>
        <v>0</v>
      </c>
      <c r="GQ24" s="159">
        <f t="shared" si="12"/>
        <v>0</v>
      </c>
      <c r="GR24" s="159">
        <f t="shared" si="12"/>
        <v>0</v>
      </c>
      <c r="GS24" s="159">
        <f t="shared" si="12"/>
        <v>0</v>
      </c>
      <c r="GT24" s="159">
        <f t="shared" si="12"/>
        <v>0</v>
      </c>
      <c r="GU24" s="159">
        <f t="shared" si="12"/>
        <v>0</v>
      </c>
      <c r="GV24" s="159">
        <f t="shared" si="12"/>
        <v>0</v>
      </c>
      <c r="GW24" s="159">
        <f t="shared" si="12"/>
        <v>0</v>
      </c>
      <c r="GX24" s="159">
        <f t="shared" si="12"/>
        <v>0</v>
      </c>
      <c r="GY24" s="159">
        <f t="shared" si="12"/>
        <v>0</v>
      </c>
      <c r="GZ24" s="159">
        <f t="shared" si="12"/>
        <v>62102</v>
      </c>
      <c r="HA24" s="159">
        <f t="shared" si="12"/>
        <v>0</v>
      </c>
      <c r="HB24" s="159">
        <f t="shared" si="12"/>
        <v>0</v>
      </c>
      <c r="HC24" s="159">
        <f t="shared" si="12"/>
        <v>0</v>
      </c>
      <c r="HD24" s="159">
        <f t="shared" si="12"/>
        <v>3878</v>
      </c>
      <c r="HE24" s="159">
        <f t="shared" si="12"/>
        <v>0</v>
      </c>
      <c r="HF24" s="159">
        <f t="shared" si="12"/>
        <v>0</v>
      </c>
      <c r="HG24" s="159">
        <f t="shared" si="13"/>
        <v>227266</v>
      </c>
      <c r="HH24" s="159">
        <f t="shared" si="13"/>
        <v>0</v>
      </c>
      <c r="HI24" s="159">
        <f t="shared" si="13"/>
        <v>0</v>
      </c>
      <c r="HJ24" s="159">
        <f t="shared" si="13"/>
        <v>0</v>
      </c>
      <c r="HK24" s="159">
        <f t="shared" si="13"/>
        <v>0</v>
      </c>
      <c r="HL24" s="159">
        <f t="shared" si="13"/>
        <v>0</v>
      </c>
      <c r="HM24" s="159">
        <f t="shared" si="13"/>
        <v>0</v>
      </c>
      <c r="HN24" s="159">
        <f t="shared" si="13"/>
        <v>123489</v>
      </c>
      <c r="HO24" s="159">
        <f t="shared" si="13"/>
        <v>0</v>
      </c>
      <c r="HP24" s="159">
        <f t="shared" si="13"/>
        <v>416735</v>
      </c>
      <c r="HQ24" s="159">
        <f t="shared" si="13"/>
        <v>6939096</v>
      </c>
      <c r="HR24" s="159">
        <f t="shared" si="13"/>
        <v>1598664</v>
      </c>
      <c r="HS24" s="159">
        <f t="shared" si="13"/>
        <v>0</v>
      </c>
      <c r="HT24" s="159">
        <f t="shared" si="13"/>
        <v>10157388</v>
      </c>
      <c r="HU24" s="159">
        <f t="shared" si="13"/>
        <v>0</v>
      </c>
      <c r="HV24" s="159">
        <f t="shared" si="13"/>
        <v>0</v>
      </c>
      <c r="HW24" s="159">
        <f t="shared" si="14"/>
        <v>0</v>
      </c>
      <c r="HX24" s="159">
        <f t="shared" si="14"/>
        <v>0</v>
      </c>
      <c r="HY24" s="159">
        <f t="shared" si="14"/>
        <v>0</v>
      </c>
      <c r="HZ24" s="159">
        <f t="shared" si="14"/>
        <v>846198</v>
      </c>
      <c r="IA24" s="159">
        <f t="shared" si="14"/>
        <v>912515</v>
      </c>
      <c r="IB24" s="159">
        <f t="shared" si="14"/>
        <v>184837</v>
      </c>
      <c r="IC24" s="159">
        <f t="shared" si="14"/>
        <v>36912</v>
      </c>
      <c r="ID24" s="159">
        <f t="shared" si="14"/>
        <v>0</v>
      </c>
      <c r="IE24" s="159">
        <f t="shared" si="14"/>
        <v>66033</v>
      </c>
      <c r="IF24" s="159">
        <f t="shared" si="14"/>
        <v>0</v>
      </c>
      <c r="IG24" s="159">
        <f t="shared" si="14"/>
        <v>0</v>
      </c>
      <c r="IH24" s="159">
        <f t="shared" si="14"/>
        <v>0</v>
      </c>
      <c r="II24" s="159">
        <f t="shared" si="14"/>
        <v>2345200</v>
      </c>
      <c r="IJ24" s="159">
        <f t="shared" si="14"/>
        <v>0</v>
      </c>
      <c r="IK24" s="159">
        <f t="shared" si="14"/>
        <v>0</v>
      </c>
      <c r="IL24" s="159">
        <f t="shared" si="14"/>
        <v>0</v>
      </c>
      <c r="IM24" s="159">
        <f t="shared" si="15"/>
        <v>16147747</v>
      </c>
      <c r="IN24" s="159">
        <f t="shared" si="15"/>
        <v>0</v>
      </c>
      <c r="IO24" s="159">
        <f t="shared" si="15"/>
        <v>0</v>
      </c>
      <c r="IP24" s="159">
        <f t="shared" si="15"/>
        <v>0</v>
      </c>
      <c r="IQ24" s="159">
        <f t="shared" si="15"/>
        <v>0</v>
      </c>
      <c r="IR24" s="159">
        <f t="shared" si="15"/>
        <v>0</v>
      </c>
      <c r="IS24" s="159">
        <f t="shared" si="15"/>
        <v>0</v>
      </c>
      <c r="IT24" s="159">
        <f t="shared" si="15"/>
        <v>0</v>
      </c>
      <c r="IU24" s="159">
        <f t="shared" si="15"/>
        <v>0</v>
      </c>
      <c r="IV24" s="159">
        <f t="shared" si="15"/>
        <v>0</v>
      </c>
      <c r="IW24" s="159">
        <f t="shared" si="15"/>
        <v>0</v>
      </c>
      <c r="IX24" s="159">
        <f t="shared" si="15"/>
        <v>0</v>
      </c>
      <c r="IY24" s="159">
        <f t="shared" si="15"/>
        <v>0</v>
      </c>
      <c r="IZ24" s="159">
        <f t="shared" si="15"/>
        <v>0</v>
      </c>
      <c r="JA24" s="159">
        <f t="shared" si="15"/>
        <v>0</v>
      </c>
      <c r="JB24" s="159">
        <f t="shared" si="15"/>
        <v>0</v>
      </c>
      <c r="JC24" s="159">
        <f t="shared" si="16"/>
        <v>423021</v>
      </c>
      <c r="JD24" s="159">
        <f t="shared" si="8"/>
        <v>0</v>
      </c>
      <c r="JE24" s="159">
        <f t="shared" si="8"/>
        <v>0</v>
      </c>
      <c r="JF24" s="159">
        <f t="shared" si="8"/>
        <v>423021</v>
      </c>
      <c r="JG24" s="159">
        <f t="shared" si="8"/>
        <v>23509864</v>
      </c>
    </row>
    <row r="25" spans="1:267" ht="13.5" x14ac:dyDescent="0.25">
      <c r="A25" s="152" t="s">
        <v>163</v>
      </c>
      <c r="B25" s="152" t="s">
        <v>160</v>
      </c>
      <c r="C25" s="153">
        <v>45107</v>
      </c>
      <c r="D25" s="158">
        <v>222892</v>
      </c>
      <c r="E25" s="158">
        <v>2051945</v>
      </c>
      <c r="F25" s="158">
        <v>0</v>
      </c>
      <c r="G25" s="158">
        <v>163742</v>
      </c>
      <c r="H25" s="158">
        <v>176575</v>
      </c>
      <c r="I25" s="158">
        <v>35767</v>
      </c>
      <c r="J25" s="158">
        <v>0</v>
      </c>
      <c r="K25" s="158">
        <v>0</v>
      </c>
      <c r="L25" s="158">
        <v>0</v>
      </c>
      <c r="M25" s="158">
        <v>342956</v>
      </c>
      <c r="N25" s="158">
        <v>139245</v>
      </c>
      <c r="O25" s="158">
        <v>0</v>
      </c>
      <c r="P25" s="158">
        <v>0</v>
      </c>
      <c r="Q25" s="158">
        <v>0</v>
      </c>
      <c r="R25" s="158">
        <v>129921</v>
      </c>
      <c r="S25" s="158">
        <v>0</v>
      </c>
      <c r="T25" s="158">
        <v>28400</v>
      </c>
      <c r="U25" s="158">
        <v>0</v>
      </c>
      <c r="V25" s="158">
        <v>0</v>
      </c>
      <c r="W25" s="158">
        <v>52211</v>
      </c>
      <c r="X25" s="158">
        <v>0</v>
      </c>
      <c r="Y25" s="158">
        <v>0</v>
      </c>
      <c r="Z25" s="158">
        <v>180769</v>
      </c>
      <c r="AA25" s="158">
        <v>42</v>
      </c>
      <c r="AB25" s="158">
        <v>198384</v>
      </c>
      <c r="AC25" s="158">
        <v>3722849</v>
      </c>
      <c r="AD25" s="158">
        <v>0</v>
      </c>
      <c r="AE25" s="158">
        <v>0</v>
      </c>
      <c r="AF25" s="158">
        <v>402440</v>
      </c>
      <c r="AG25" s="158">
        <v>0</v>
      </c>
      <c r="AH25" s="158">
        <v>28968</v>
      </c>
      <c r="AI25" s="158">
        <v>31238</v>
      </c>
      <c r="AJ25" s="158">
        <v>6327</v>
      </c>
      <c r="AK25" s="158">
        <v>0</v>
      </c>
      <c r="AL25" s="158">
        <v>0</v>
      </c>
      <c r="AM25" s="158">
        <v>0</v>
      </c>
      <c r="AN25" s="158">
        <v>26195</v>
      </c>
      <c r="AO25" s="158">
        <v>0</v>
      </c>
      <c r="AP25" s="158">
        <v>1621</v>
      </c>
      <c r="AQ25" s="158">
        <v>360795</v>
      </c>
      <c r="AR25" s="158">
        <v>0</v>
      </c>
      <c r="AS25" s="158">
        <v>0</v>
      </c>
      <c r="AT25" s="158">
        <v>0</v>
      </c>
      <c r="AU25" s="158">
        <v>218657</v>
      </c>
      <c r="AV25" s="158">
        <v>0</v>
      </c>
      <c r="AW25" s="158">
        <v>99483</v>
      </c>
      <c r="AX25" s="158">
        <v>1175724</v>
      </c>
      <c r="AY25" s="158">
        <v>693965</v>
      </c>
      <c r="AZ25" s="158">
        <v>34370</v>
      </c>
      <c r="BA25" s="158">
        <v>-3493</v>
      </c>
      <c r="BB25" s="158">
        <v>123489</v>
      </c>
      <c r="BC25" s="158">
        <v>224199</v>
      </c>
      <c r="BD25" s="158">
        <v>452313</v>
      </c>
      <c r="BE25" s="158">
        <v>0</v>
      </c>
      <c r="BF25" s="158">
        <v>0</v>
      </c>
      <c r="BG25" s="158">
        <v>1524843</v>
      </c>
      <c r="BH25" s="158">
        <v>6423416</v>
      </c>
      <c r="BI25" s="158">
        <v>0</v>
      </c>
      <c r="BJ25" s="158">
        <v>0</v>
      </c>
      <c r="BK25" s="158">
        <v>0</v>
      </c>
      <c r="BL25" s="158">
        <v>0</v>
      </c>
      <c r="BM25" s="158">
        <v>0</v>
      </c>
      <c r="BN25" s="158">
        <v>0</v>
      </c>
      <c r="BO25" s="158">
        <v>0</v>
      </c>
      <c r="BP25" s="158">
        <v>0</v>
      </c>
      <c r="BQ25" s="158">
        <v>0</v>
      </c>
      <c r="BR25" s="158">
        <v>0</v>
      </c>
      <c r="BS25" s="158">
        <v>0</v>
      </c>
      <c r="BT25" s="158">
        <v>0</v>
      </c>
      <c r="BU25" s="158">
        <v>0</v>
      </c>
      <c r="BV25" s="158">
        <v>0</v>
      </c>
      <c r="BW25" s="158">
        <v>62102</v>
      </c>
      <c r="BX25" s="158">
        <v>0</v>
      </c>
      <c r="BY25" s="158">
        <v>0</v>
      </c>
      <c r="BZ25" s="158">
        <v>0</v>
      </c>
      <c r="CA25" s="158">
        <v>3878</v>
      </c>
      <c r="CB25" s="158">
        <v>0</v>
      </c>
      <c r="CC25" s="158">
        <v>0</v>
      </c>
      <c r="CD25" s="158">
        <v>227266</v>
      </c>
      <c r="CE25" s="158">
        <v>0</v>
      </c>
      <c r="CF25" s="158">
        <v>0</v>
      </c>
      <c r="CG25" s="158">
        <v>0</v>
      </c>
      <c r="CH25" s="158">
        <v>0</v>
      </c>
      <c r="CI25" s="158">
        <v>0</v>
      </c>
      <c r="CJ25" s="158">
        <v>0</v>
      </c>
      <c r="CK25" s="158">
        <v>0</v>
      </c>
      <c r="CL25" s="158">
        <v>0</v>
      </c>
      <c r="CM25" s="158">
        <v>293246</v>
      </c>
      <c r="CN25" s="158">
        <v>6716662</v>
      </c>
      <c r="CO25" s="158">
        <v>1598664</v>
      </c>
      <c r="CP25" s="158">
        <v>0</v>
      </c>
      <c r="CQ25" s="158">
        <v>10157388</v>
      </c>
      <c r="CR25" s="158">
        <v>0</v>
      </c>
      <c r="CS25" s="158">
        <v>0</v>
      </c>
      <c r="CT25" s="158">
        <v>0</v>
      </c>
      <c r="CU25" s="158">
        <v>0</v>
      </c>
      <c r="CV25" s="158">
        <v>0</v>
      </c>
      <c r="CW25" s="158">
        <v>846198</v>
      </c>
      <c r="CX25" s="158">
        <v>912515</v>
      </c>
      <c r="CY25" s="158">
        <v>184837</v>
      </c>
      <c r="CZ25" s="158">
        <v>36912</v>
      </c>
      <c r="DA25" s="158">
        <v>0</v>
      </c>
      <c r="DB25" s="158">
        <v>66033</v>
      </c>
      <c r="DC25" s="158">
        <v>0</v>
      </c>
      <c r="DD25" s="158">
        <v>0</v>
      </c>
      <c r="DE25" s="158">
        <v>222434</v>
      </c>
      <c r="DF25" s="158">
        <v>2345200</v>
      </c>
      <c r="DG25" s="158">
        <v>0</v>
      </c>
      <c r="DH25" s="158">
        <v>0</v>
      </c>
      <c r="DI25" s="158">
        <v>0</v>
      </c>
      <c r="DJ25" s="158">
        <v>16370181</v>
      </c>
      <c r="DK25" s="158">
        <v>0</v>
      </c>
      <c r="DL25" s="158">
        <v>0</v>
      </c>
      <c r="DM25" s="158">
        <v>0</v>
      </c>
      <c r="DN25" s="158">
        <v>0</v>
      </c>
      <c r="DO25" s="158">
        <v>0</v>
      </c>
      <c r="DP25" s="158">
        <v>0</v>
      </c>
      <c r="DQ25" s="158">
        <v>0</v>
      </c>
      <c r="DR25" s="158">
        <v>0</v>
      </c>
      <c r="DS25" s="158">
        <v>0</v>
      </c>
      <c r="DT25" s="158">
        <v>0</v>
      </c>
      <c r="DU25" s="158">
        <v>0</v>
      </c>
      <c r="DV25" s="158">
        <v>0</v>
      </c>
      <c r="DW25" s="158">
        <v>0</v>
      </c>
      <c r="DX25" s="158">
        <v>0</v>
      </c>
      <c r="DY25" s="158">
        <v>0</v>
      </c>
      <c r="DZ25" s="158">
        <v>423021</v>
      </c>
      <c r="EA25" s="158">
        <v>0</v>
      </c>
      <c r="EB25" s="158">
        <v>0</v>
      </c>
      <c r="EC25" s="158">
        <v>423021</v>
      </c>
      <c r="ED25" s="158">
        <v>23509864</v>
      </c>
      <c r="EF25" s="5">
        <f t="shared" si="17"/>
        <v>45107</v>
      </c>
      <c r="EG25" s="159">
        <f t="shared" si="17"/>
        <v>222892</v>
      </c>
      <c r="EH25" s="159">
        <f t="shared" si="17"/>
        <v>2051945</v>
      </c>
      <c r="EI25" s="159">
        <f t="shared" si="17"/>
        <v>0</v>
      </c>
      <c r="EJ25" s="159">
        <f t="shared" si="17"/>
        <v>163742</v>
      </c>
      <c r="EK25" s="159">
        <f t="shared" si="17"/>
        <v>176575</v>
      </c>
      <c r="EL25" s="159">
        <f t="shared" si="17"/>
        <v>35767</v>
      </c>
      <c r="EM25" s="159">
        <f t="shared" si="17"/>
        <v>0</v>
      </c>
      <c r="EN25" s="159">
        <f t="shared" si="17"/>
        <v>0</v>
      </c>
      <c r="EO25" s="159">
        <f t="shared" si="17"/>
        <v>0</v>
      </c>
      <c r="EP25" s="159">
        <f t="shared" si="17"/>
        <v>342956</v>
      </c>
      <c r="EQ25" s="159">
        <f t="shared" si="17"/>
        <v>139245</v>
      </c>
      <c r="ER25" s="159">
        <f t="shared" si="17"/>
        <v>0</v>
      </c>
      <c r="ES25" s="159">
        <f t="shared" si="17"/>
        <v>0</v>
      </c>
      <c r="ET25" s="159">
        <f t="shared" si="17"/>
        <v>0</v>
      </c>
      <c r="EU25" s="159">
        <f t="shared" si="9"/>
        <v>129921</v>
      </c>
      <c r="EV25" s="159">
        <f t="shared" si="9"/>
        <v>0</v>
      </c>
      <c r="EW25" s="159">
        <f t="shared" si="9"/>
        <v>28400</v>
      </c>
      <c r="EX25" s="159">
        <f t="shared" si="9"/>
        <v>0</v>
      </c>
      <c r="EY25" s="159">
        <f t="shared" si="9"/>
        <v>0</v>
      </c>
      <c r="EZ25" s="159">
        <f t="shared" si="9"/>
        <v>52211</v>
      </c>
      <c r="FA25" s="159">
        <f t="shared" si="9"/>
        <v>0</v>
      </c>
      <c r="FB25" s="159">
        <f t="shared" si="9"/>
        <v>0</v>
      </c>
      <c r="FC25" s="159">
        <f t="shared" si="9"/>
        <v>180769</v>
      </c>
      <c r="FD25" s="159">
        <f t="shared" si="9"/>
        <v>42</v>
      </c>
      <c r="FE25" s="159">
        <f t="shared" si="9"/>
        <v>198384</v>
      </c>
      <c r="FF25" s="159">
        <f t="shared" si="9"/>
        <v>3722849</v>
      </c>
      <c r="FG25" s="159">
        <f t="shared" si="9"/>
        <v>0</v>
      </c>
      <c r="FH25" s="159">
        <f t="shared" si="9"/>
        <v>0</v>
      </c>
      <c r="FI25" s="159">
        <f t="shared" si="9"/>
        <v>402440</v>
      </c>
      <c r="FJ25" s="159">
        <f t="shared" si="9"/>
        <v>0</v>
      </c>
      <c r="FK25" s="159">
        <f t="shared" si="10"/>
        <v>28968</v>
      </c>
      <c r="FL25" s="159">
        <f t="shared" si="10"/>
        <v>31238</v>
      </c>
      <c r="FM25" s="159">
        <f t="shared" si="10"/>
        <v>6327</v>
      </c>
      <c r="FN25" s="159">
        <f t="shared" si="10"/>
        <v>0</v>
      </c>
      <c r="FO25" s="159">
        <f t="shared" si="10"/>
        <v>0</v>
      </c>
      <c r="FP25" s="159">
        <f t="shared" si="10"/>
        <v>0</v>
      </c>
      <c r="FQ25" s="159">
        <f t="shared" si="10"/>
        <v>26195</v>
      </c>
      <c r="FR25" s="159">
        <f t="shared" si="10"/>
        <v>0</v>
      </c>
      <c r="FS25" s="159">
        <f t="shared" si="10"/>
        <v>1621</v>
      </c>
      <c r="FT25" s="159">
        <f t="shared" si="10"/>
        <v>360795</v>
      </c>
      <c r="FU25" s="159">
        <f t="shared" si="10"/>
        <v>0</v>
      </c>
      <c r="FV25" s="159">
        <f t="shared" si="10"/>
        <v>0</v>
      </c>
      <c r="FW25" s="159">
        <f t="shared" si="10"/>
        <v>0</v>
      </c>
      <c r="FX25" s="159">
        <f t="shared" si="10"/>
        <v>218657</v>
      </c>
      <c r="FY25" s="159">
        <f t="shared" si="10"/>
        <v>0</v>
      </c>
      <c r="FZ25" s="159">
        <f t="shared" si="10"/>
        <v>99483</v>
      </c>
      <c r="GA25" s="159">
        <f t="shared" si="11"/>
        <v>1175724</v>
      </c>
      <c r="GB25" s="159">
        <f t="shared" si="11"/>
        <v>693965</v>
      </c>
      <c r="GC25" s="159">
        <f t="shared" si="11"/>
        <v>34370</v>
      </c>
      <c r="GD25" s="159">
        <f t="shared" si="11"/>
        <v>-3493</v>
      </c>
      <c r="GE25" s="159">
        <f t="shared" si="11"/>
        <v>123489</v>
      </c>
      <c r="GF25" s="159">
        <f t="shared" si="11"/>
        <v>224199</v>
      </c>
      <c r="GG25" s="159">
        <f t="shared" si="11"/>
        <v>452313</v>
      </c>
      <c r="GH25" s="159">
        <f t="shared" si="11"/>
        <v>0</v>
      </c>
      <c r="GI25" s="159">
        <f t="shared" si="11"/>
        <v>0</v>
      </c>
      <c r="GJ25" s="159">
        <f t="shared" si="11"/>
        <v>1524843</v>
      </c>
      <c r="GK25" s="159">
        <f t="shared" si="11"/>
        <v>6423416</v>
      </c>
      <c r="GL25" s="159">
        <f t="shared" si="11"/>
        <v>0</v>
      </c>
      <c r="GM25" s="159">
        <f t="shared" si="11"/>
        <v>0</v>
      </c>
      <c r="GN25" s="159">
        <f t="shared" si="11"/>
        <v>0</v>
      </c>
      <c r="GO25" s="159">
        <f t="shared" si="11"/>
        <v>0</v>
      </c>
      <c r="GP25" s="159">
        <f t="shared" si="11"/>
        <v>0</v>
      </c>
      <c r="GQ25" s="159">
        <f t="shared" si="12"/>
        <v>0</v>
      </c>
      <c r="GR25" s="159">
        <f t="shared" si="12"/>
        <v>0</v>
      </c>
      <c r="GS25" s="159">
        <f t="shared" si="12"/>
        <v>0</v>
      </c>
      <c r="GT25" s="159">
        <f t="shared" si="12"/>
        <v>0</v>
      </c>
      <c r="GU25" s="159">
        <f t="shared" si="12"/>
        <v>0</v>
      </c>
      <c r="GV25" s="159">
        <f t="shared" si="12"/>
        <v>0</v>
      </c>
      <c r="GW25" s="159">
        <f t="shared" si="12"/>
        <v>0</v>
      </c>
      <c r="GX25" s="159">
        <f t="shared" si="12"/>
        <v>0</v>
      </c>
      <c r="GY25" s="159">
        <f t="shared" si="12"/>
        <v>0</v>
      </c>
      <c r="GZ25" s="159">
        <f t="shared" si="12"/>
        <v>62102</v>
      </c>
      <c r="HA25" s="159">
        <f t="shared" si="12"/>
        <v>0</v>
      </c>
      <c r="HB25" s="159">
        <f t="shared" si="12"/>
        <v>0</v>
      </c>
      <c r="HC25" s="159">
        <f t="shared" si="12"/>
        <v>0</v>
      </c>
      <c r="HD25" s="159">
        <f t="shared" si="12"/>
        <v>3878</v>
      </c>
      <c r="HE25" s="159">
        <f t="shared" si="12"/>
        <v>0</v>
      </c>
      <c r="HF25" s="159">
        <f t="shared" si="12"/>
        <v>0</v>
      </c>
      <c r="HG25" s="159">
        <f t="shared" si="13"/>
        <v>227266</v>
      </c>
      <c r="HH25" s="159">
        <f t="shared" si="13"/>
        <v>0</v>
      </c>
      <c r="HI25" s="159">
        <f t="shared" si="13"/>
        <v>0</v>
      </c>
      <c r="HJ25" s="159">
        <f t="shared" si="13"/>
        <v>0</v>
      </c>
      <c r="HK25" s="159">
        <f t="shared" si="13"/>
        <v>0</v>
      </c>
      <c r="HL25" s="159">
        <f t="shared" si="13"/>
        <v>0</v>
      </c>
      <c r="HM25" s="159">
        <f t="shared" si="13"/>
        <v>0</v>
      </c>
      <c r="HN25" s="159">
        <f t="shared" si="13"/>
        <v>0</v>
      </c>
      <c r="HO25" s="159">
        <f t="shared" si="13"/>
        <v>0</v>
      </c>
      <c r="HP25" s="159">
        <f t="shared" si="13"/>
        <v>293246</v>
      </c>
      <c r="HQ25" s="159">
        <f t="shared" si="13"/>
        <v>6716662</v>
      </c>
      <c r="HR25" s="159">
        <f t="shared" si="13"/>
        <v>1598664</v>
      </c>
      <c r="HS25" s="159">
        <f t="shared" si="13"/>
        <v>0</v>
      </c>
      <c r="HT25" s="159">
        <f t="shared" si="13"/>
        <v>10157388</v>
      </c>
      <c r="HU25" s="159">
        <f t="shared" si="13"/>
        <v>0</v>
      </c>
      <c r="HV25" s="159">
        <f t="shared" si="13"/>
        <v>0</v>
      </c>
      <c r="HW25" s="159">
        <f t="shared" si="14"/>
        <v>0</v>
      </c>
      <c r="HX25" s="159">
        <f t="shared" si="14"/>
        <v>0</v>
      </c>
      <c r="HY25" s="159">
        <f t="shared" si="14"/>
        <v>0</v>
      </c>
      <c r="HZ25" s="159">
        <f t="shared" si="14"/>
        <v>846198</v>
      </c>
      <c r="IA25" s="159">
        <f t="shared" si="14"/>
        <v>912515</v>
      </c>
      <c r="IB25" s="159">
        <f t="shared" si="14"/>
        <v>184837</v>
      </c>
      <c r="IC25" s="159">
        <f t="shared" si="14"/>
        <v>36912</v>
      </c>
      <c r="ID25" s="159">
        <f t="shared" si="14"/>
        <v>0</v>
      </c>
      <c r="IE25" s="159">
        <f t="shared" si="14"/>
        <v>66033</v>
      </c>
      <c r="IF25" s="159">
        <f t="shared" si="14"/>
        <v>0</v>
      </c>
      <c r="IG25" s="159">
        <f t="shared" si="14"/>
        <v>0</v>
      </c>
      <c r="IH25" s="159">
        <f t="shared" si="14"/>
        <v>222434</v>
      </c>
      <c r="II25" s="159">
        <f t="shared" si="14"/>
        <v>2345200</v>
      </c>
      <c r="IJ25" s="159">
        <f t="shared" si="14"/>
        <v>0</v>
      </c>
      <c r="IK25" s="159">
        <f t="shared" si="14"/>
        <v>0</v>
      </c>
      <c r="IL25" s="159">
        <f t="shared" si="14"/>
        <v>0</v>
      </c>
      <c r="IM25" s="159">
        <f t="shared" si="15"/>
        <v>16370181</v>
      </c>
      <c r="IN25" s="159">
        <f t="shared" si="15"/>
        <v>0</v>
      </c>
      <c r="IO25" s="159">
        <f t="shared" si="15"/>
        <v>0</v>
      </c>
      <c r="IP25" s="159">
        <f t="shared" si="15"/>
        <v>0</v>
      </c>
      <c r="IQ25" s="159">
        <f t="shared" si="15"/>
        <v>0</v>
      </c>
      <c r="IR25" s="159">
        <f t="shared" si="15"/>
        <v>0</v>
      </c>
      <c r="IS25" s="159">
        <f t="shared" si="15"/>
        <v>0</v>
      </c>
      <c r="IT25" s="159">
        <f t="shared" si="15"/>
        <v>0</v>
      </c>
      <c r="IU25" s="159">
        <f t="shared" si="15"/>
        <v>0</v>
      </c>
      <c r="IV25" s="159">
        <f t="shared" si="15"/>
        <v>0</v>
      </c>
      <c r="IW25" s="159">
        <f t="shared" si="15"/>
        <v>0</v>
      </c>
      <c r="IX25" s="159">
        <f t="shared" si="15"/>
        <v>0</v>
      </c>
      <c r="IY25" s="159">
        <f t="shared" si="15"/>
        <v>0</v>
      </c>
      <c r="IZ25" s="159">
        <f t="shared" si="15"/>
        <v>0</v>
      </c>
      <c r="JA25" s="159">
        <f t="shared" si="15"/>
        <v>0</v>
      </c>
      <c r="JB25" s="159">
        <f t="shared" si="15"/>
        <v>0</v>
      </c>
      <c r="JC25" s="159">
        <f t="shared" si="16"/>
        <v>423021</v>
      </c>
      <c r="JD25" s="159">
        <f t="shared" si="8"/>
        <v>0</v>
      </c>
      <c r="JE25" s="159">
        <f t="shared" si="8"/>
        <v>0</v>
      </c>
      <c r="JF25" s="159">
        <f t="shared" si="8"/>
        <v>423021</v>
      </c>
      <c r="JG25" s="159">
        <f t="shared" si="8"/>
        <v>23509864</v>
      </c>
    </row>
    <row r="26" spans="1:267" ht="13.5" x14ac:dyDescent="0.25">
      <c r="A26" s="152" t="s">
        <v>164</v>
      </c>
      <c r="B26" s="152" t="s">
        <v>165</v>
      </c>
      <c r="C26" s="153">
        <v>45107</v>
      </c>
      <c r="D26" s="158">
        <v>14268</v>
      </c>
      <c r="E26" s="158">
        <v>38573</v>
      </c>
      <c r="F26" s="158">
        <v>0</v>
      </c>
      <c r="G26" s="158">
        <v>4877</v>
      </c>
      <c r="H26" s="158">
        <v>7441</v>
      </c>
      <c r="I26" s="158">
        <v>893</v>
      </c>
      <c r="J26" s="158">
        <v>0</v>
      </c>
      <c r="K26" s="158">
        <v>0</v>
      </c>
      <c r="L26" s="158">
        <v>0</v>
      </c>
      <c r="M26" s="158">
        <v>335</v>
      </c>
      <c r="N26" s="158">
        <v>3009</v>
      </c>
      <c r="O26" s="158">
        <v>246</v>
      </c>
      <c r="P26" s="158">
        <v>0</v>
      </c>
      <c r="Q26" s="158">
        <v>0</v>
      </c>
      <c r="R26" s="158">
        <v>8989</v>
      </c>
      <c r="S26" s="158">
        <v>0</v>
      </c>
      <c r="T26" s="158">
        <v>0</v>
      </c>
      <c r="U26" s="158">
        <v>0</v>
      </c>
      <c r="V26" s="158">
        <v>0</v>
      </c>
      <c r="W26" s="158">
        <v>5343</v>
      </c>
      <c r="X26" s="158">
        <v>0</v>
      </c>
      <c r="Y26" s="158">
        <v>10417</v>
      </c>
      <c r="Z26" s="158">
        <v>1339</v>
      </c>
      <c r="AA26" s="158">
        <v>8552</v>
      </c>
      <c r="AB26" s="158">
        <v>688</v>
      </c>
      <c r="AC26" s="158">
        <v>104970</v>
      </c>
      <c r="AD26" s="158">
        <v>0</v>
      </c>
      <c r="AE26" s="158">
        <v>0</v>
      </c>
      <c r="AF26" s="158">
        <v>12461</v>
      </c>
      <c r="AG26" s="158">
        <v>0</v>
      </c>
      <c r="AH26" s="158">
        <v>928</v>
      </c>
      <c r="AI26" s="158">
        <v>1416</v>
      </c>
      <c r="AJ26" s="158">
        <v>170</v>
      </c>
      <c r="AK26" s="158">
        <v>0</v>
      </c>
      <c r="AL26" s="158">
        <v>0</v>
      </c>
      <c r="AM26" s="158">
        <v>0</v>
      </c>
      <c r="AN26" s="158">
        <v>0</v>
      </c>
      <c r="AO26" s="158">
        <v>2518</v>
      </c>
      <c r="AP26" s="158">
        <v>20564</v>
      </c>
      <c r="AQ26" s="158">
        <v>16414</v>
      </c>
      <c r="AR26" s="158">
        <v>0</v>
      </c>
      <c r="AS26" s="158">
        <v>0</v>
      </c>
      <c r="AT26" s="158">
        <v>9215</v>
      </c>
      <c r="AU26" s="158">
        <v>20</v>
      </c>
      <c r="AV26" s="158">
        <v>0</v>
      </c>
      <c r="AW26" s="158">
        <v>6056</v>
      </c>
      <c r="AX26" s="158">
        <v>69762</v>
      </c>
      <c r="AY26" s="158">
        <v>18569</v>
      </c>
      <c r="AZ26" s="158">
        <v>0</v>
      </c>
      <c r="BA26" s="158">
        <v>1365</v>
      </c>
      <c r="BB26" s="158">
        <v>0</v>
      </c>
      <c r="BC26" s="158">
        <v>1833</v>
      </c>
      <c r="BD26" s="158">
        <v>5287</v>
      </c>
      <c r="BE26" s="158">
        <v>0</v>
      </c>
      <c r="BF26" s="158">
        <v>0</v>
      </c>
      <c r="BG26" s="158">
        <v>27054</v>
      </c>
      <c r="BH26" s="158">
        <v>201786</v>
      </c>
      <c r="BI26" s="158">
        <v>8838</v>
      </c>
      <c r="BJ26" s="158">
        <v>0</v>
      </c>
      <c r="BK26" s="158">
        <v>0</v>
      </c>
      <c r="BL26" s="158">
        <v>1586</v>
      </c>
      <c r="BM26" s="158">
        <v>341</v>
      </c>
      <c r="BN26" s="158">
        <v>0</v>
      </c>
      <c r="BO26" s="158">
        <v>0</v>
      </c>
      <c r="BP26" s="158">
        <v>0</v>
      </c>
      <c r="BQ26" s="158">
        <v>0</v>
      </c>
      <c r="BR26" s="158">
        <v>0</v>
      </c>
      <c r="BS26" s="158">
        <v>0</v>
      </c>
      <c r="BT26" s="158">
        <v>0</v>
      </c>
      <c r="BU26" s="158">
        <v>0</v>
      </c>
      <c r="BV26" s="158">
        <v>0</v>
      </c>
      <c r="BW26" s="158">
        <v>7853</v>
      </c>
      <c r="BX26" s="158">
        <v>0</v>
      </c>
      <c r="BY26" s="158">
        <v>0</v>
      </c>
      <c r="BZ26" s="158">
        <v>517</v>
      </c>
      <c r="CA26" s="158">
        <v>2008</v>
      </c>
      <c r="CB26" s="158">
        <v>1570</v>
      </c>
      <c r="CC26" s="158">
        <v>0</v>
      </c>
      <c r="CD26" s="158">
        <v>13882</v>
      </c>
      <c r="CE26" s="158">
        <v>1196</v>
      </c>
      <c r="CF26" s="158">
        <v>0</v>
      </c>
      <c r="CG26" s="158">
        <v>0</v>
      </c>
      <c r="CH26" s="158">
        <v>0</v>
      </c>
      <c r="CI26" s="158">
        <v>1656</v>
      </c>
      <c r="CJ26" s="158">
        <v>0</v>
      </c>
      <c r="CK26" s="158">
        <v>0</v>
      </c>
      <c r="CL26" s="158">
        <v>0</v>
      </c>
      <c r="CM26" s="158">
        <v>39447</v>
      </c>
      <c r="CN26" s="158">
        <v>241233</v>
      </c>
      <c r="CO26" s="158">
        <v>17790</v>
      </c>
      <c r="CP26" s="158">
        <v>11247</v>
      </c>
      <c r="CQ26" s="158">
        <v>0</v>
      </c>
      <c r="CR26" s="158">
        <v>0</v>
      </c>
      <c r="CS26" s="158">
        <v>9521</v>
      </c>
      <c r="CT26" s="158">
        <v>0</v>
      </c>
      <c r="CU26" s="158">
        <v>293820</v>
      </c>
      <c r="CV26" s="158">
        <v>9059</v>
      </c>
      <c r="CW26" s="158">
        <v>27790</v>
      </c>
      <c r="CX26" s="158">
        <v>42401</v>
      </c>
      <c r="CY26" s="158">
        <v>5087</v>
      </c>
      <c r="CZ26" s="158">
        <v>6010</v>
      </c>
      <c r="DA26" s="158">
        <v>0</v>
      </c>
      <c r="DB26" s="158">
        <v>3718</v>
      </c>
      <c r="DC26" s="158">
        <v>0</v>
      </c>
      <c r="DD26" s="158">
        <v>0</v>
      </c>
      <c r="DE26" s="158">
        <v>0</v>
      </c>
      <c r="DF26" s="158">
        <v>0</v>
      </c>
      <c r="DG26" s="158">
        <v>0</v>
      </c>
      <c r="DH26" s="158">
        <v>0</v>
      </c>
      <c r="DI26" s="158">
        <v>0</v>
      </c>
      <c r="DJ26" s="158">
        <v>426443</v>
      </c>
      <c r="DK26" s="158">
        <v>0</v>
      </c>
      <c r="DL26" s="158">
        <v>0</v>
      </c>
      <c r="DM26" s="158">
        <v>0</v>
      </c>
      <c r="DN26" s="158">
        <v>0</v>
      </c>
      <c r="DO26" s="158">
        <v>0</v>
      </c>
      <c r="DP26" s="158">
        <v>0</v>
      </c>
      <c r="DQ26" s="158">
        <v>0</v>
      </c>
      <c r="DR26" s="158">
        <v>0</v>
      </c>
      <c r="DS26" s="158">
        <v>0</v>
      </c>
      <c r="DT26" s="158">
        <v>0</v>
      </c>
      <c r="DU26" s="158">
        <v>0</v>
      </c>
      <c r="DV26" s="158">
        <v>0</v>
      </c>
      <c r="DW26" s="158">
        <v>0</v>
      </c>
      <c r="DX26" s="158">
        <v>0</v>
      </c>
      <c r="DY26" s="158">
        <v>0</v>
      </c>
      <c r="DZ26" s="158">
        <v>0</v>
      </c>
      <c r="EA26" s="158">
        <v>0</v>
      </c>
      <c r="EB26" s="158">
        <v>655</v>
      </c>
      <c r="EC26" s="158">
        <v>655</v>
      </c>
      <c r="ED26" s="158">
        <v>668331</v>
      </c>
      <c r="EF26" s="5">
        <f t="shared" si="17"/>
        <v>45107</v>
      </c>
      <c r="EG26" s="159">
        <f t="shared" si="17"/>
        <v>14268</v>
      </c>
      <c r="EH26" s="159">
        <f t="shared" si="17"/>
        <v>38573</v>
      </c>
      <c r="EI26" s="159">
        <f t="shared" si="17"/>
        <v>0</v>
      </c>
      <c r="EJ26" s="159">
        <f t="shared" si="17"/>
        <v>4877</v>
      </c>
      <c r="EK26" s="159">
        <f t="shared" si="17"/>
        <v>7441</v>
      </c>
      <c r="EL26" s="159">
        <f t="shared" si="17"/>
        <v>893</v>
      </c>
      <c r="EM26" s="159">
        <f t="shared" si="17"/>
        <v>0</v>
      </c>
      <c r="EN26" s="159">
        <f t="shared" si="17"/>
        <v>0</v>
      </c>
      <c r="EO26" s="159">
        <f t="shared" si="17"/>
        <v>0</v>
      </c>
      <c r="EP26" s="159">
        <f t="shared" si="17"/>
        <v>335</v>
      </c>
      <c r="EQ26" s="159">
        <f t="shared" si="17"/>
        <v>3009</v>
      </c>
      <c r="ER26" s="159">
        <f t="shared" si="17"/>
        <v>246</v>
      </c>
      <c r="ES26" s="159">
        <f t="shared" si="17"/>
        <v>0</v>
      </c>
      <c r="ET26" s="159">
        <f t="shared" si="17"/>
        <v>0</v>
      </c>
      <c r="EU26" s="159">
        <f t="shared" si="9"/>
        <v>8989</v>
      </c>
      <c r="EV26" s="159">
        <f t="shared" si="9"/>
        <v>0</v>
      </c>
      <c r="EW26" s="159">
        <f t="shared" si="9"/>
        <v>0</v>
      </c>
      <c r="EX26" s="159">
        <f t="shared" si="9"/>
        <v>0</v>
      </c>
      <c r="EY26" s="159">
        <f t="shared" si="9"/>
        <v>0</v>
      </c>
      <c r="EZ26" s="159">
        <f t="shared" si="9"/>
        <v>5343</v>
      </c>
      <c r="FA26" s="159">
        <f t="shared" si="9"/>
        <v>0</v>
      </c>
      <c r="FB26" s="159">
        <f t="shared" si="9"/>
        <v>10417</v>
      </c>
      <c r="FC26" s="159">
        <f t="shared" si="9"/>
        <v>1339</v>
      </c>
      <c r="FD26" s="159">
        <f t="shared" si="9"/>
        <v>8552</v>
      </c>
      <c r="FE26" s="159">
        <f t="shared" si="9"/>
        <v>688</v>
      </c>
      <c r="FF26" s="159">
        <f t="shared" si="9"/>
        <v>104970</v>
      </c>
      <c r="FG26" s="159">
        <f t="shared" si="9"/>
        <v>0</v>
      </c>
      <c r="FH26" s="159">
        <f t="shared" si="9"/>
        <v>0</v>
      </c>
      <c r="FI26" s="159">
        <f t="shared" si="9"/>
        <v>12461</v>
      </c>
      <c r="FJ26" s="159">
        <f t="shared" si="9"/>
        <v>0</v>
      </c>
      <c r="FK26" s="159">
        <f t="shared" si="10"/>
        <v>928</v>
      </c>
      <c r="FL26" s="159">
        <f t="shared" si="10"/>
        <v>1416</v>
      </c>
      <c r="FM26" s="159">
        <f t="shared" si="10"/>
        <v>170</v>
      </c>
      <c r="FN26" s="159">
        <f t="shared" si="10"/>
        <v>0</v>
      </c>
      <c r="FO26" s="159">
        <f t="shared" si="10"/>
        <v>0</v>
      </c>
      <c r="FP26" s="159">
        <f t="shared" si="10"/>
        <v>0</v>
      </c>
      <c r="FQ26" s="159">
        <f t="shared" si="10"/>
        <v>0</v>
      </c>
      <c r="FR26" s="159">
        <f t="shared" si="10"/>
        <v>2518</v>
      </c>
      <c r="FS26" s="159">
        <f t="shared" si="10"/>
        <v>20564</v>
      </c>
      <c r="FT26" s="159">
        <f t="shared" si="10"/>
        <v>16414</v>
      </c>
      <c r="FU26" s="159">
        <f t="shared" si="10"/>
        <v>0</v>
      </c>
      <c r="FV26" s="159">
        <f t="shared" si="10"/>
        <v>0</v>
      </c>
      <c r="FW26" s="159">
        <f t="shared" si="10"/>
        <v>9215</v>
      </c>
      <c r="FX26" s="159">
        <f t="shared" si="10"/>
        <v>20</v>
      </c>
      <c r="FY26" s="159">
        <f t="shared" si="10"/>
        <v>0</v>
      </c>
      <c r="FZ26" s="159">
        <f t="shared" si="10"/>
        <v>6056</v>
      </c>
      <c r="GA26" s="159">
        <f t="shared" si="11"/>
        <v>69762</v>
      </c>
      <c r="GB26" s="159">
        <f t="shared" si="11"/>
        <v>18569</v>
      </c>
      <c r="GC26" s="159">
        <f t="shared" si="11"/>
        <v>0</v>
      </c>
      <c r="GD26" s="159">
        <f t="shared" si="11"/>
        <v>1365</v>
      </c>
      <c r="GE26" s="159">
        <f t="shared" si="11"/>
        <v>0</v>
      </c>
      <c r="GF26" s="159">
        <f t="shared" si="11"/>
        <v>1833</v>
      </c>
      <c r="GG26" s="159">
        <f t="shared" si="11"/>
        <v>5287</v>
      </c>
      <c r="GH26" s="159">
        <f t="shared" si="11"/>
        <v>0</v>
      </c>
      <c r="GI26" s="159">
        <f t="shared" si="11"/>
        <v>0</v>
      </c>
      <c r="GJ26" s="159">
        <f t="shared" si="11"/>
        <v>27054</v>
      </c>
      <c r="GK26" s="159">
        <f t="shared" si="11"/>
        <v>201786</v>
      </c>
      <c r="GL26" s="159">
        <f t="shared" si="11"/>
        <v>8838</v>
      </c>
      <c r="GM26" s="159">
        <f t="shared" si="11"/>
        <v>0</v>
      </c>
      <c r="GN26" s="159">
        <f t="shared" si="11"/>
        <v>0</v>
      </c>
      <c r="GO26" s="159">
        <f t="shared" si="11"/>
        <v>1586</v>
      </c>
      <c r="GP26" s="159">
        <f t="shared" si="11"/>
        <v>341</v>
      </c>
      <c r="GQ26" s="159">
        <f t="shared" si="12"/>
        <v>0</v>
      </c>
      <c r="GR26" s="159">
        <f t="shared" si="12"/>
        <v>0</v>
      </c>
      <c r="GS26" s="159">
        <f t="shared" si="12"/>
        <v>0</v>
      </c>
      <c r="GT26" s="159">
        <f t="shared" si="12"/>
        <v>0</v>
      </c>
      <c r="GU26" s="159">
        <f t="shared" si="12"/>
        <v>0</v>
      </c>
      <c r="GV26" s="159">
        <f t="shared" si="12"/>
        <v>0</v>
      </c>
      <c r="GW26" s="159">
        <f t="shared" si="12"/>
        <v>0</v>
      </c>
      <c r="GX26" s="159">
        <f t="shared" si="12"/>
        <v>0</v>
      </c>
      <c r="GY26" s="159">
        <f t="shared" si="12"/>
        <v>0</v>
      </c>
      <c r="GZ26" s="159">
        <f t="shared" si="12"/>
        <v>7853</v>
      </c>
      <c r="HA26" s="159">
        <f t="shared" si="12"/>
        <v>0</v>
      </c>
      <c r="HB26" s="159">
        <f t="shared" si="12"/>
        <v>0</v>
      </c>
      <c r="HC26" s="159">
        <f t="shared" si="12"/>
        <v>517</v>
      </c>
      <c r="HD26" s="159">
        <f t="shared" si="12"/>
        <v>2008</v>
      </c>
      <c r="HE26" s="159">
        <f t="shared" si="12"/>
        <v>1570</v>
      </c>
      <c r="HF26" s="159">
        <f t="shared" si="12"/>
        <v>0</v>
      </c>
      <c r="HG26" s="159">
        <f t="shared" si="13"/>
        <v>13882</v>
      </c>
      <c r="HH26" s="159">
        <f t="shared" si="13"/>
        <v>1196</v>
      </c>
      <c r="HI26" s="159">
        <f t="shared" si="13"/>
        <v>0</v>
      </c>
      <c r="HJ26" s="159">
        <f t="shared" si="13"/>
        <v>0</v>
      </c>
      <c r="HK26" s="159">
        <f t="shared" si="13"/>
        <v>0</v>
      </c>
      <c r="HL26" s="159">
        <f t="shared" si="13"/>
        <v>1656</v>
      </c>
      <c r="HM26" s="159">
        <f t="shared" si="13"/>
        <v>0</v>
      </c>
      <c r="HN26" s="159">
        <f t="shared" si="13"/>
        <v>0</v>
      </c>
      <c r="HO26" s="159">
        <f t="shared" si="13"/>
        <v>0</v>
      </c>
      <c r="HP26" s="159">
        <f t="shared" si="13"/>
        <v>39447</v>
      </c>
      <c r="HQ26" s="159">
        <f t="shared" si="13"/>
        <v>241233</v>
      </c>
      <c r="HR26" s="159">
        <f t="shared" si="13"/>
        <v>17790</v>
      </c>
      <c r="HS26" s="159">
        <f t="shared" si="13"/>
        <v>11247</v>
      </c>
      <c r="HT26" s="159">
        <f t="shared" si="13"/>
        <v>0</v>
      </c>
      <c r="HU26" s="159">
        <f t="shared" si="13"/>
        <v>0</v>
      </c>
      <c r="HV26" s="159">
        <f t="shared" si="13"/>
        <v>9521</v>
      </c>
      <c r="HW26" s="159">
        <f t="shared" si="14"/>
        <v>0</v>
      </c>
      <c r="HX26" s="159">
        <f t="shared" si="14"/>
        <v>293820</v>
      </c>
      <c r="HY26" s="159">
        <f t="shared" si="14"/>
        <v>9059</v>
      </c>
      <c r="HZ26" s="159">
        <f t="shared" si="14"/>
        <v>27790</v>
      </c>
      <c r="IA26" s="159">
        <f t="shared" si="14"/>
        <v>42401</v>
      </c>
      <c r="IB26" s="159">
        <f t="shared" si="14"/>
        <v>5087</v>
      </c>
      <c r="IC26" s="159">
        <f t="shared" si="14"/>
        <v>6010</v>
      </c>
      <c r="ID26" s="159">
        <f t="shared" si="14"/>
        <v>0</v>
      </c>
      <c r="IE26" s="159">
        <f t="shared" si="14"/>
        <v>3718</v>
      </c>
      <c r="IF26" s="159">
        <f t="shared" si="14"/>
        <v>0</v>
      </c>
      <c r="IG26" s="159">
        <f t="shared" si="14"/>
        <v>0</v>
      </c>
      <c r="IH26" s="159">
        <f t="shared" si="14"/>
        <v>0</v>
      </c>
      <c r="II26" s="159">
        <f t="shared" si="14"/>
        <v>0</v>
      </c>
      <c r="IJ26" s="159">
        <f t="shared" si="14"/>
        <v>0</v>
      </c>
      <c r="IK26" s="159">
        <f t="shared" si="14"/>
        <v>0</v>
      </c>
      <c r="IL26" s="159">
        <f t="shared" si="14"/>
        <v>0</v>
      </c>
      <c r="IM26" s="159">
        <f t="shared" si="15"/>
        <v>426443</v>
      </c>
      <c r="IN26" s="159">
        <f t="shared" si="15"/>
        <v>0</v>
      </c>
      <c r="IO26" s="159">
        <f t="shared" si="15"/>
        <v>0</v>
      </c>
      <c r="IP26" s="159">
        <f t="shared" si="15"/>
        <v>0</v>
      </c>
      <c r="IQ26" s="159">
        <f t="shared" si="15"/>
        <v>0</v>
      </c>
      <c r="IR26" s="159">
        <f t="shared" si="15"/>
        <v>0</v>
      </c>
      <c r="IS26" s="159">
        <f t="shared" si="15"/>
        <v>0</v>
      </c>
      <c r="IT26" s="159">
        <f t="shared" si="15"/>
        <v>0</v>
      </c>
      <c r="IU26" s="159">
        <f t="shared" si="15"/>
        <v>0</v>
      </c>
      <c r="IV26" s="159">
        <f t="shared" si="15"/>
        <v>0</v>
      </c>
      <c r="IW26" s="159">
        <f t="shared" si="15"/>
        <v>0</v>
      </c>
      <c r="IX26" s="159">
        <f t="shared" si="15"/>
        <v>0</v>
      </c>
      <c r="IY26" s="159">
        <f t="shared" si="15"/>
        <v>0</v>
      </c>
      <c r="IZ26" s="159">
        <f t="shared" si="15"/>
        <v>0</v>
      </c>
      <c r="JA26" s="159">
        <f t="shared" si="15"/>
        <v>0</v>
      </c>
      <c r="JB26" s="159">
        <f t="shared" si="15"/>
        <v>0</v>
      </c>
      <c r="JC26" s="159">
        <f t="shared" si="16"/>
        <v>0</v>
      </c>
      <c r="JD26" s="159">
        <f t="shared" si="8"/>
        <v>0</v>
      </c>
      <c r="JE26" s="159">
        <f t="shared" si="8"/>
        <v>655</v>
      </c>
      <c r="JF26" s="159">
        <f t="shared" si="8"/>
        <v>655</v>
      </c>
      <c r="JG26" s="159">
        <f t="shared" si="8"/>
        <v>668331</v>
      </c>
    </row>
    <row r="27" spans="1:267" ht="13.5" x14ac:dyDescent="0.25">
      <c r="A27" s="152" t="s">
        <v>166</v>
      </c>
      <c r="B27" s="152" t="s">
        <v>165</v>
      </c>
      <c r="C27" s="153">
        <v>45107</v>
      </c>
      <c r="D27" s="158">
        <v>14229</v>
      </c>
      <c r="E27" s="158">
        <v>38468</v>
      </c>
      <c r="F27" s="158">
        <v>0</v>
      </c>
      <c r="G27" s="158">
        <v>4863</v>
      </c>
      <c r="H27" s="158">
        <v>7420</v>
      </c>
      <c r="I27" s="158">
        <v>890</v>
      </c>
      <c r="J27" s="158">
        <v>0</v>
      </c>
      <c r="K27" s="158">
        <v>0</v>
      </c>
      <c r="L27" s="158">
        <v>0</v>
      </c>
      <c r="M27" s="158">
        <v>334</v>
      </c>
      <c r="N27" s="158">
        <v>3001</v>
      </c>
      <c r="O27" s="158">
        <v>246</v>
      </c>
      <c r="P27" s="158">
        <v>0</v>
      </c>
      <c r="Q27" s="158">
        <v>0</v>
      </c>
      <c r="R27" s="158">
        <v>8964</v>
      </c>
      <c r="S27" s="158">
        <v>0</v>
      </c>
      <c r="T27" s="158">
        <v>0</v>
      </c>
      <c r="U27" s="158">
        <v>0</v>
      </c>
      <c r="V27" s="158">
        <v>0</v>
      </c>
      <c r="W27" s="158">
        <v>5329</v>
      </c>
      <c r="X27" s="158">
        <v>0</v>
      </c>
      <c r="Y27" s="158">
        <v>10389</v>
      </c>
      <c r="Z27" s="158">
        <v>1335</v>
      </c>
      <c r="AA27" s="158">
        <v>8528</v>
      </c>
      <c r="AB27" s="158">
        <v>686</v>
      </c>
      <c r="AC27" s="158">
        <v>104682</v>
      </c>
      <c r="AD27" s="158">
        <v>0</v>
      </c>
      <c r="AE27" s="158">
        <v>0</v>
      </c>
      <c r="AF27" s="158">
        <v>12427</v>
      </c>
      <c r="AG27" s="158">
        <v>0</v>
      </c>
      <c r="AH27" s="158">
        <v>925</v>
      </c>
      <c r="AI27" s="158">
        <v>1412</v>
      </c>
      <c r="AJ27" s="158">
        <v>169</v>
      </c>
      <c r="AK27" s="158">
        <v>0</v>
      </c>
      <c r="AL27" s="158">
        <v>0</v>
      </c>
      <c r="AM27" s="158">
        <v>0</v>
      </c>
      <c r="AN27" s="158">
        <v>0</v>
      </c>
      <c r="AO27" s="158">
        <v>2511</v>
      </c>
      <c r="AP27" s="158">
        <v>20507</v>
      </c>
      <c r="AQ27" s="158">
        <v>16369</v>
      </c>
      <c r="AR27" s="158">
        <v>0</v>
      </c>
      <c r="AS27" s="158">
        <v>0</v>
      </c>
      <c r="AT27" s="158">
        <v>9190</v>
      </c>
      <c r="AU27" s="158">
        <v>20</v>
      </c>
      <c r="AV27" s="158">
        <v>0</v>
      </c>
      <c r="AW27" s="158">
        <v>6039</v>
      </c>
      <c r="AX27" s="158">
        <v>69569</v>
      </c>
      <c r="AY27" s="158">
        <v>20880</v>
      </c>
      <c r="AZ27" s="158">
        <v>0</v>
      </c>
      <c r="BA27" s="158">
        <v>1362</v>
      </c>
      <c r="BB27" s="158">
        <v>0</v>
      </c>
      <c r="BC27" s="158">
        <v>1828</v>
      </c>
      <c r="BD27" s="158">
        <v>5272</v>
      </c>
      <c r="BE27" s="158">
        <v>0</v>
      </c>
      <c r="BF27" s="158">
        <v>0</v>
      </c>
      <c r="BG27" s="158">
        <v>29342</v>
      </c>
      <c r="BH27" s="158">
        <v>203593</v>
      </c>
      <c r="BI27" s="158">
        <v>8814</v>
      </c>
      <c r="BJ27" s="158">
        <v>0</v>
      </c>
      <c r="BK27" s="158">
        <v>0</v>
      </c>
      <c r="BL27" s="158">
        <v>1582</v>
      </c>
      <c r="BM27" s="158">
        <v>45</v>
      </c>
      <c r="BN27" s="158">
        <v>0</v>
      </c>
      <c r="BO27" s="158">
        <v>0</v>
      </c>
      <c r="BP27" s="158">
        <v>0</v>
      </c>
      <c r="BQ27" s="158">
        <v>0</v>
      </c>
      <c r="BR27" s="158">
        <v>0</v>
      </c>
      <c r="BS27" s="158">
        <v>0</v>
      </c>
      <c r="BT27" s="158">
        <v>0</v>
      </c>
      <c r="BU27" s="158">
        <v>0</v>
      </c>
      <c r="BV27" s="158">
        <v>0</v>
      </c>
      <c r="BW27" s="158">
        <v>7831</v>
      </c>
      <c r="BX27" s="158">
        <v>0</v>
      </c>
      <c r="BY27" s="158">
        <v>0</v>
      </c>
      <c r="BZ27" s="158">
        <v>515</v>
      </c>
      <c r="CA27" s="158">
        <v>2003</v>
      </c>
      <c r="CB27" s="158">
        <v>1565</v>
      </c>
      <c r="CC27" s="158">
        <v>0</v>
      </c>
      <c r="CD27" s="158">
        <v>13844</v>
      </c>
      <c r="CE27" s="158">
        <v>1193</v>
      </c>
      <c r="CF27" s="158">
        <v>0</v>
      </c>
      <c r="CG27" s="158">
        <v>0</v>
      </c>
      <c r="CH27" s="158">
        <v>0</v>
      </c>
      <c r="CI27" s="158">
        <v>1652</v>
      </c>
      <c r="CJ27" s="158">
        <v>0</v>
      </c>
      <c r="CK27" s="158">
        <v>0</v>
      </c>
      <c r="CL27" s="158">
        <v>0</v>
      </c>
      <c r="CM27" s="158">
        <v>39044</v>
      </c>
      <c r="CN27" s="158">
        <v>242637</v>
      </c>
      <c r="CO27" s="158">
        <v>17742</v>
      </c>
      <c r="CP27" s="158">
        <v>11216</v>
      </c>
      <c r="CQ27" s="158">
        <v>0</v>
      </c>
      <c r="CR27" s="158">
        <v>0</v>
      </c>
      <c r="CS27" s="158">
        <v>9495</v>
      </c>
      <c r="CT27" s="158">
        <v>0</v>
      </c>
      <c r="CU27" s="158">
        <v>293002</v>
      </c>
      <c r="CV27" s="158">
        <v>9034</v>
      </c>
      <c r="CW27" s="158">
        <v>27714</v>
      </c>
      <c r="CX27" s="158">
        <v>42284</v>
      </c>
      <c r="CY27" s="158">
        <v>5073</v>
      </c>
      <c r="CZ27" s="158">
        <v>5994</v>
      </c>
      <c r="DA27" s="158">
        <v>0</v>
      </c>
      <c r="DB27" s="158">
        <v>3708</v>
      </c>
      <c r="DC27" s="158">
        <v>0</v>
      </c>
      <c r="DD27" s="158">
        <v>0</v>
      </c>
      <c r="DE27" s="158">
        <v>0</v>
      </c>
      <c r="DF27" s="158">
        <v>0</v>
      </c>
      <c r="DG27" s="158">
        <v>0</v>
      </c>
      <c r="DH27" s="158">
        <v>0</v>
      </c>
      <c r="DI27" s="158">
        <v>0</v>
      </c>
      <c r="DJ27" s="158">
        <v>425262</v>
      </c>
      <c r="DK27" s="158">
        <v>0</v>
      </c>
      <c r="DL27" s="158">
        <v>0</v>
      </c>
      <c r="DM27" s="158">
        <v>0</v>
      </c>
      <c r="DN27" s="158">
        <v>0</v>
      </c>
      <c r="DO27" s="158">
        <v>0</v>
      </c>
      <c r="DP27" s="158">
        <v>0</v>
      </c>
      <c r="DQ27" s="158">
        <v>0</v>
      </c>
      <c r="DR27" s="158">
        <v>0</v>
      </c>
      <c r="DS27" s="158">
        <v>0</v>
      </c>
      <c r="DT27" s="158">
        <v>0</v>
      </c>
      <c r="DU27" s="158">
        <v>0</v>
      </c>
      <c r="DV27" s="158">
        <v>0</v>
      </c>
      <c r="DW27" s="158">
        <v>0</v>
      </c>
      <c r="DX27" s="158">
        <v>0</v>
      </c>
      <c r="DY27" s="158">
        <v>0</v>
      </c>
      <c r="DZ27" s="158">
        <v>0</v>
      </c>
      <c r="EA27" s="158">
        <v>0</v>
      </c>
      <c r="EB27" s="158">
        <v>653</v>
      </c>
      <c r="EC27" s="158">
        <v>653</v>
      </c>
      <c r="ED27" s="158">
        <v>668552</v>
      </c>
      <c r="EF27" s="5">
        <f t="shared" si="17"/>
        <v>45107</v>
      </c>
      <c r="EG27" s="159">
        <f t="shared" si="17"/>
        <v>14229</v>
      </c>
      <c r="EH27" s="159">
        <f t="shared" si="17"/>
        <v>38468</v>
      </c>
      <c r="EI27" s="159">
        <f t="shared" si="17"/>
        <v>0</v>
      </c>
      <c r="EJ27" s="159">
        <f t="shared" si="17"/>
        <v>4863</v>
      </c>
      <c r="EK27" s="159">
        <f t="shared" si="17"/>
        <v>7420</v>
      </c>
      <c r="EL27" s="159">
        <f t="shared" si="17"/>
        <v>890</v>
      </c>
      <c r="EM27" s="159">
        <f t="shared" si="17"/>
        <v>0</v>
      </c>
      <c r="EN27" s="159">
        <f t="shared" si="17"/>
        <v>0</v>
      </c>
      <c r="EO27" s="159">
        <f t="shared" si="17"/>
        <v>0</v>
      </c>
      <c r="EP27" s="159">
        <f t="shared" si="17"/>
        <v>334</v>
      </c>
      <c r="EQ27" s="159">
        <f t="shared" si="17"/>
        <v>3001</v>
      </c>
      <c r="ER27" s="159">
        <f t="shared" si="17"/>
        <v>246</v>
      </c>
      <c r="ES27" s="159">
        <f t="shared" si="17"/>
        <v>0</v>
      </c>
      <c r="ET27" s="159">
        <f t="shared" si="17"/>
        <v>0</v>
      </c>
      <c r="EU27" s="159">
        <f t="shared" si="9"/>
        <v>8964</v>
      </c>
      <c r="EV27" s="159">
        <f t="shared" si="9"/>
        <v>0</v>
      </c>
      <c r="EW27" s="159">
        <f t="shared" si="9"/>
        <v>0</v>
      </c>
      <c r="EX27" s="159">
        <f t="shared" si="9"/>
        <v>0</v>
      </c>
      <c r="EY27" s="159">
        <f t="shared" si="9"/>
        <v>0</v>
      </c>
      <c r="EZ27" s="159">
        <f t="shared" si="9"/>
        <v>5329</v>
      </c>
      <c r="FA27" s="159">
        <f t="shared" si="9"/>
        <v>0</v>
      </c>
      <c r="FB27" s="159">
        <f t="shared" si="9"/>
        <v>10389</v>
      </c>
      <c r="FC27" s="159">
        <f t="shared" si="9"/>
        <v>1335</v>
      </c>
      <c r="FD27" s="159">
        <f t="shared" si="9"/>
        <v>8528</v>
      </c>
      <c r="FE27" s="159">
        <f t="shared" si="9"/>
        <v>686</v>
      </c>
      <c r="FF27" s="159">
        <f t="shared" si="9"/>
        <v>104682</v>
      </c>
      <c r="FG27" s="159">
        <f t="shared" si="9"/>
        <v>0</v>
      </c>
      <c r="FH27" s="159">
        <f t="shared" si="9"/>
        <v>0</v>
      </c>
      <c r="FI27" s="159">
        <f t="shared" si="9"/>
        <v>12427</v>
      </c>
      <c r="FJ27" s="159">
        <f t="shared" si="9"/>
        <v>0</v>
      </c>
      <c r="FK27" s="159">
        <f t="shared" si="10"/>
        <v>925</v>
      </c>
      <c r="FL27" s="159">
        <f t="shared" si="10"/>
        <v>1412</v>
      </c>
      <c r="FM27" s="159">
        <f t="shared" si="10"/>
        <v>169</v>
      </c>
      <c r="FN27" s="159">
        <f t="shared" si="10"/>
        <v>0</v>
      </c>
      <c r="FO27" s="159">
        <f t="shared" si="10"/>
        <v>0</v>
      </c>
      <c r="FP27" s="159">
        <f t="shared" si="10"/>
        <v>0</v>
      </c>
      <c r="FQ27" s="159">
        <f t="shared" si="10"/>
        <v>0</v>
      </c>
      <c r="FR27" s="159">
        <f t="shared" si="10"/>
        <v>2511</v>
      </c>
      <c r="FS27" s="159">
        <f t="shared" si="10"/>
        <v>20507</v>
      </c>
      <c r="FT27" s="159">
        <f t="shared" si="10"/>
        <v>16369</v>
      </c>
      <c r="FU27" s="159">
        <f t="shared" si="10"/>
        <v>0</v>
      </c>
      <c r="FV27" s="159">
        <f t="shared" si="10"/>
        <v>0</v>
      </c>
      <c r="FW27" s="159">
        <f t="shared" si="10"/>
        <v>9190</v>
      </c>
      <c r="FX27" s="159">
        <f t="shared" si="10"/>
        <v>20</v>
      </c>
      <c r="FY27" s="159">
        <f t="shared" si="10"/>
        <v>0</v>
      </c>
      <c r="FZ27" s="159">
        <f t="shared" si="10"/>
        <v>6039</v>
      </c>
      <c r="GA27" s="159">
        <f t="shared" si="11"/>
        <v>69569</v>
      </c>
      <c r="GB27" s="159">
        <f t="shared" si="11"/>
        <v>20880</v>
      </c>
      <c r="GC27" s="159">
        <f t="shared" si="11"/>
        <v>0</v>
      </c>
      <c r="GD27" s="159">
        <f t="shared" si="11"/>
        <v>1362</v>
      </c>
      <c r="GE27" s="159">
        <f t="shared" si="11"/>
        <v>0</v>
      </c>
      <c r="GF27" s="159">
        <f t="shared" si="11"/>
        <v>1828</v>
      </c>
      <c r="GG27" s="159">
        <f t="shared" si="11"/>
        <v>5272</v>
      </c>
      <c r="GH27" s="159">
        <f t="shared" si="11"/>
        <v>0</v>
      </c>
      <c r="GI27" s="159">
        <f t="shared" si="11"/>
        <v>0</v>
      </c>
      <c r="GJ27" s="159">
        <f t="shared" si="11"/>
        <v>29342</v>
      </c>
      <c r="GK27" s="159">
        <f t="shared" si="11"/>
        <v>203593</v>
      </c>
      <c r="GL27" s="159">
        <f t="shared" si="11"/>
        <v>8814</v>
      </c>
      <c r="GM27" s="159">
        <f t="shared" si="11"/>
        <v>0</v>
      </c>
      <c r="GN27" s="159">
        <f t="shared" si="11"/>
        <v>0</v>
      </c>
      <c r="GO27" s="159">
        <f t="shared" si="11"/>
        <v>1582</v>
      </c>
      <c r="GP27" s="159">
        <f t="shared" si="11"/>
        <v>45</v>
      </c>
      <c r="GQ27" s="159">
        <f t="shared" si="12"/>
        <v>0</v>
      </c>
      <c r="GR27" s="159">
        <f t="shared" si="12"/>
        <v>0</v>
      </c>
      <c r="GS27" s="159">
        <f t="shared" si="12"/>
        <v>0</v>
      </c>
      <c r="GT27" s="159">
        <f t="shared" si="12"/>
        <v>0</v>
      </c>
      <c r="GU27" s="159">
        <f t="shared" si="12"/>
        <v>0</v>
      </c>
      <c r="GV27" s="159">
        <f t="shared" si="12"/>
        <v>0</v>
      </c>
      <c r="GW27" s="159">
        <f t="shared" si="12"/>
        <v>0</v>
      </c>
      <c r="GX27" s="159">
        <f t="shared" si="12"/>
        <v>0</v>
      </c>
      <c r="GY27" s="159">
        <f t="shared" si="12"/>
        <v>0</v>
      </c>
      <c r="GZ27" s="159">
        <f t="shared" si="12"/>
        <v>7831</v>
      </c>
      <c r="HA27" s="159">
        <f t="shared" si="12"/>
        <v>0</v>
      </c>
      <c r="HB27" s="159">
        <f t="shared" si="12"/>
        <v>0</v>
      </c>
      <c r="HC27" s="159">
        <f t="shared" si="12"/>
        <v>515</v>
      </c>
      <c r="HD27" s="159">
        <f t="shared" si="12"/>
        <v>2003</v>
      </c>
      <c r="HE27" s="159">
        <f t="shared" si="12"/>
        <v>1565</v>
      </c>
      <c r="HF27" s="159">
        <f t="shared" si="12"/>
        <v>0</v>
      </c>
      <c r="HG27" s="159">
        <f t="shared" si="13"/>
        <v>13844</v>
      </c>
      <c r="HH27" s="159">
        <f t="shared" si="13"/>
        <v>1193</v>
      </c>
      <c r="HI27" s="159">
        <f t="shared" si="13"/>
        <v>0</v>
      </c>
      <c r="HJ27" s="159">
        <f t="shared" si="13"/>
        <v>0</v>
      </c>
      <c r="HK27" s="159">
        <f t="shared" si="13"/>
        <v>0</v>
      </c>
      <c r="HL27" s="159">
        <f t="shared" si="13"/>
        <v>1652</v>
      </c>
      <c r="HM27" s="159">
        <f t="shared" si="13"/>
        <v>0</v>
      </c>
      <c r="HN27" s="159">
        <f t="shared" si="13"/>
        <v>0</v>
      </c>
      <c r="HO27" s="159">
        <f t="shared" si="13"/>
        <v>0</v>
      </c>
      <c r="HP27" s="159">
        <f t="shared" si="13"/>
        <v>39044</v>
      </c>
      <c r="HQ27" s="159">
        <f t="shared" si="13"/>
        <v>242637</v>
      </c>
      <c r="HR27" s="159">
        <f t="shared" si="13"/>
        <v>17742</v>
      </c>
      <c r="HS27" s="159">
        <f t="shared" si="13"/>
        <v>11216</v>
      </c>
      <c r="HT27" s="159">
        <f t="shared" si="13"/>
        <v>0</v>
      </c>
      <c r="HU27" s="159">
        <f t="shared" si="13"/>
        <v>0</v>
      </c>
      <c r="HV27" s="159">
        <f t="shared" si="13"/>
        <v>9495</v>
      </c>
      <c r="HW27" s="159">
        <f t="shared" si="14"/>
        <v>0</v>
      </c>
      <c r="HX27" s="159">
        <f t="shared" si="14"/>
        <v>293002</v>
      </c>
      <c r="HY27" s="159">
        <f t="shared" si="14"/>
        <v>9034</v>
      </c>
      <c r="HZ27" s="159">
        <f t="shared" si="14"/>
        <v>27714</v>
      </c>
      <c r="IA27" s="159">
        <f t="shared" si="14"/>
        <v>42284</v>
      </c>
      <c r="IB27" s="159">
        <f t="shared" si="14"/>
        <v>5073</v>
      </c>
      <c r="IC27" s="159">
        <f t="shared" si="14"/>
        <v>5994</v>
      </c>
      <c r="ID27" s="159">
        <f t="shared" si="14"/>
        <v>0</v>
      </c>
      <c r="IE27" s="159">
        <f t="shared" si="14"/>
        <v>3708</v>
      </c>
      <c r="IF27" s="159">
        <f t="shared" si="14"/>
        <v>0</v>
      </c>
      <c r="IG27" s="159">
        <f t="shared" si="14"/>
        <v>0</v>
      </c>
      <c r="IH27" s="159">
        <f t="shared" si="14"/>
        <v>0</v>
      </c>
      <c r="II27" s="159">
        <f t="shared" si="14"/>
        <v>0</v>
      </c>
      <c r="IJ27" s="159">
        <f t="shared" si="14"/>
        <v>0</v>
      </c>
      <c r="IK27" s="159">
        <f t="shared" si="14"/>
        <v>0</v>
      </c>
      <c r="IL27" s="159">
        <f t="shared" si="14"/>
        <v>0</v>
      </c>
      <c r="IM27" s="159">
        <f t="shared" si="15"/>
        <v>425262</v>
      </c>
      <c r="IN27" s="159">
        <f t="shared" si="15"/>
        <v>0</v>
      </c>
      <c r="IO27" s="159">
        <f t="shared" si="15"/>
        <v>0</v>
      </c>
      <c r="IP27" s="159">
        <f t="shared" si="15"/>
        <v>0</v>
      </c>
      <c r="IQ27" s="159">
        <f t="shared" si="15"/>
        <v>0</v>
      </c>
      <c r="IR27" s="159">
        <f t="shared" si="15"/>
        <v>0</v>
      </c>
      <c r="IS27" s="159">
        <f t="shared" si="15"/>
        <v>0</v>
      </c>
      <c r="IT27" s="159">
        <f t="shared" si="15"/>
        <v>0</v>
      </c>
      <c r="IU27" s="159">
        <f t="shared" si="15"/>
        <v>0</v>
      </c>
      <c r="IV27" s="159">
        <f t="shared" si="15"/>
        <v>0</v>
      </c>
      <c r="IW27" s="159">
        <f t="shared" si="15"/>
        <v>0</v>
      </c>
      <c r="IX27" s="159">
        <f t="shared" si="15"/>
        <v>0</v>
      </c>
      <c r="IY27" s="159">
        <f t="shared" si="15"/>
        <v>0</v>
      </c>
      <c r="IZ27" s="159">
        <f t="shared" si="15"/>
        <v>0</v>
      </c>
      <c r="JA27" s="159">
        <f t="shared" si="15"/>
        <v>0</v>
      </c>
      <c r="JB27" s="159">
        <f t="shared" si="15"/>
        <v>0</v>
      </c>
      <c r="JC27" s="159">
        <f t="shared" si="16"/>
        <v>0</v>
      </c>
      <c r="JD27" s="159">
        <f t="shared" si="8"/>
        <v>0</v>
      </c>
      <c r="JE27" s="159">
        <f t="shared" si="8"/>
        <v>653</v>
      </c>
      <c r="JF27" s="159">
        <f t="shared" si="8"/>
        <v>653</v>
      </c>
      <c r="JG27" s="159">
        <f t="shared" si="8"/>
        <v>668552</v>
      </c>
    </row>
    <row r="28" spans="1:267" ht="13.5" x14ac:dyDescent="0.25">
      <c r="A28" s="152" t="s">
        <v>167</v>
      </c>
      <c r="B28" s="152" t="s">
        <v>165</v>
      </c>
      <c r="C28" s="153">
        <v>45107</v>
      </c>
      <c r="D28" s="158">
        <v>14268</v>
      </c>
      <c r="E28" s="158">
        <v>38573</v>
      </c>
      <c r="F28" s="158">
        <v>0</v>
      </c>
      <c r="G28" s="158">
        <v>4877</v>
      </c>
      <c r="H28" s="158">
        <v>7441</v>
      </c>
      <c r="I28" s="158">
        <v>893</v>
      </c>
      <c r="J28" s="158">
        <v>0</v>
      </c>
      <c r="K28" s="158">
        <v>0</v>
      </c>
      <c r="L28" s="158">
        <v>0</v>
      </c>
      <c r="M28" s="158">
        <v>335</v>
      </c>
      <c r="N28" s="158">
        <v>3009</v>
      </c>
      <c r="O28" s="158">
        <v>246</v>
      </c>
      <c r="P28" s="158">
        <v>0</v>
      </c>
      <c r="Q28" s="158">
        <v>0</v>
      </c>
      <c r="R28" s="158">
        <v>8989</v>
      </c>
      <c r="S28" s="158">
        <v>0</v>
      </c>
      <c r="T28" s="158">
        <v>0</v>
      </c>
      <c r="U28" s="158">
        <v>0</v>
      </c>
      <c r="V28" s="158">
        <v>0</v>
      </c>
      <c r="W28" s="158">
        <v>5343</v>
      </c>
      <c r="X28" s="158">
        <v>0</v>
      </c>
      <c r="Y28" s="158">
        <v>10417</v>
      </c>
      <c r="Z28" s="158">
        <v>1339</v>
      </c>
      <c r="AA28" s="158">
        <v>8552</v>
      </c>
      <c r="AB28" s="158">
        <v>688</v>
      </c>
      <c r="AC28" s="158">
        <v>104970</v>
      </c>
      <c r="AD28" s="158">
        <v>0</v>
      </c>
      <c r="AE28" s="158">
        <v>0</v>
      </c>
      <c r="AF28" s="158">
        <v>12461</v>
      </c>
      <c r="AG28" s="158">
        <v>0</v>
      </c>
      <c r="AH28" s="158">
        <v>928</v>
      </c>
      <c r="AI28" s="158">
        <v>1416</v>
      </c>
      <c r="AJ28" s="158">
        <v>170</v>
      </c>
      <c r="AK28" s="158">
        <v>0</v>
      </c>
      <c r="AL28" s="158">
        <v>0</v>
      </c>
      <c r="AM28" s="158">
        <v>0</v>
      </c>
      <c r="AN28" s="158">
        <v>0</v>
      </c>
      <c r="AO28" s="158">
        <v>2518</v>
      </c>
      <c r="AP28" s="158">
        <v>20564</v>
      </c>
      <c r="AQ28" s="158">
        <v>16414</v>
      </c>
      <c r="AR28" s="158">
        <v>0</v>
      </c>
      <c r="AS28" s="158">
        <v>0</v>
      </c>
      <c r="AT28" s="158">
        <v>9215</v>
      </c>
      <c r="AU28" s="158">
        <v>20</v>
      </c>
      <c r="AV28" s="158">
        <v>0</v>
      </c>
      <c r="AW28" s="158">
        <v>6056</v>
      </c>
      <c r="AX28" s="158">
        <v>69762</v>
      </c>
      <c r="AY28" s="158">
        <v>21009</v>
      </c>
      <c r="AZ28" s="158">
        <v>0</v>
      </c>
      <c r="BA28" s="158">
        <v>1365</v>
      </c>
      <c r="BB28" s="158">
        <v>0</v>
      </c>
      <c r="BC28" s="158">
        <v>1833</v>
      </c>
      <c r="BD28" s="158">
        <v>5287</v>
      </c>
      <c r="BE28" s="158">
        <v>0</v>
      </c>
      <c r="BF28" s="158">
        <v>0</v>
      </c>
      <c r="BG28" s="158">
        <v>29494</v>
      </c>
      <c r="BH28" s="158">
        <v>204226</v>
      </c>
      <c r="BI28" s="158">
        <v>8838</v>
      </c>
      <c r="BJ28" s="158">
        <v>0</v>
      </c>
      <c r="BK28" s="158">
        <v>0</v>
      </c>
      <c r="BL28" s="158">
        <v>1586</v>
      </c>
      <c r="BM28" s="158">
        <v>0</v>
      </c>
      <c r="BN28" s="158">
        <v>0</v>
      </c>
      <c r="BO28" s="158">
        <v>0</v>
      </c>
      <c r="BP28" s="158">
        <v>0</v>
      </c>
      <c r="BQ28" s="158">
        <v>0</v>
      </c>
      <c r="BR28" s="158">
        <v>0</v>
      </c>
      <c r="BS28" s="158">
        <v>0</v>
      </c>
      <c r="BT28" s="158">
        <v>0</v>
      </c>
      <c r="BU28" s="158">
        <v>0</v>
      </c>
      <c r="BV28" s="158">
        <v>0</v>
      </c>
      <c r="BW28" s="158">
        <v>7853</v>
      </c>
      <c r="BX28" s="158">
        <v>0</v>
      </c>
      <c r="BY28" s="158">
        <v>0</v>
      </c>
      <c r="BZ28" s="158">
        <v>517</v>
      </c>
      <c r="CA28" s="158">
        <v>2008</v>
      </c>
      <c r="CB28" s="158">
        <v>1570</v>
      </c>
      <c r="CC28" s="158">
        <v>0</v>
      </c>
      <c r="CD28" s="158">
        <v>13882</v>
      </c>
      <c r="CE28" s="158">
        <v>1196</v>
      </c>
      <c r="CF28" s="158">
        <v>0</v>
      </c>
      <c r="CG28" s="158">
        <v>0</v>
      </c>
      <c r="CH28" s="158">
        <v>0</v>
      </c>
      <c r="CI28" s="158">
        <v>1656</v>
      </c>
      <c r="CJ28" s="158">
        <v>0</v>
      </c>
      <c r="CK28" s="158">
        <v>0</v>
      </c>
      <c r="CL28" s="158">
        <v>0</v>
      </c>
      <c r="CM28" s="158">
        <v>39106</v>
      </c>
      <c r="CN28" s="158">
        <v>243332</v>
      </c>
      <c r="CO28" s="158">
        <v>17790</v>
      </c>
      <c r="CP28" s="158">
        <v>11247</v>
      </c>
      <c r="CQ28" s="158">
        <v>0</v>
      </c>
      <c r="CR28" s="158">
        <v>0</v>
      </c>
      <c r="CS28" s="158">
        <v>9521</v>
      </c>
      <c r="CT28" s="158">
        <v>0</v>
      </c>
      <c r="CU28" s="158">
        <v>293820</v>
      </c>
      <c r="CV28" s="158">
        <v>9059</v>
      </c>
      <c r="CW28" s="158">
        <v>27790</v>
      </c>
      <c r="CX28" s="158">
        <v>42401</v>
      </c>
      <c r="CY28" s="158">
        <v>5087</v>
      </c>
      <c r="CZ28" s="158">
        <v>6010</v>
      </c>
      <c r="DA28" s="158">
        <v>0</v>
      </c>
      <c r="DB28" s="158">
        <v>3718</v>
      </c>
      <c r="DC28" s="158">
        <v>0</v>
      </c>
      <c r="DD28" s="158">
        <v>0</v>
      </c>
      <c r="DE28" s="158">
        <v>0</v>
      </c>
      <c r="DF28" s="158">
        <v>0</v>
      </c>
      <c r="DG28" s="158">
        <v>0</v>
      </c>
      <c r="DH28" s="158">
        <v>0</v>
      </c>
      <c r="DI28" s="158">
        <v>0</v>
      </c>
      <c r="DJ28" s="158">
        <v>426443</v>
      </c>
      <c r="DK28" s="158">
        <v>0</v>
      </c>
      <c r="DL28" s="158">
        <v>0</v>
      </c>
      <c r="DM28" s="158">
        <v>0</v>
      </c>
      <c r="DN28" s="158">
        <v>0</v>
      </c>
      <c r="DO28" s="158">
        <v>0</v>
      </c>
      <c r="DP28" s="158">
        <v>0</v>
      </c>
      <c r="DQ28" s="158">
        <v>0</v>
      </c>
      <c r="DR28" s="158">
        <v>0</v>
      </c>
      <c r="DS28" s="158">
        <v>0</v>
      </c>
      <c r="DT28" s="158">
        <v>0</v>
      </c>
      <c r="DU28" s="158">
        <v>0</v>
      </c>
      <c r="DV28" s="158">
        <v>0</v>
      </c>
      <c r="DW28" s="158">
        <v>0</v>
      </c>
      <c r="DX28" s="158">
        <v>0</v>
      </c>
      <c r="DY28" s="158">
        <v>0</v>
      </c>
      <c r="DZ28" s="158">
        <v>0</v>
      </c>
      <c r="EA28" s="158">
        <v>0</v>
      </c>
      <c r="EB28" s="158">
        <v>655</v>
      </c>
      <c r="EC28" s="158">
        <v>655</v>
      </c>
      <c r="ED28" s="158">
        <v>670430</v>
      </c>
      <c r="EF28" s="5">
        <f t="shared" si="17"/>
        <v>45107</v>
      </c>
      <c r="EG28" s="159">
        <f t="shared" si="17"/>
        <v>14268</v>
      </c>
      <c r="EH28" s="159">
        <f t="shared" si="17"/>
        <v>38573</v>
      </c>
      <c r="EI28" s="159">
        <f t="shared" si="17"/>
        <v>0</v>
      </c>
      <c r="EJ28" s="159">
        <f t="shared" si="17"/>
        <v>4877</v>
      </c>
      <c r="EK28" s="159">
        <f t="shared" si="17"/>
        <v>7441</v>
      </c>
      <c r="EL28" s="159">
        <f t="shared" si="17"/>
        <v>893</v>
      </c>
      <c r="EM28" s="159">
        <f t="shared" si="17"/>
        <v>0</v>
      </c>
      <c r="EN28" s="159">
        <f t="shared" si="17"/>
        <v>0</v>
      </c>
      <c r="EO28" s="159">
        <f t="shared" si="17"/>
        <v>0</v>
      </c>
      <c r="EP28" s="159">
        <f t="shared" si="17"/>
        <v>335</v>
      </c>
      <c r="EQ28" s="159">
        <f t="shared" si="17"/>
        <v>3009</v>
      </c>
      <c r="ER28" s="159">
        <f t="shared" si="17"/>
        <v>246</v>
      </c>
      <c r="ES28" s="159">
        <f t="shared" si="17"/>
        <v>0</v>
      </c>
      <c r="ET28" s="159">
        <f t="shared" si="17"/>
        <v>0</v>
      </c>
      <c r="EU28" s="159">
        <f t="shared" si="9"/>
        <v>8989</v>
      </c>
      <c r="EV28" s="159">
        <f t="shared" si="9"/>
        <v>0</v>
      </c>
      <c r="EW28" s="159">
        <f t="shared" si="9"/>
        <v>0</v>
      </c>
      <c r="EX28" s="159">
        <f t="shared" si="9"/>
        <v>0</v>
      </c>
      <c r="EY28" s="159">
        <f t="shared" si="9"/>
        <v>0</v>
      </c>
      <c r="EZ28" s="159">
        <f t="shared" si="9"/>
        <v>5343</v>
      </c>
      <c r="FA28" s="159">
        <f t="shared" si="9"/>
        <v>0</v>
      </c>
      <c r="FB28" s="159">
        <f t="shared" si="9"/>
        <v>10417</v>
      </c>
      <c r="FC28" s="159">
        <f t="shared" si="9"/>
        <v>1339</v>
      </c>
      <c r="FD28" s="159">
        <f t="shared" si="9"/>
        <v>8552</v>
      </c>
      <c r="FE28" s="159">
        <f t="shared" si="9"/>
        <v>688</v>
      </c>
      <c r="FF28" s="159">
        <f t="shared" si="9"/>
        <v>104970</v>
      </c>
      <c r="FG28" s="159">
        <f t="shared" si="9"/>
        <v>0</v>
      </c>
      <c r="FH28" s="159">
        <f t="shared" si="9"/>
        <v>0</v>
      </c>
      <c r="FI28" s="159">
        <f t="shared" si="9"/>
        <v>12461</v>
      </c>
      <c r="FJ28" s="159">
        <f t="shared" si="9"/>
        <v>0</v>
      </c>
      <c r="FK28" s="159">
        <f t="shared" si="10"/>
        <v>928</v>
      </c>
      <c r="FL28" s="159">
        <f t="shared" si="10"/>
        <v>1416</v>
      </c>
      <c r="FM28" s="159">
        <f t="shared" si="10"/>
        <v>170</v>
      </c>
      <c r="FN28" s="159">
        <f t="shared" si="10"/>
        <v>0</v>
      </c>
      <c r="FO28" s="159">
        <f t="shared" si="10"/>
        <v>0</v>
      </c>
      <c r="FP28" s="159">
        <f t="shared" si="10"/>
        <v>0</v>
      </c>
      <c r="FQ28" s="159">
        <f t="shared" si="10"/>
        <v>0</v>
      </c>
      <c r="FR28" s="159">
        <f t="shared" si="10"/>
        <v>2518</v>
      </c>
      <c r="FS28" s="159">
        <f t="shared" si="10"/>
        <v>20564</v>
      </c>
      <c r="FT28" s="159">
        <f t="shared" si="10"/>
        <v>16414</v>
      </c>
      <c r="FU28" s="159">
        <f t="shared" si="10"/>
        <v>0</v>
      </c>
      <c r="FV28" s="159">
        <f t="shared" si="10"/>
        <v>0</v>
      </c>
      <c r="FW28" s="159">
        <f t="shared" si="10"/>
        <v>9215</v>
      </c>
      <c r="FX28" s="159">
        <f t="shared" si="10"/>
        <v>20</v>
      </c>
      <c r="FY28" s="159">
        <f t="shared" si="10"/>
        <v>0</v>
      </c>
      <c r="FZ28" s="159">
        <f t="shared" si="10"/>
        <v>6056</v>
      </c>
      <c r="GA28" s="159">
        <f t="shared" si="11"/>
        <v>69762</v>
      </c>
      <c r="GB28" s="159">
        <f t="shared" si="11"/>
        <v>21009</v>
      </c>
      <c r="GC28" s="159">
        <f t="shared" si="11"/>
        <v>0</v>
      </c>
      <c r="GD28" s="159">
        <f t="shared" si="11"/>
        <v>1365</v>
      </c>
      <c r="GE28" s="159">
        <f t="shared" si="11"/>
        <v>0</v>
      </c>
      <c r="GF28" s="159">
        <f t="shared" si="11"/>
        <v>1833</v>
      </c>
      <c r="GG28" s="159">
        <f t="shared" si="11"/>
        <v>5287</v>
      </c>
      <c r="GH28" s="159">
        <f t="shared" si="11"/>
        <v>0</v>
      </c>
      <c r="GI28" s="159">
        <f t="shared" si="11"/>
        <v>0</v>
      </c>
      <c r="GJ28" s="159">
        <f t="shared" si="11"/>
        <v>29494</v>
      </c>
      <c r="GK28" s="159">
        <f t="shared" si="11"/>
        <v>204226</v>
      </c>
      <c r="GL28" s="159">
        <f t="shared" si="11"/>
        <v>8838</v>
      </c>
      <c r="GM28" s="159">
        <f t="shared" si="11"/>
        <v>0</v>
      </c>
      <c r="GN28" s="159">
        <f t="shared" si="11"/>
        <v>0</v>
      </c>
      <c r="GO28" s="159">
        <f t="shared" si="11"/>
        <v>1586</v>
      </c>
      <c r="GP28" s="159">
        <f t="shared" si="11"/>
        <v>0</v>
      </c>
      <c r="GQ28" s="159">
        <f t="shared" si="12"/>
        <v>0</v>
      </c>
      <c r="GR28" s="159">
        <f t="shared" si="12"/>
        <v>0</v>
      </c>
      <c r="GS28" s="159">
        <f t="shared" si="12"/>
        <v>0</v>
      </c>
      <c r="GT28" s="159">
        <f t="shared" si="12"/>
        <v>0</v>
      </c>
      <c r="GU28" s="159">
        <f t="shared" si="12"/>
        <v>0</v>
      </c>
      <c r="GV28" s="159">
        <f t="shared" si="12"/>
        <v>0</v>
      </c>
      <c r="GW28" s="159">
        <f t="shared" si="12"/>
        <v>0</v>
      </c>
      <c r="GX28" s="159">
        <f t="shared" si="12"/>
        <v>0</v>
      </c>
      <c r="GY28" s="159">
        <f t="shared" si="12"/>
        <v>0</v>
      </c>
      <c r="GZ28" s="159">
        <f t="shared" si="12"/>
        <v>7853</v>
      </c>
      <c r="HA28" s="159">
        <f t="shared" si="12"/>
        <v>0</v>
      </c>
      <c r="HB28" s="159">
        <f t="shared" si="12"/>
        <v>0</v>
      </c>
      <c r="HC28" s="159">
        <f t="shared" si="12"/>
        <v>517</v>
      </c>
      <c r="HD28" s="159">
        <f t="shared" si="12"/>
        <v>2008</v>
      </c>
      <c r="HE28" s="159">
        <f t="shared" si="12"/>
        <v>1570</v>
      </c>
      <c r="HF28" s="159">
        <f t="shared" si="12"/>
        <v>0</v>
      </c>
      <c r="HG28" s="159">
        <f t="shared" si="13"/>
        <v>13882</v>
      </c>
      <c r="HH28" s="159">
        <f t="shared" si="13"/>
        <v>1196</v>
      </c>
      <c r="HI28" s="159">
        <f t="shared" si="13"/>
        <v>0</v>
      </c>
      <c r="HJ28" s="159">
        <f t="shared" si="13"/>
        <v>0</v>
      </c>
      <c r="HK28" s="159">
        <f t="shared" si="13"/>
        <v>0</v>
      </c>
      <c r="HL28" s="159">
        <f t="shared" si="13"/>
        <v>1656</v>
      </c>
      <c r="HM28" s="159">
        <f t="shared" si="13"/>
        <v>0</v>
      </c>
      <c r="HN28" s="159">
        <f t="shared" si="13"/>
        <v>0</v>
      </c>
      <c r="HO28" s="159">
        <f t="shared" si="13"/>
        <v>0</v>
      </c>
      <c r="HP28" s="159">
        <f t="shared" si="13"/>
        <v>39106</v>
      </c>
      <c r="HQ28" s="159">
        <f t="shared" si="13"/>
        <v>243332</v>
      </c>
      <c r="HR28" s="159">
        <f t="shared" si="13"/>
        <v>17790</v>
      </c>
      <c r="HS28" s="159">
        <f t="shared" si="13"/>
        <v>11247</v>
      </c>
      <c r="HT28" s="159">
        <f t="shared" si="13"/>
        <v>0</v>
      </c>
      <c r="HU28" s="159">
        <f t="shared" si="13"/>
        <v>0</v>
      </c>
      <c r="HV28" s="159">
        <f t="shared" si="13"/>
        <v>9521</v>
      </c>
      <c r="HW28" s="159">
        <f t="shared" si="14"/>
        <v>0</v>
      </c>
      <c r="HX28" s="159">
        <f t="shared" si="14"/>
        <v>293820</v>
      </c>
      <c r="HY28" s="159">
        <f t="shared" si="14"/>
        <v>9059</v>
      </c>
      <c r="HZ28" s="159">
        <f t="shared" si="14"/>
        <v>27790</v>
      </c>
      <c r="IA28" s="159">
        <f t="shared" si="14"/>
        <v>42401</v>
      </c>
      <c r="IB28" s="159">
        <f t="shared" si="14"/>
        <v>5087</v>
      </c>
      <c r="IC28" s="159">
        <f t="shared" si="14"/>
        <v>6010</v>
      </c>
      <c r="ID28" s="159">
        <f t="shared" si="14"/>
        <v>0</v>
      </c>
      <c r="IE28" s="159">
        <f t="shared" si="14"/>
        <v>3718</v>
      </c>
      <c r="IF28" s="159">
        <f t="shared" si="14"/>
        <v>0</v>
      </c>
      <c r="IG28" s="159">
        <f t="shared" si="14"/>
        <v>0</v>
      </c>
      <c r="IH28" s="159">
        <f t="shared" si="14"/>
        <v>0</v>
      </c>
      <c r="II28" s="159">
        <f t="shared" si="14"/>
        <v>0</v>
      </c>
      <c r="IJ28" s="159">
        <f t="shared" si="14"/>
        <v>0</v>
      </c>
      <c r="IK28" s="159">
        <f t="shared" si="14"/>
        <v>0</v>
      </c>
      <c r="IL28" s="159">
        <f t="shared" si="14"/>
        <v>0</v>
      </c>
      <c r="IM28" s="159">
        <f t="shared" si="15"/>
        <v>426443</v>
      </c>
      <c r="IN28" s="159">
        <f t="shared" si="15"/>
        <v>0</v>
      </c>
      <c r="IO28" s="159">
        <f t="shared" si="15"/>
        <v>0</v>
      </c>
      <c r="IP28" s="159">
        <f t="shared" si="15"/>
        <v>0</v>
      </c>
      <c r="IQ28" s="159">
        <f t="shared" si="15"/>
        <v>0</v>
      </c>
      <c r="IR28" s="159">
        <f t="shared" si="15"/>
        <v>0</v>
      </c>
      <c r="IS28" s="159">
        <f t="shared" si="15"/>
        <v>0</v>
      </c>
      <c r="IT28" s="159">
        <f t="shared" si="15"/>
        <v>0</v>
      </c>
      <c r="IU28" s="159">
        <f t="shared" si="15"/>
        <v>0</v>
      </c>
      <c r="IV28" s="159">
        <f t="shared" si="15"/>
        <v>0</v>
      </c>
      <c r="IW28" s="159">
        <f t="shared" si="15"/>
        <v>0</v>
      </c>
      <c r="IX28" s="159">
        <f t="shared" si="15"/>
        <v>0</v>
      </c>
      <c r="IY28" s="159">
        <f t="shared" si="15"/>
        <v>0</v>
      </c>
      <c r="IZ28" s="159">
        <f t="shared" si="15"/>
        <v>0</v>
      </c>
      <c r="JA28" s="159">
        <f t="shared" si="15"/>
        <v>0</v>
      </c>
      <c r="JB28" s="159">
        <f t="shared" si="15"/>
        <v>0</v>
      </c>
      <c r="JC28" s="159">
        <f t="shared" si="16"/>
        <v>0</v>
      </c>
      <c r="JD28" s="159">
        <f t="shared" si="8"/>
        <v>0</v>
      </c>
      <c r="JE28" s="159">
        <f t="shared" si="8"/>
        <v>655</v>
      </c>
      <c r="JF28" s="159">
        <f t="shared" si="8"/>
        <v>655</v>
      </c>
      <c r="JG28" s="159">
        <f t="shared" si="8"/>
        <v>670430</v>
      </c>
    </row>
    <row r="29" spans="1:267" ht="13.5" x14ac:dyDescent="0.25">
      <c r="A29" s="152" t="s">
        <v>168</v>
      </c>
      <c r="B29" s="152" t="s">
        <v>165</v>
      </c>
      <c r="C29" s="153">
        <v>45107</v>
      </c>
      <c r="D29" s="158">
        <v>14092</v>
      </c>
      <c r="E29" s="158">
        <v>38098</v>
      </c>
      <c r="F29" s="158">
        <v>0</v>
      </c>
      <c r="G29" s="158">
        <v>4817</v>
      </c>
      <c r="H29" s="158">
        <v>7349</v>
      </c>
      <c r="I29" s="158">
        <v>882</v>
      </c>
      <c r="J29" s="158">
        <v>0</v>
      </c>
      <c r="K29" s="158">
        <v>0</v>
      </c>
      <c r="L29" s="158">
        <v>0</v>
      </c>
      <c r="M29" s="158">
        <v>330</v>
      </c>
      <c r="N29" s="158">
        <v>2972</v>
      </c>
      <c r="O29" s="158">
        <v>243</v>
      </c>
      <c r="P29" s="158">
        <v>0</v>
      </c>
      <c r="Q29" s="158">
        <v>0</v>
      </c>
      <c r="R29" s="158">
        <v>8878</v>
      </c>
      <c r="S29" s="158">
        <v>0</v>
      </c>
      <c r="T29" s="158">
        <v>0</v>
      </c>
      <c r="U29" s="158">
        <v>0</v>
      </c>
      <c r="V29" s="158">
        <v>0</v>
      </c>
      <c r="W29" s="158">
        <v>5277</v>
      </c>
      <c r="X29" s="158">
        <v>0</v>
      </c>
      <c r="Y29" s="158">
        <v>10289</v>
      </c>
      <c r="Z29" s="158">
        <v>1322</v>
      </c>
      <c r="AA29" s="158">
        <v>8446</v>
      </c>
      <c r="AB29" s="158">
        <v>679</v>
      </c>
      <c r="AC29" s="158">
        <v>103674</v>
      </c>
      <c r="AD29" s="158">
        <v>0</v>
      </c>
      <c r="AE29" s="158">
        <v>0</v>
      </c>
      <c r="AF29" s="158">
        <v>12307</v>
      </c>
      <c r="AG29" s="158">
        <v>0</v>
      </c>
      <c r="AH29" s="158">
        <v>917</v>
      </c>
      <c r="AI29" s="158">
        <v>1398</v>
      </c>
      <c r="AJ29" s="158">
        <v>168</v>
      </c>
      <c r="AK29" s="158">
        <v>0</v>
      </c>
      <c r="AL29" s="158">
        <v>0</v>
      </c>
      <c r="AM29" s="158">
        <v>0</v>
      </c>
      <c r="AN29" s="158">
        <v>0</v>
      </c>
      <c r="AO29" s="158">
        <v>2487</v>
      </c>
      <c r="AP29" s="158">
        <v>20310</v>
      </c>
      <c r="AQ29" s="158">
        <v>16211</v>
      </c>
      <c r="AR29" s="158">
        <v>0</v>
      </c>
      <c r="AS29" s="158">
        <v>0</v>
      </c>
      <c r="AT29" s="158">
        <v>9101</v>
      </c>
      <c r="AU29" s="158">
        <v>20</v>
      </c>
      <c r="AV29" s="158">
        <v>0</v>
      </c>
      <c r="AW29" s="158">
        <v>5981</v>
      </c>
      <c r="AX29" s="158">
        <v>68900</v>
      </c>
      <c r="AY29" s="158">
        <v>23067</v>
      </c>
      <c r="AZ29" s="158">
        <v>0</v>
      </c>
      <c r="BA29" s="158">
        <v>1349</v>
      </c>
      <c r="BB29" s="158">
        <v>0</v>
      </c>
      <c r="BC29" s="158">
        <v>1811</v>
      </c>
      <c r="BD29" s="158">
        <v>5221</v>
      </c>
      <c r="BE29" s="158">
        <v>0</v>
      </c>
      <c r="BF29" s="158">
        <v>0</v>
      </c>
      <c r="BG29" s="158">
        <v>31448</v>
      </c>
      <c r="BH29" s="158">
        <v>204022</v>
      </c>
      <c r="BI29" s="158">
        <v>8729</v>
      </c>
      <c r="BJ29" s="158">
        <v>0</v>
      </c>
      <c r="BK29" s="158">
        <v>0</v>
      </c>
      <c r="BL29" s="158">
        <v>1567</v>
      </c>
      <c r="BM29" s="158">
        <v>295</v>
      </c>
      <c r="BN29" s="158">
        <v>0</v>
      </c>
      <c r="BO29" s="158">
        <v>0</v>
      </c>
      <c r="BP29" s="158">
        <v>0</v>
      </c>
      <c r="BQ29" s="158">
        <v>0</v>
      </c>
      <c r="BR29" s="158">
        <v>0</v>
      </c>
      <c r="BS29" s="158">
        <v>0</v>
      </c>
      <c r="BT29" s="158">
        <v>0</v>
      </c>
      <c r="BU29" s="158">
        <v>0</v>
      </c>
      <c r="BV29" s="158">
        <v>0</v>
      </c>
      <c r="BW29" s="158">
        <v>7756</v>
      </c>
      <c r="BX29" s="158">
        <v>0</v>
      </c>
      <c r="BY29" s="158">
        <v>0</v>
      </c>
      <c r="BZ29" s="158">
        <v>510</v>
      </c>
      <c r="CA29" s="158">
        <v>1984</v>
      </c>
      <c r="CB29" s="158">
        <v>1550</v>
      </c>
      <c r="CC29" s="158">
        <v>0</v>
      </c>
      <c r="CD29" s="158">
        <v>13711</v>
      </c>
      <c r="CE29" s="158">
        <v>1181</v>
      </c>
      <c r="CF29" s="158">
        <v>0</v>
      </c>
      <c r="CG29" s="158">
        <v>0</v>
      </c>
      <c r="CH29" s="158">
        <v>0</v>
      </c>
      <c r="CI29" s="158">
        <v>1636</v>
      </c>
      <c r="CJ29" s="158">
        <v>0</v>
      </c>
      <c r="CK29" s="158">
        <v>0</v>
      </c>
      <c r="CL29" s="158">
        <v>0</v>
      </c>
      <c r="CM29" s="158">
        <v>38919</v>
      </c>
      <c r="CN29" s="158">
        <v>242941</v>
      </c>
      <c r="CO29" s="158">
        <v>17571</v>
      </c>
      <c r="CP29" s="158">
        <v>11108</v>
      </c>
      <c r="CQ29" s="158">
        <v>0</v>
      </c>
      <c r="CR29" s="158">
        <v>0</v>
      </c>
      <c r="CS29" s="158">
        <v>9404</v>
      </c>
      <c r="CT29" s="158">
        <v>0</v>
      </c>
      <c r="CU29" s="158">
        <v>290136</v>
      </c>
      <c r="CV29" s="158">
        <v>8947</v>
      </c>
      <c r="CW29" s="158">
        <v>27447</v>
      </c>
      <c r="CX29" s="158">
        <v>41878</v>
      </c>
      <c r="CY29" s="158">
        <v>5024</v>
      </c>
      <c r="CZ29" s="158">
        <v>5936</v>
      </c>
      <c r="DA29" s="158">
        <v>0</v>
      </c>
      <c r="DB29" s="158">
        <v>3672</v>
      </c>
      <c r="DC29" s="158">
        <v>0</v>
      </c>
      <c r="DD29" s="158">
        <v>0</v>
      </c>
      <c r="DE29" s="158">
        <v>0</v>
      </c>
      <c r="DF29" s="158">
        <v>0</v>
      </c>
      <c r="DG29" s="158">
        <v>0</v>
      </c>
      <c r="DH29" s="158">
        <v>0</v>
      </c>
      <c r="DI29" s="158">
        <v>0</v>
      </c>
      <c r="DJ29" s="158">
        <v>421123</v>
      </c>
      <c r="DK29" s="158">
        <v>0</v>
      </c>
      <c r="DL29" s="158">
        <v>0</v>
      </c>
      <c r="DM29" s="158">
        <v>0</v>
      </c>
      <c r="DN29" s="158">
        <v>0</v>
      </c>
      <c r="DO29" s="158">
        <v>0</v>
      </c>
      <c r="DP29" s="158">
        <v>0</v>
      </c>
      <c r="DQ29" s="158">
        <v>0</v>
      </c>
      <c r="DR29" s="158">
        <v>0</v>
      </c>
      <c r="DS29" s="158">
        <v>0</v>
      </c>
      <c r="DT29" s="158">
        <v>0</v>
      </c>
      <c r="DU29" s="158">
        <v>0</v>
      </c>
      <c r="DV29" s="158">
        <v>0</v>
      </c>
      <c r="DW29" s="158">
        <v>0</v>
      </c>
      <c r="DX29" s="158">
        <v>0</v>
      </c>
      <c r="DY29" s="158">
        <v>0</v>
      </c>
      <c r="DZ29" s="158">
        <v>0</v>
      </c>
      <c r="EA29" s="158">
        <v>0</v>
      </c>
      <c r="EB29" s="158">
        <v>647</v>
      </c>
      <c r="EC29" s="158">
        <v>647</v>
      </c>
      <c r="ED29" s="158">
        <v>664711</v>
      </c>
      <c r="EF29" s="5">
        <f t="shared" si="17"/>
        <v>45107</v>
      </c>
      <c r="EG29" s="159">
        <f t="shared" si="17"/>
        <v>14092</v>
      </c>
      <c r="EH29" s="159">
        <f t="shared" si="17"/>
        <v>38098</v>
      </c>
      <c r="EI29" s="159">
        <f t="shared" si="17"/>
        <v>0</v>
      </c>
      <c r="EJ29" s="159">
        <f t="shared" si="17"/>
        <v>4817</v>
      </c>
      <c r="EK29" s="159">
        <f t="shared" si="17"/>
        <v>7349</v>
      </c>
      <c r="EL29" s="159">
        <f t="shared" si="17"/>
        <v>882</v>
      </c>
      <c r="EM29" s="159">
        <f t="shared" si="17"/>
        <v>0</v>
      </c>
      <c r="EN29" s="159">
        <f t="shared" si="17"/>
        <v>0</v>
      </c>
      <c r="EO29" s="159">
        <f t="shared" si="17"/>
        <v>0</v>
      </c>
      <c r="EP29" s="159">
        <f t="shared" si="17"/>
        <v>330</v>
      </c>
      <c r="EQ29" s="159">
        <f t="shared" si="17"/>
        <v>2972</v>
      </c>
      <c r="ER29" s="159">
        <f t="shared" si="17"/>
        <v>243</v>
      </c>
      <c r="ES29" s="159">
        <f t="shared" si="17"/>
        <v>0</v>
      </c>
      <c r="ET29" s="159">
        <f t="shared" si="17"/>
        <v>0</v>
      </c>
      <c r="EU29" s="159">
        <f t="shared" si="9"/>
        <v>8878</v>
      </c>
      <c r="EV29" s="159">
        <f t="shared" si="9"/>
        <v>0</v>
      </c>
      <c r="EW29" s="159">
        <f t="shared" si="9"/>
        <v>0</v>
      </c>
      <c r="EX29" s="159">
        <f t="shared" si="9"/>
        <v>0</v>
      </c>
      <c r="EY29" s="159">
        <f t="shared" si="9"/>
        <v>0</v>
      </c>
      <c r="EZ29" s="159">
        <f t="shared" si="9"/>
        <v>5277</v>
      </c>
      <c r="FA29" s="159">
        <f t="shared" si="9"/>
        <v>0</v>
      </c>
      <c r="FB29" s="159">
        <f t="shared" si="9"/>
        <v>10289</v>
      </c>
      <c r="FC29" s="159">
        <f t="shared" si="9"/>
        <v>1322</v>
      </c>
      <c r="FD29" s="159">
        <f t="shared" si="9"/>
        <v>8446</v>
      </c>
      <c r="FE29" s="159">
        <f t="shared" si="9"/>
        <v>679</v>
      </c>
      <c r="FF29" s="159">
        <f t="shared" si="9"/>
        <v>103674</v>
      </c>
      <c r="FG29" s="159">
        <f t="shared" si="9"/>
        <v>0</v>
      </c>
      <c r="FH29" s="159">
        <f t="shared" si="9"/>
        <v>0</v>
      </c>
      <c r="FI29" s="159">
        <f t="shared" si="9"/>
        <v>12307</v>
      </c>
      <c r="FJ29" s="159">
        <f t="shared" si="9"/>
        <v>0</v>
      </c>
      <c r="FK29" s="159">
        <f t="shared" si="10"/>
        <v>917</v>
      </c>
      <c r="FL29" s="159">
        <f t="shared" si="10"/>
        <v>1398</v>
      </c>
      <c r="FM29" s="159">
        <f t="shared" si="10"/>
        <v>168</v>
      </c>
      <c r="FN29" s="159">
        <f t="shared" si="10"/>
        <v>0</v>
      </c>
      <c r="FO29" s="159">
        <f t="shared" si="10"/>
        <v>0</v>
      </c>
      <c r="FP29" s="159">
        <f t="shared" si="10"/>
        <v>0</v>
      </c>
      <c r="FQ29" s="159">
        <f t="shared" si="10"/>
        <v>0</v>
      </c>
      <c r="FR29" s="159">
        <f t="shared" si="10"/>
        <v>2487</v>
      </c>
      <c r="FS29" s="159">
        <f t="shared" si="10"/>
        <v>20310</v>
      </c>
      <c r="FT29" s="159">
        <f t="shared" si="10"/>
        <v>16211</v>
      </c>
      <c r="FU29" s="159">
        <f t="shared" si="10"/>
        <v>0</v>
      </c>
      <c r="FV29" s="159">
        <f t="shared" si="10"/>
        <v>0</v>
      </c>
      <c r="FW29" s="159">
        <f t="shared" si="10"/>
        <v>9101</v>
      </c>
      <c r="FX29" s="159">
        <f t="shared" si="10"/>
        <v>20</v>
      </c>
      <c r="FY29" s="159">
        <f t="shared" si="10"/>
        <v>0</v>
      </c>
      <c r="FZ29" s="159">
        <f t="shared" si="10"/>
        <v>5981</v>
      </c>
      <c r="GA29" s="159">
        <f t="shared" si="11"/>
        <v>68900</v>
      </c>
      <c r="GB29" s="159">
        <f t="shared" si="11"/>
        <v>23067</v>
      </c>
      <c r="GC29" s="159">
        <f t="shared" si="11"/>
        <v>0</v>
      </c>
      <c r="GD29" s="159">
        <f t="shared" si="11"/>
        <v>1349</v>
      </c>
      <c r="GE29" s="159">
        <f t="shared" si="11"/>
        <v>0</v>
      </c>
      <c r="GF29" s="159">
        <f t="shared" si="11"/>
        <v>1811</v>
      </c>
      <c r="GG29" s="159">
        <f t="shared" si="11"/>
        <v>5221</v>
      </c>
      <c r="GH29" s="159">
        <f t="shared" si="11"/>
        <v>0</v>
      </c>
      <c r="GI29" s="159">
        <f t="shared" si="11"/>
        <v>0</v>
      </c>
      <c r="GJ29" s="159">
        <f t="shared" si="11"/>
        <v>31448</v>
      </c>
      <c r="GK29" s="159">
        <f t="shared" si="11"/>
        <v>204022</v>
      </c>
      <c r="GL29" s="159">
        <f t="shared" si="11"/>
        <v>8729</v>
      </c>
      <c r="GM29" s="159">
        <f t="shared" si="11"/>
        <v>0</v>
      </c>
      <c r="GN29" s="159">
        <f t="shared" si="11"/>
        <v>0</v>
      </c>
      <c r="GO29" s="159">
        <f t="shared" si="11"/>
        <v>1567</v>
      </c>
      <c r="GP29" s="159">
        <f t="shared" si="11"/>
        <v>295</v>
      </c>
      <c r="GQ29" s="159">
        <f t="shared" si="12"/>
        <v>0</v>
      </c>
      <c r="GR29" s="159">
        <f t="shared" si="12"/>
        <v>0</v>
      </c>
      <c r="GS29" s="159">
        <f t="shared" si="12"/>
        <v>0</v>
      </c>
      <c r="GT29" s="159">
        <f t="shared" si="12"/>
        <v>0</v>
      </c>
      <c r="GU29" s="159">
        <f t="shared" si="12"/>
        <v>0</v>
      </c>
      <c r="GV29" s="159">
        <f t="shared" si="12"/>
        <v>0</v>
      </c>
      <c r="GW29" s="159">
        <f t="shared" si="12"/>
        <v>0</v>
      </c>
      <c r="GX29" s="159">
        <f t="shared" si="12"/>
        <v>0</v>
      </c>
      <c r="GY29" s="159">
        <f t="shared" si="12"/>
        <v>0</v>
      </c>
      <c r="GZ29" s="159">
        <f t="shared" si="12"/>
        <v>7756</v>
      </c>
      <c r="HA29" s="159">
        <f t="shared" si="12"/>
        <v>0</v>
      </c>
      <c r="HB29" s="159">
        <f t="shared" si="12"/>
        <v>0</v>
      </c>
      <c r="HC29" s="159">
        <f t="shared" si="12"/>
        <v>510</v>
      </c>
      <c r="HD29" s="159">
        <f t="shared" si="12"/>
        <v>1984</v>
      </c>
      <c r="HE29" s="159">
        <f t="shared" si="12"/>
        <v>1550</v>
      </c>
      <c r="HF29" s="159">
        <f t="shared" si="12"/>
        <v>0</v>
      </c>
      <c r="HG29" s="159">
        <f t="shared" si="13"/>
        <v>13711</v>
      </c>
      <c r="HH29" s="159">
        <f t="shared" si="13"/>
        <v>1181</v>
      </c>
      <c r="HI29" s="159">
        <f t="shared" si="13"/>
        <v>0</v>
      </c>
      <c r="HJ29" s="159">
        <f t="shared" si="13"/>
        <v>0</v>
      </c>
      <c r="HK29" s="159">
        <f t="shared" si="13"/>
        <v>0</v>
      </c>
      <c r="HL29" s="159">
        <f t="shared" si="13"/>
        <v>1636</v>
      </c>
      <c r="HM29" s="159">
        <f t="shared" si="13"/>
        <v>0</v>
      </c>
      <c r="HN29" s="159">
        <f t="shared" si="13"/>
        <v>0</v>
      </c>
      <c r="HO29" s="159">
        <f t="shared" si="13"/>
        <v>0</v>
      </c>
      <c r="HP29" s="159">
        <f t="shared" si="13"/>
        <v>38919</v>
      </c>
      <c r="HQ29" s="159">
        <f t="shared" si="13"/>
        <v>242941</v>
      </c>
      <c r="HR29" s="159">
        <f t="shared" si="13"/>
        <v>17571</v>
      </c>
      <c r="HS29" s="159">
        <f t="shared" si="13"/>
        <v>11108</v>
      </c>
      <c r="HT29" s="159">
        <f t="shared" si="13"/>
        <v>0</v>
      </c>
      <c r="HU29" s="159">
        <f t="shared" si="13"/>
        <v>0</v>
      </c>
      <c r="HV29" s="159">
        <f t="shared" si="13"/>
        <v>9404</v>
      </c>
      <c r="HW29" s="159">
        <f t="shared" si="14"/>
        <v>0</v>
      </c>
      <c r="HX29" s="159">
        <f t="shared" si="14"/>
        <v>290136</v>
      </c>
      <c r="HY29" s="159">
        <f t="shared" si="14"/>
        <v>8947</v>
      </c>
      <c r="HZ29" s="159">
        <f t="shared" si="14"/>
        <v>27447</v>
      </c>
      <c r="IA29" s="159">
        <f t="shared" si="14"/>
        <v>41878</v>
      </c>
      <c r="IB29" s="159">
        <f t="shared" si="14"/>
        <v>5024</v>
      </c>
      <c r="IC29" s="159">
        <f t="shared" si="14"/>
        <v>5936</v>
      </c>
      <c r="ID29" s="159">
        <f t="shared" si="14"/>
        <v>0</v>
      </c>
      <c r="IE29" s="159">
        <f t="shared" si="14"/>
        <v>3672</v>
      </c>
      <c r="IF29" s="159">
        <f t="shared" si="14"/>
        <v>0</v>
      </c>
      <c r="IG29" s="159">
        <f t="shared" si="14"/>
        <v>0</v>
      </c>
      <c r="IH29" s="159">
        <f t="shared" si="14"/>
        <v>0</v>
      </c>
      <c r="II29" s="159">
        <f t="shared" si="14"/>
        <v>0</v>
      </c>
      <c r="IJ29" s="159">
        <f t="shared" si="14"/>
        <v>0</v>
      </c>
      <c r="IK29" s="159">
        <f t="shared" si="14"/>
        <v>0</v>
      </c>
      <c r="IL29" s="159">
        <f t="shared" si="14"/>
        <v>0</v>
      </c>
      <c r="IM29" s="159">
        <f t="shared" si="15"/>
        <v>421123</v>
      </c>
      <c r="IN29" s="159">
        <f t="shared" si="15"/>
        <v>0</v>
      </c>
      <c r="IO29" s="159">
        <f t="shared" si="15"/>
        <v>0</v>
      </c>
      <c r="IP29" s="159">
        <f t="shared" si="15"/>
        <v>0</v>
      </c>
      <c r="IQ29" s="159">
        <f t="shared" si="15"/>
        <v>0</v>
      </c>
      <c r="IR29" s="159">
        <f t="shared" si="15"/>
        <v>0</v>
      </c>
      <c r="IS29" s="159">
        <f t="shared" si="15"/>
        <v>0</v>
      </c>
      <c r="IT29" s="159">
        <f t="shared" si="15"/>
        <v>0</v>
      </c>
      <c r="IU29" s="159">
        <f t="shared" si="15"/>
        <v>0</v>
      </c>
      <c r="IV29" s="159">
        <f t="shared" si="15"/>
        <v>0</v>
      </c>
      <c r="IW29" s="159">
        <f t="shared" si="15"/>
        <v>0</v>
      </c>
      <c r="IX29" s="159">
        <f t="shared" si="15"/>
        <v>0</v>
      </c>
      <c r="IY29" s="159">
        <f t="shared" si="15"/>
        <v>0</v>
      </c>
      <c r="IZ29" s="159">
        <f t="shared" si="15"/>
        <v>0</v>
      </c>
      <c r="JA29" s="159">
        <f t="shared" si="15"/>
        <v>0</v>
      </c>
      <c r="JB29" s="159">
        <f t="shared" si="15"/>
        <v>0</v>
      </c>
      <c r="JC29" s="159">
        <f t="shared" si="16"/>
        <v>0</v>
      </c>
      <c r="JD29" s="159">
        <f t="shared" si="8"/>
        <v>0</v>
      </c>
      <c r="JE29" s="159">
        <f t="shared" si="8"/>
        <v>647</v>
      </c>
      <c r="JF29" s="159">
        <f t="shared" si="8"/>
        <v>647</v>
      </c>
      <c r="JG29" s="159">
        <f t="shared" si="8"/>
        <v>664711</v>
      </c>
    </row>
    <row r="30" spans="1:267" ht="13.5" x14ac:dyDescent="0.25">
      <c r="A30" s="152" t="s">
        <v>169</v>
      </c>
      <c r="B30" s="152" t="s">
        <v>165</v>
      </c>
      <c r="C30" s="153">
        <v>45107</v>
      </c>
      <c r="D30" s="158">
        <v>8404</v>
      </c>
      <c r="E30" s="158">
        <v>22721</v>
      </c>
      <c r="F30" s="158">
        <v>0</v>
      </c>
      <c r="G30" s="158">
        <v>2873</v>
      </c>
      <c r="H30" s="158">
        <v>4383</v>
      </c>
      <c r="I30" s="158">
        <v>526</v>
      </c>
      <c r="J30" s="158">
        <v>0</v>
      </c>
      <c r="K30" s="158">
        <v>0</v>
      </c>
      <c r="L30" s="158">
        <v>0</v>
      </c>
      <c r="M30" s="158">
        <v>197</v>
      </c>
      <c r="N30" s="158">
        <v>1772</v>
      </c>
      <c r="O30" s="158">
        <v>145</v>
      </c>
      <c r="P30" s="158">
        <v>0</v>
      </c>
      <c r="Q30" s="158">
        <v>0</v>
      </c>
      <c r="R30" s="158">
        <v>5295</v>
      </c>
      <c r="S30" s="158">
        <v>0</v>
      </c>
      <c r="T30" s="158">
        <v>0</v>
      </c>
      <c r="U30" s="158">
        <v>0</v>
      </c>
      <c r="V30" s="158">
        <v>0</v>
      </c>
      <c r="W30" s="158">
        <v>3147</v>
      </c>
      <c r="X30" s="158">
        <v>0</v>
      </c>
      <c r="Y30" s="158">
        <v>6136</v>
      </c>
      <c r="Z30" s="158">
        <v>789</v>
      </c>
      <c r="AA30" s="158">
        <v>5037</v>
      </c>
      <c r="AB30" s="158">
        <v>405</v>
      </c>
      <c r="AC30" s="158">
        <v>61830</v>
      </c>
      <c r="AD30" s="158">
        <v>0</v>
      </c>
      <c r="AE30" s="158">
        <v>0</v>
      </c>
      <c r="AF30" s="158">
        <v>7340</v>
      </c>
      <c r="AG30" s="158">
        <v>0</v>
      </c>
      <c r="AH30" s="158">
        <v>547</v>
      </c>
      <c r="AI30" s="158">
        <v>834</v>
      </c>
      <c r="AJ30" s="158">
        <v>100</v>
      </c>
      <c r="AK30" s="158">
        <v>0</v>
      </c>
      <c r="AL30" s="158">
        <v>0</v>
      </c>
      <c r="AM30" s="158">
        <v>0</v>
      </c>
      <c r="AN30" s="158">
        <v>0</v>
      </c>
      <c r="AO30" s="158">
        <v>1483</v>
      </c>
      <c r="AP30" s="158">
        <v>12113</v>
      </c>
      <c r="AQ30" s="158">
        <v>9668</v>
      </c>
      <c r="AR30" s="158">
        <v>0</v>
      </c>
      <c r="AS30" s="158">
        <v>0</v>
      </c>
      <c r="AT30" s="158">
        <v>5428</v>
      </c>
      <c r="AU30" s="158">
        <v>12</v>
      </c>
      <c r="AV30" s="158">
        <v>0</v>
      </c>
      <c r="AW30" s="158">
        <v>3567</v>
      </c>
      <c r="AX30" s="158">
        <v>41092</v>
      </c>
      <c r="AY30" s="158">
        <v>20320</v>
      </c>
      <c r="AZ30" s="158">
        <v>0</v>
      </c>
      <c r="BA30" s="158">
        <v>804</v>
      </c>
      <c r="BB30" s="158">
        <v>0</v>
      </c>
      <c r="BC30" s="158">
        <v>1080</v>
      </c>
      <c r="BD30" s="158">
        <v>3114</v>
      </c>
      <c r="BE30" s="158">
        <v>0</v>
      </c>
      <c r="BF30" s="158">
        <v>0</v>
      </c>
      <c r="BG30" s="158">
        <v>25318</v>
      </c>
      <c r="BH30" s="158">
        <v>128240</v>
      </c>
      <c r="BI30" s="158">
        <v>5206</v>
      </c>
      <c r="BJ30" s="158">
        <v>0</v>
      </c>
      <c r="BK30" s="158">
        <v>0</v>
      </c>
      <c r="BL30" s="158">
        <v>934</v>
      </c>
      <c r="BM30" s="158">
        <v>138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4626</v>
      </c>
      <c r="BX30" s="158">
        <v>0</v>
      </c>
      <c r="BY30" s="158">
        <v>0</v>
      </c>
      <c r="BZ30" s="158">
        <v>304</v>
      </c>
      <c r="CA30" s="158">
        <v>1183</v>
      </c>
      <c r="CB30" s="158">
        <v>925</v>
      </c>
      <c r="CC30" s="158">
        <v>0</v>
      </c>
      <c r="CD30" s="158">
        <v>8177</v>
      </c>
      <c r="CE30" s="158">
        <v>705</v>
      </c>
      <c r="CF30" s="158">
        <v>0</v>
      </c>
      <c r="CG30" s="158">
        <v>0</v>
      </c>
      <c r="CH30" s="158">
        <v>0</v>
      </c>
      <c r="CI30" s="158">
        <v>976</v>
      </c>
      <c r="CJ30" s="158">
        <v>0</v>
      </c>
      <c r="CK30" s="158">
        <v>0</v>
      </c>
      <c r="CL30" s="158">
        <v>0</v>
      </c>
      <c r="CM30" s="158">
        <v>23174</v>
      </c>
      <c r="CN30" s="158">
        <v>151414</v>
      </c>
      <c r="CO30" s="158">
        <v>10479</v>
      </c>
      <c r="CP30" s="158">
        <v>6625</v>
      </c>
      <c r="CQ30" s="158">
        <v>0</v>
      </c>
      <c r="CR30" s="158">
        <v>0</v>
      </c>
      <c r="CS30" s="158">
        <v>5608</v>
      </c>
      <c r="CT30" s="158">
        <v>0</v>
      </c>
      <c r="CU30" s="158">
        <v>161017</v>
      </c>
      <c r="CV30" s="158">
        <v>5336</v>
      </c>
      <c r="CW30" s="158">
        <v>16369</v>
      </c>
      <c r="CX30" s="158">
        <v>24976</v>
      </c>
      <c r="CY30" s="158">
        <v>2996</v>
      </c>
      <c r="CZ30" s="158">
        <v>3540</v>
      </c>
      <c r="DA30" s="158">
        <v>0</v>
      </c>
      <c r="DB30" s="158">
        <v>2190</v>
      </c>
      <c r="DC30" s="158">
        <v>0</v>
      </c>
      <c r="DD30" s="158">
        <v>0</v>
      </c>
      <c r="DE30" s="158">
        <v>0</v>
      </c>
      <c r="DF30" s="158">
        <v>0</v>
      </c>
      <c r="DG30" s="158">
        <v>0</v>
      </c>
      <c r="DH30" s="158">
        <v>0</v>
      </c>
      <c r="DI30" s="158">
        <v>0</v>
      </c>
      <c r="DJ30" s="158">
        <v>239136</v>
      </c>
      <c r="DK30" s="158">
        <v>0</v>
      </c>
      <c r="DL30" s="158">
        <v>0</v>
      </c>
      <c r="DM30" s="158">
        <v>0</v>
      </c>
      <c r="DN30" s="158">
        <v>0</v>
      </c>
      <c r="DO30" s="158">
        <v>0</v>
      </c>
      <c r="DP30" s="158">
        <v>0</v>
      </c>
      <c r="DQ30" s="158">
        <v>0</v>
      </c>
      <c r="DR30" s="158">
        <v>0</v>
      </c>
      <c r="DS30" s="158">
        <v>0</v>
      </c>
      <c r="DT30" s="158">
        <v>0</v>
      </c>
      <c r="DU30" s="158">
        <v>0</v>
      </c>
      <c r="DV30" s="158">
        <v>0</v>
      </c>
      <c r="DW30" s="158">
        <v>0</v>
      </c>
      <c r="DX30" s="158">
        <v>0</v>
      </c>
      <c r="DY30" s="158">
        <v>0</v>
      </c>
      <c r="DZ30" s="158">
        <v>0</v>
      </c>
      <c r="EA30" s="158">
        <v>0</v>
      </c>
      <c r="EB30" s="158">
        <v>386</v>
      </c>
      <c r="EC30" s="158">
        <v>386</v>
      </c>
      <c r="ED30" s="158">
        <v>390936</v>
      </c>
      <c r="EF30" s="5">
        <f t="shared" si="17"/>
        <v>45107</v>
      </c>
      <c r="EG30" s="159">
        <f t="shared" si="17"/>
        <v>8404</v>
      </c>
      <c r="EH30" s="159">
        <f t="shared" si="17"/>
        <v>22721</v>
      </c>
      <c r="EI30" s="159">
        <f t="shared" si="17"/>
        <v>0</v>
      </c>
      <c r="EJ30" s="159">
        <f t="shared" si="17"/>
        <v>2873</v>
      </c>
      <c r="EK30" s="159">
        <f t="shared" si="17"/>
        <v>4383</v>
      </c>
      <c r="EL30" s="159">
        <f t="shared" si="17"/>
        <v>526</v>
      </c>
      <c r="EM30" s="159">
        <f t="shared" si="17"/>
        <v>0</v>
      </c>
      <c r="EN30" s="159">
        <f t="shared" si="17"/>
        <v>0</v>
      </c>
      <c r="EO30" s="159">
        <f t="shared" si="17"/>
        <v>0</v>
      </c>
      <c r="EP30" s="159">
        <f t="shared" si="17"/>
        <v>197</v>
      </c>
      <c r="EQ30" s="159">
        <f t="shared" si="17"/>
        <v>1772</v>
      </c>
      <c r="ER30" s="159">
        <f t="shared" si="17"/>
        <v>145</v>
      </c>
      <c r="ES30" s="159">
        <f t="shared" si="17"/>
        <v>0</v>
      </c>
      <c r="ET30" s="159">
        <f t="shared" si="17"/>
        <v>0</v>
      </c>
      <c r="EU30" s="159">
        <f t="shared" si="9"/>
        <v>5295</v>
      </c>
      <c r="EV30" s="159">
        <f t="shared" si="9"/>
        <v>0</v>
      </c>
      <c r="EW30" s="159">
        <f t="shared" si="9"/>
        <v>0</v>
      </c>
      <c r="EX30" s="159">
        <f t="shared" si="9"/>
        <v>0</v>
      </c>
      <c r="EY30" s="159">
        <f t="shared" si="9"/>
        <v>0</v>
      </c>
      <c r="EZ30" s="159">
        <f t="shared" si="9"/>
        <v>3147</v>
      </c>
      <c r="FA30" s="159">
        <f t="shared" si="9"/>
        <v>0</v>
      </c>
      <c r="FB30" s="159">
        <f t="shared" si="9"/>
        <v>6136</v>
      </c>
      <c r="FC30" s="159">
        <f t="shared" si="9"/>
        <v>789</v>
      </c>
      <c r="FD30" s="159">
        <f t="shared" si="9"/>
        <v>5037</v>
      </c>
      <c r="FE30" s="159">
        <f t="shared" si="9"/>
        <v>405</v>
      </c>
      <c r="FF30" s="159">
        <f t="shared" si="9"/>
        <v>61830</v>
      </c>
      <c r="FG30" s="159">
        <f t="shared" si="9"/>
        <v>0</v>
      </c>
      <c r="FH30" s="159">
        <f t="shared" si="9"/>
        <v>0</v>
      </c>
      <c r="FI30" s="159">
        <f t="shared" si="9"/>
        <v>7340</v>
      </c>
      <c r="FJ30" s="159">
        <f t="shared" si="9"/>
        <v>0</v>
      </c>
      <c r="FK30" s="159">
        <f t="shared" si="10"/>
        <v>547</v>
      </c>
      <c r="FL30" s="159">
        <f t="shared" si="10"/>
        <v>834</v>
      </c>
      <c r="FM30" s="159">
        <f t="shared" si="10"/>
        <v>100</v>
      </c>
      <c r="FN30" s="159">
        <f t="shared" si="10"/>
        <v>0</v>
      </c>
      <c r="FO30" s="159">
        <f t="shared" si="10"/>
        <v>0</v>
      </c>
      <c r="FP30" s="159">
        <f t="shared" si="10"/>
        <v>0</v>
      </c>
      <c r="FQ30" s="159">
        <f t="shared" si="10"/>
        <v>0</v>
      </c>
      <c r="FR30" s="159">
        <f t="shared" si="10"/>
        <v>1483</v>
      </c>
      <c r="FS30" s="159">
        <f t="shared" si="10"/>
        <v>12113</v>
      </c>
      <c r="FT30" s="159">
        <f t="shared" si="10"/>
        <v>9668</v>
      </c>
      <c r="FU30" s="159">
        <f t="shared" si="10"/>
        <v>0</v>
      </c>
      <c r="FV30" s="159">
        <f t="shared" si="10"/>
        <v>0</v>
      </c>
      <c r="FW30" s="159">
        <f t="shared" si="10"/>
        <v>5428</v>
      </c>
      <c r="FX30" s="159">
        <f t="shared" si="10"/>
        <v>12</v>
      </c>
      <c r="FY30" s="159">
        <f t="shared" si="10"/>
        <v>0</v>
      </c>
      <c r="FZ30" s="159">
        <f t="shared" si="10"/>
        <v>3567</v>
      </c>
      <c r="GA30" s="159">
        <f t="shared" si="11"/>
        <v>41092</v>
      </c>
      <c r="GB30" s="159">
        <f t="shared" si="11"/>
        <v>20320</v>
      </c>
      <c r="GC30" s="159">
        <f t="shared" si="11"/>
        <v>0</v>
      </c>
      <c r="GD30" s="159">
        <f t="shared" si="11"/>
        <v>804</v>
      </c>
      <c r="GE30" s="159">
        <f t="shared" si="11"/>
        <v>0</v>
      </c>
      <c r="GF30" s="159">
        <f t="shared" si="11"/>
        <v>1080</v>
      </c>
      <c r="GG30" s="159">
        <f t="shared" si="11"/>
        <v>3114</v>
      </c>
      <c r="GH30" s="159">
        <f t="shared" si="11"/>
        <v>0</v>
      </c>
      <c r="GI30" s="159">
        <f t="shared" si="11"/>
        <v>0</v>
      </c>
      <c r="GJ30" s="159">
        <f t="shared" si="11"/>
        <v>25318</v>
      </c>
      <c r="GK30" s="159">
        <f t="shared" si="11"/>
        <v>128240</v>
      </c>
      <c r="GL30" s="159">
        <f t="shared" si="11"/>
        <v>5206</v>
      </c>
      <c r="GM30" s="159">
        <f t="shared" si="11"/>
        <v>0</v>
      </c>
      <c r="GN30" s="159">
        <f t="shared" si="11"/>
        <v>0</v>
      </c>
      <c r="GO30" s="159">
        <f t="shared" si="11"/>
        <v>934</v>
      </c>
      <c r="GP30" s="159">
        <f t="shared" si="11"/>
        <v>138</v>
      </c>
      <c r="GQ30" s="159">
        <f t="shared" si="12"/>
        <v>0</v>
      </c>
      <c r="GR30" s="159">
        <f t="shared" si="12"/>
        <v>0</v>
      </c>
      <c r="GS30" s="159">
        <f t="shared" si="12"/>
        <v>0</v>
      </c>
      <c r="GT30" s="159">
        <f t="shared" si="12"/>
        <v>0</v>
      </c>
      <c r="GU30" s="159">
        <f t="shared" si="12"/>
        <v>0</v>
      </c>
      <c r="GV30" s="159">
        <f t="shared" si="12"/>
        <v>0</v>
      </c>
      <c r="GW30" s="159">
        <f t="shared" si="12"/>
        <v>0</v>
      </c>
      <c r="GX30" s="159">
        <f t="shared" si="12"/>
        <v>0</v>
      </c>
      <c r="GY30" s="159">
        <f t="shared" si="12"/>
        <v>0</v>
      </c>
      <c r="GZ30" s="159">
        <f t="shared" si="12"/>
        <v>4626</v>
      </c>
      <c r="HA30" s="159">
        <f t="shared" si="12"/>
        <v>0</v>
      </c>
      <c r="HB30" s="159">
        <f t="shared" si="12"/>
        <v>0</v>
      </c>
      <c r="HC30" s="159">
        <f t="shared" si="12"/>
        <v>304</v>
      </c>
      <c r="HD30" s="159">
        <f t="shared" si="12"/>
        <v>1183</v>
      </c>
      <c r="HE30" s="159">
        <f t="shared" si="12"/>
        <v>925</v>
      </c>
      <c r="HF30" s="159">
        <f t="shared" si="12"/>
        <v>0</v>
      </c>
      <c r="HG30" s="159">
        <f t="shared" si="13"/>
        <v>8177</v>
      </c>
      <c r="HH30" s="159">
        <f t="shared" si="13"/>
        <v>705</v>
      </c>
      <c r="HI30" s="159">
        <f t="shared" si="13"/>
        <v>0</v>
      </c>
      <c r="HJ30" s="159">
        <f t="shared" si="13"/>
        <v>0</v>
      </c>
      <c r="HK30" s="159">
        <f t="shared" si="13"/>
        <v>0</v>
      </c>
      <c r="HL30" s="159">
        <f t="shared" si="13"/>
        <v>976</v>
      </c>
      <c r="HM30" s="159">
        <f t="shared" si="13"/>
        <v>0</v>
      </c>
      <c r="HN30" s="159">
        <f t="shared" si="13"/>
        <v>0</v>
      </c>
      <c r="HO30" s="159">
        <f t="shared" si="13"/>
        <v>0</v>
      </c>
      <c r="HP30" s="159">
        <f t="shared" si="13"/>
        <v>23174</v>
      </c>
      <c r="HQ30" s="159">
        <f t="shared" si="13"/>
        <v>151414</v>
      </c>
      <c r="HR30" s="159">
        <f t="shared" si="13"/>
        <v>10479</v>
      </c>
      <c r="HS30" s="159">
        <f t="shared" si="13"/>
        <v>6625</v>
      </c>
      <c r="HT30" s="159">
        <f t="shared" si="13"/>
        <v>0</v>
      </c>
      <c r="HU30" s="159">
        <f t="shared" si="13"/>
        <v>0</v>
      </c>
      <c r="HV30" s="159">
        <f t="shared" si="13"/>
        <v>5608</v>
      </c>
      <c r="HW30" s="159">
        <f t="shared" si="14"/>
        <v>0</v>
      </c>
      <c r="HX30" s="159">
        <f t="shared" si="14"/>
        <v>161017</v>
      </c>
      <c r="HY30" s="159">
        <f t="shared" si="14"/>
        <v>5336</v>
      </c>
      <c r="HZ30" s="159">
        <f t="shared" si="14"/>
        <v>16369</v>
      </c>
      <c r="IA30" s="159">
        <f t="shared" si="14"/>
        <v>24976</v>
      </c>
      <c r="IB30" s="159">
        <f t="shared" si="14"/>
        <v>2996</v>
      </c>
      <c r="IC30" s="159">
        <f t="shared" si="14"/>
        <v>3540</v>
      </c>
      <c r="ID30" s="159">
        <f t="shared" si="14"/>
        <v>0</v>
      </c>
      <c r="IE30" s="159">
        <f t="shared" si="14"/>
        <v>2190</v>
      </c>
      <c r="IF30" s="159">
        <f t="shared" si="14"/>
        <v>0</v>
      </c>
      <c r="IG30" s="159">
        <f t="shared" si="14"/>
        <v>0</v>
      </c>
      <c r="IH30" s="159">
        <f t="shared" si="14"/>
        <v>0</v>
      </c>
      <c r="II30" s="159">
        <f t="shared" si="14"/>
        <v>0</v>
      </c>
      <c r="IJ30" s="159">
        <f t="shared" si="14"/>
        <v>0</v>
      </c>
      <c r="IK30" s="159">
        <f t="shared" si="14"/>
        <v>0</v>
      </c>
      <c r="IL30" s="159">
        <f t="shared" si="14"/>
        <v>0</v>
      </c>
      <c r="IM30" s="159">
        <f t="shared" si="15"/>
        <v>239136</v>
      </c>
      <c r="IN30" s="159">
        <f t="shared" si="15"/>
        <v>0</v>
      </c>
      <c r="IO30" s="159">
        <f t="shared" si="15"/>
        <v>0</v>
      </c>
      <c r="IP30" s="159">
        <f t="shared" si="15"/>
        <v>0</v>
      </c>
      <c r="IQ30" s="159">
        <f t="shared" si="15"/>
        <v>0</v>
      </c>
      <c r="IR30" s="159">
        <f t="shared" si="15"/>
        <v>0</v>
      </c>
      <c r="IS30" s="159">
        <f t="shared" si="15"/>
        <v>0</v>
      </c>
      <c r="IT30" s="159">
        <f t="shared" si="15"/>
        <v>0</v>
      </c>
      <c r="IU30" s="159">
        <f t="shared" si="15"/>
        <v>0</v>
      </c>
      <c r="IV30" s="159">
        <f t="shared" si="15"/>
        <v>0</v>
      </c>
      <c r="IW30" s="159">
        <f t="shared" si="15"/>
        <v>0</v>
      </c>
      <c r="IX30" s="159">
        <f t="shared" si="15"/>
        <v>0</v>
      </c>
      <c r="IY30" s="159">
        <f t="shared" si="15"/>
        <v>0</v>
      </c>
      <c r="IZ30" s="159">
        <f t="shared" si="15"/>
        <v>0</v>
      </c>
      <c r="JA30" s="159">
        <f t="shared" si="15"/>
        <v>0</v>
      </c>
      <c r="JB30" s="159">
        <f t="shared" si="15"/>
        <v>0</v>
      </c>
      <c r="JC30" s="159">
        <f t="shared" si="16"/>
        <v>0</v>
      </c>
      <c r="JD30" s="159">
        <f t="shared" si="8"/>
        <v>0</v>
      </c>
      <c r="JE30" s="159">
        <f t="shared" si="8"/>
        <v>386</v>
      </c>
      <c r="JF30" s="159">
        <f t="shared" si="8"/>
        <v>386</v>
      </c>
      <c r="JG30" s="159">
        <f t="shared" si="8"/>
        <v>390936</v>
      </c>
    </row>
    <row r="31" spans="1:267" ht="13.5" x14ac:dyDescent="0.25">
      <c r="A31" s="152" t="s">
        <v>170</v>
      </c>
      <c r="B31" s="152" t="s">
        <v>165</v>
      </c>
      <c r="C31" s="153">
        <v>45107</v>
      </c>
      <c r="D31" s="158">
        <v>11014</v>
      </c>
      <c r="E31" s="158">
        <v>29776</v>
      </c>
      <c r="F31" s="158">
        <v>0</v>
      </c>
      <c r="G31" s="158">
        <v>3764</v>
      </c>
      <c r="H31" s="158">
        <v>5743</v>
      </c>
      <c r="I31" s="158">
        <v>689</v>
      </c>
      <c r="J31" s="158">
        <v>0</v>
      </c>
      <c r="K31" s="158">
        <v>0</v>
      </c>
      <c r="L31" s="158">
        <v>0</v>
      </c>
      <c r="M31" s="158">
        <v>258</v>
      </c>
      <c r="N31" s="158">
        <v>2323</v>
      </c>
      <c r="O31" s="158">
        <v>190</v>
      </c>
      <c r="P31" s="158">
        <v>0</v>
      </c>
      <c r="Q31" s="158">
        <v>0</v>
      </c>
      <c r="R31" s="158">
        <v>6939</v>
      </c>
      <c r="S31" s="158">
        <v>0</v>
      </c>
      <c r="T31" s="158">
        <v>0</v>
      </c>
      <c r="U31" s="158">
        <v>0</v>
      </c>
      <c r="V31" s="158">
        <v>0</v>
      </c>
      <c r="W31" s="158">
        <v>4124</v>
      </c>
      <c r="X31" s="158">
        <v>0</v>
      </c>
      <c r="Y31" s="158">
        <v>8041</v>
      </c>
      <c r="Z31" s="158">
        <v>1034</v>
      </c>
      <c r="AA31" s="158">
        <v>6601</v>
      </c>
      <c r="AB31" s="158">
        <v>531</v>
      </c>
      <c r="AC31" s="158">
        <v>81027</v>
      </c>
      <c r="AD31" s="158">
        <v>0</v>
      </c>
      <c r="AE31" s="158">
        <v>0</v>
      </c>
      <c r="AF31" s="158">
        <v>9619</v>
      </c>
      <c r="AG31" s="158">
        <v>0</v>
      </c>
      <c r="AH31" s="158">
        <v>716</v>
      </c>
      <c r="AI31" s="158">
        <v>1093</v>
      </c>
      <c r="AJ31" s="158">
        <v>131</v>
      </c>
      <c r="AK31" s="158">
        <v>0</v>
      </c>
      <c r="AL31" s="158">
        <v>0</v>
      </c>
      <c r="AM31" s="158">
        <v>0</v>
      </c>
      <c r="AN31" s="158">
        <v>0</v>
      </c>
      <c r="AO31" s="158">
        <v>1944</v>
      </c>
      <c r="AP31" s="158">
        <v>15874</v>
      </c>
      <c r="AQ31" s="158">
        <v>12670</v>
      </c>
      <c r="AR31" s="158">
        <v>0</v>
      </c>
      <c r="AS31" s="158">
        <v>0</v>
      </c>
      <c r="AT31" s="158">
        <v>7113</v>
      </c>
      <c r="AU31" s="158">
        <v>16</v>
      </c>
      <c r="AV31" s="158">
        <v>0</v>
      </c>
      <c r="AW31" s="158">
        <v>4675</v>
      </c>
      <c r="AX31" s="158">
        <v>53851</v>
      </c>
      <c r="AY31" s="158">
        <v>19162</v>
      </c>
      <c r="AZ31" s="158">
        <v>0</v>
      </c>
      <c r="BA31" s="158">
        <v>1054</v>
      </c>
      <c r="BB31" s="158">
        <v>0</v>
      </c>
      <c r="BC31" s="158">
        <v>1415</v>
      </c>
      <c r="BD31" s="158">
        <v>4081</v>
      </c>
      <c r="BE31" s="158">
        <v>0</v>
      </c>
      <c r="BF31" s="158">
        <v>0</v>
      </c>
      <c r="BG31" s="158">
        <v>25712</v>
      </c>
      <c r="BH31" s="158">
        <v>160590</v>
      </c>
      <c r="BI31" s="158">
        <v>6822</v>
      </c>
      <c r="BJ31" s="158">
        <v>0</v>
      </c>
      <c r="BK31" s="158">
        <v>0</v>
      </c>
      <c r="BL31" s="158">
        <v>1225</v>
      </c>
      <c r="BM31" s="158">
        <v>56</v>
      </c>
      <c r="BN31" s="158">
        <v>0</v>
      </c>
      <c r="BO31" s="158">
        <v>0</v>
      </c>
      <c r="BP31" s="158">
        <v>0</v>
      </c>
      <c r="BQ31" s="158">
        <v>0</v>
      </c>
      <c r="BR31" s="158">
        <v>0</v>
      </c>
      <c r="BS31" s="158">
        <v>0</v>
      </c>
      <c r="BT31" s="158">
        <v>0</v>
      </c>
      <c r="BU31" s="158">
        <v>0</v>
      </c>
      <c r="BV31" s="158">
        <v>0</v>
      </c>
      <c r="BW31" s="158">
        <v>6062</v>
      </c>
      <c r="BX31" s="158">
        <v>0</v>
      </c>
      <c r="BY31" s="158">
        <v>0</v>
      </c>
      <c r="BZ31" s="158">
        <v>399</v>
      </c>
      <c r="CA31" s="158">
        <v>1550</v>
      </c>
      <c r="CB31" s="158">
        <v>1212</v>
      </c>
      <c r="CC31" s="158">
        <v>0</v>
      </c>
      <c r="CD31" s="158">
        <v>10716</v>
      </c>
      <c r="CE31" s="158">
        <v>923</v>
      </c>
      <c r="CF31" s="158">
        <v>0</v>
      </c>
      <c r="CG31" s="158">
        <v>0</v>
      </c>
      <c r="CH31" s="158">
        <v>0</v>
      </c>
      <c r="CI31" s="158">
        <v>1279</v>
      </c>
      <c r="CJ31" s="158">
        <v>0</v>
      </c>
      <c r="CK31" s="158">
        <v>0</v>
      </c>
      <c r="CL31" s="158">
        <v>0</v>
      </c>
      <c r="CM31" s="158">
        <v>30244</v>
      </c>
      <c r="CN31" s="158">
        <v>190834</v>
      </c>
      <c r="CO31" s="158">
        <v>13733</v>
      </c>
      <c r="CP31" s="158">
        <v>8681</v>
      </c>
      <c r="CQ31" s="158">
        <v>0</v>
      </c>
      <c r="CR31" s="158">
        <v>0</v>
      </c>
      <c r="CS31" s="158">
        <v>7350</v>
      </c>
      <c r="CT31" s="158">
        <v>0</v>
      </c>
      <c r="CU31" s="158">
        <v>225665</v>
      </c>
      <c r="CV31" s="158">
        <v>6993</v>
      </c>
      <c r="CW31" s="158">
        <v>21451</v>
      </c>
      <c r="CX31" s="158">
        <v>32730</v>
      </c>
      <c r="CY31" s="158">
        <v>3926</v>
      </c>
      <c r="CZ31" s="158">
        <v>4639</v>
      </c>
      <c r="DA31" s="158">
        <v>0</v>
      </c>
      <c r="DB31" s="158">
        <v>2870</v>
      </c>
      <c r="DC31" s="158">
        <v>0</v>
      </c>
      <c r="DD31" s="158">
        <v>0</v>
      </c>
      <c r="DE31" s="158">
        <v>0</v>
      </c>
      <c r="DF31" s="158">
        <v>0</v>
      </c>
      <c r="DG31" s="158">
        <v>0</v>
      </c>
      <c r="DH31" s="158">
        <v>0</v>
      </c>
      <c r="DI31" s="158">
        <v>0</v>
      </c>
      <c r="DJ31" s="158">
        <v>328038</v>
      </c>
      <c r="DK31" s="158">
        <v>0</v>
      </c>
      <c r="DL31" s="158">
        <v>0</v>
      </c>
      <c r="DM31" s="158">
        <v>0</v>
      </c>
      <c r="DN31" s="158">
        <v>0</v>
      </c>
      <c r="DO31" s="158">
        <v>0</v>
      </c>
      <c r="DP31" s="158">
        <v>0</v>
      </c>
      <c r="DQ31" s="158">
        <v>0</v>
      </c>
      <c r="DR31" s="158">
        <v>0</v>
      </c>
      <c r="DS31" s="158">
        <v>0</v>
      </c>
      <c r="DT31" s="158">
        <v>0</v>
      </c>
      <c r="DU31" s="158">
        <v>0</v>
      </c>
      <c r="DV31" s="158">
        <v>0</v>
      </c>
      <c r="DW31" s="158">
        <v>0</v>
      </c>
      <c r="DX31" s="158">
        <v>0</v>
      </c>
      <c r="DY31" s="158">
        <v>0</v>
      </c>
      <c r="DZ31" s="158">
        <v>0</v>
      </c>
      <c r="EA31" s="158">
        <v>0</v>
      </c>
      <c r="EB31" s="158">
        <v>505</v>
      </c>
      <c r="EC31" s="158">
        <v>505</v>
      </c>
      <c r="ED31" s="158">
        <v>519377</v>
      </c>
      <c r="EF31" s="5">
        <f t="shared" si="17"/>
        <v>45107</v>
      </c>
      <c r="EG31" s="159">
        <f t="shared" si="17"/>
        <v>11014</v>
      </c>
      <c r="EH31" s="159">
        <f t="shared" si="17"/>
        <v>29776</v>
      </c>
      <c r="EI31" s="159">
        <f t="shared" si="17"/>
        <v>0</v>
      </c>
      <c r="EJ31" s="159">
        <f t="shared" si="17"/>
        <v>3764</v>
      </c>
      <c r="EK31" s="159">
        <f t="shared" si="17"/>
        <v>5743</v>
      </c>
      <c r="EL31" s="159">
        <f t="shared" si="17"/>
        <v>689</v>
      </c>
      <c r="EM31" s="159">
        <f t="shared" si="17"/>
        <v>0</v>
      </c>
      <c r="EN31" s="159">
        <f t="shared" si="17"/>
        <v>0</v>
      </c>
      <c r="EO31" s="159">
        <f t="shared" si="17"/>
        <v>0</v>
      </c>
      <c r="EP31" s="159">
        <f t="shared" si="17"/>
        <v>258</v>
      </c>
      <c r="EQ31" s="159">
        <f t="shared" si="17"/>
        <v>2323</v>
      </c>
      <c r="ER31" s="159">
        <f t="shared" si="17"/>
        <v>190</v>
      </c>
      <c r="ES31" s="159">
        <f t="shared" si="17"/>
        <v>0</v>
      </c>
      <c r="ET31" s="159">
        <f t="shared" si="17"/>
        <v>0</v>
      </c>
      <c r="EU31" s="159">
        <f t="shared" si="9"/>
        <v>6939</v>
      </c>
      <c r="EV31" s="159">
        <f t="shared" si="9"/>
        <v>0</v>
      </c>
      <c r="EW31" s="159">
        <f t="shared" si="9"/>
        <v>0</v>
      </c>
      <c r="EX31" s="159">
        <f t="shared" si="9"/>
        <v>0</v>
      </c>
      <c r="EY31" s="159">
        <f t="shared" si="9"/>
        <v>0</v>
      </c>
      <c r="EZ31" s="159">
        <f t="shared" si="9"/>
        <v>4124</v>
      </c>
      <c r="FA31" s="159">
        <f t="shared" si="9"/>
        <v>0</v>
      </c>
      <c r="FB31" s="159">
        <f t="shared" si="9"/>
        <v>8041</v>
      </c>
      <c r="FC31" s="159">
        <f t="shared" si="9"/>
        <v>1034</v>
      </c>
      <c r="FD31" s="159">
        <f t="shared" si="9"/>
        <v>6601</v>
      </c>
      <c r="FE31" s="159">
        <f t="shared" si="9"/>
        <v>531</v>
      </c>
      <c r="FF31" s="159">
        <f t="shared" si="9"/>
        <v>81027</v>
      </c>
      <c r="FG31" s="159">
        <f t="shared" si="9"/>
        <v>0</v>
      </c>
      <c r="FH31" s="159">
        <f t="shared" si="9"/>
        <v>0</v>
      </c>
      <c r="FI31" s="159">
        <f t="shared" si="9"/>
        <v>9619</v>
      </c>
      <c r="FJ31" s="159">
        <f t="shared" si="9"/>
        <v>0</v>
      </c>
      <c r="FK31" s="159">
        <f t="shared" si="10"/>
        <v>716</v>
      </c>
      <c r="FL31" s="159">
        <f t="shared" si="10"/>
        <v>1093</v>
      </c>
      <c r="FM31" s="159">
        <f t="shared" si="10"/>
        <v>131</v>
      </c>
      <c r="FN31" s="159">
        <f t="shared" si="10"/>
        <v>0</v>
      </c>
      <c r="FO31" s="159">
        <f t="shared" si="10"/>
        <v>0</v>
      </c>
      <c r="FP31" s="159">
        <f t="shared" si="10"/>
        <v>0</v>
      </c>
      <c r="FQ31" s="159">
        <f t="shared" si="10"/>
        <v>0</v>
      </c>
      <c r="FR31" s="159">
        <f t="shared" si="10"/>
        <v>1944</v>
      </c>
      <c r="FS31" s="159">
        <f t="shared" si="10"/>
        <v>15874</v>
      </c>
      <c r="FT31" s="159">
        <f t="shared" si="10"/>
        <v>12670</v>
      </c>
      <c r="FU31" s="159">
        <f t="shared" si="10"/>
        <v>0</v>
      </c>
      <c r="FV31" s="159">
        <f t="shared" si="10"/>
        <v>0</v>
      </c>
      <c r="FW31" s="159">
        <f t="shared" si="10"/>
        <v>7113</v>
      </c>
      <c r="FX31" s="159">
        <f t="shared" si="10"/>
        <v>16</v>
      </c>
      <c r="FY31" s="159">
        <f t="shared" si="10"/>
        <v>0</v>
      </c>
      <c r="FZ31" s="159">
        <f t="shared" si="10"/>
        <v>4675</v>
      </c>
      <c r="GA31" s="159">
        <f t="shared" si="11"/>
        <v>53851</v>
      </c>
      <c r="GB31" s="159">
        <f t="shared" si="11"/>
        <v>19162</v>
      </c>
      <c r="GC31" s="159">
        <f t="shared" si="11"/>
        <v>0</v>
      </c>
      <c r="GD31" s="159">
        <f t="shared" si="11"/>
        <v>1054</v>
      </c>
      <c r="GE31" s="159">
        <f t="shared" si="11"/>
        <v>0</v>
      </c>
      <c r="GF31" s="159">
        <f t="shared" si="11"/>
        <v>1415</v>
      </c>
      <c r="GG31" s="159">
        <f t="shared" si="11"/>
        <v>4081</v>
      </c>
      <c r="GH31" s="159">
        <f t="shared" si="11"/>
        <v>0</v>
      </c>
      <c r="GI31" s="159">
        <f t="shared" si="11"/>
        <v>0</v>
      </c>
      <c r="GJ31" s="159">
        <f t="shared" si="11"/>
        <v>25712</v>
      </c>
      <c r="GK31" s="159">
        <f t="shared" si="11"/>
        <v>160590</v>
      </c>
      <c r="GL31" s="159">
        <f t="shared" si="11"/>
        <v>6822</v>
      </c>
      <c r="GM31" s="159">
        <f t="shared" si="11"/>
        <v>0</v>
      </c>
      <c r="GN31" s="159">
        <f t="shared" si="11"/>
        <v>0</v>
      </c>
      <c r="GO31" s="159">
        <f t="shared" si="11"/>
        <v>1225</v>
      </c>
      <c r="GP31" s="159">
        <f t="shared" si="11"/>
        <v>56</v>
      </c>
      <c r="GQ31" s="159">
        <f t="shared" si="12"/>
        <v>0</v>
      </c>
      <c r="GR31" s="159">
        <f t="shared" si="12"/>
        <v>0</v>
      </c>
      <c r="GS31" s="159">
        <f t="shared" si="12"/>
        <v>0</v>
      </c>
      <c r="GT31" s="159">
        <f t="shared" si="12"/>
        <v>0</v>
      </c>
      <c r="GU31" s="159">
        <f t="shared" si="12"/>
        <v>0</v>
      </c>
      <c r="GV31" s="159">
        <f t="shared" si="12"/>
        <v>0</v>
      </c>
      <c r="GW31" s="159">
        <f t="shared" si="12"/>
        <v>0</v>
      </c>
      <c r="GX31" s="159">
        <f t="shared" si="12"/>
        <v>0</v>
      </c>
      <c r="GY31" s="159">
        <f t="shared" si="12"/>
        <v>0</v>
      </c>
      <c r="GZ31" s="159">
        <f t="shared" si="12"/>
        <v>6062</v>
      </c>
      <c r="HA31" s="159">
        <f t="shared" si="12"/>
        <v>0</v>
      </c>
      <c r="HB31" s="159">
        <f t="shared" si="12"/>
        <v>0</v>
      </c>
      <c r="HC31" s="159">
        <f t="shared" si="12"/>
        <v>399</v>
      </c>
      <c r="HD31" s="159">
        <f t="shared" si="12"/>
        <v>1550</v>
      </c>
      <c r="HE31" s="159">
        <f t="shared" si="12"/>
        <v>1212</v>
      </c>
      <c r="HF31" s="159">
        <f t="shared" si="12"/>
        <v>0</v>
      </c>
      <c r="HG31" s="159">
        <f t="shared" si="13"/>
        <v>10716</v>
      </c>
      <c r="HH31" s="159">
        <f t="shared" si="13"/>
        <v>923</v>
      </c>
      <c r="HI31" s="159">
        <f t="shared" si="13"/>
        <v>0</v>
      </c>
      <c r="HJ31" s="159">
        <f t="shared" si="13"/>
        <v>0</v>
      </c>
      <c r="HK31" s="159">
        <f t="shared" si="13"/>
        <v>0</v>
      </c>
      <c r="HL31" s="159">
        <f t="shared" si="13"/>
        <v>1279</v>
      </c>
      <c r="HM31" s="159">
        <f t="shared" si="13"/>
        <v>0</v>
      </c>
      <c r="HN31" s="159">
        <f t="shared" si="13"/>
        <v>0</v>
      </c>
      <c r="HO31" s="159">
        <f t="shared" si="13"/>
        <v>0</v>
      </c>
      <c r="HP31" s="159">
        <f t="shared" si="13"/>
        <v>30244</v>
      </c>
      <c r="HQ31" s="159">
        <f t="shared" si="13"/>
        <v>190834</v>
      </c>
      <c r="HR31" s="159">
        <f t="shared" si="13"/>
        <v>13733</v>
      </c>
      <c r="HS31" s="159">
        <f t="shared" si="13"/>
        <v>8681</v>
      </c>
      <c r="HT31" s="159">
        <f t="shared" si="13"/>
        <v>0</v>
      </c>
      <c r="HU31" s="159">
        <f t="shared" si="13"/>
        <v>0</v>
      </c>
      <c r="HV31" s="159">
        <f t="shared" si="13"/>
        <v>7350</v>
      </c>
      <c r="HW31" s="159">
        <f t="shared" si="14"/>
        <v>0</v>
      </c>
      <c r="HX31" s="159">
        <f t="shared" si="14"/>
        <v>225665</v>
      </c>
      <c r="HY31" s="159">
        <f t="shared" si="14"/>
        <v>6993</v>
      </c>
      <c r="HZ31" s="159">
        <f t="shared" si="14"/>
        <v>21451</v>
      </c>
      <c r="IA31" s="159">
        <f t="shared" si="14"/>
        <v>32730</v>
      </c>
      <c r="IB31" s="159">
        <f t="shared" si="14"/>
        <v>3926</v>
      </c>
      <c r="IC31" s="159">
        <f t="shared" si="14"/>
        <v>4639</v>
      </c>
      <c r="ID31" s="159">
        <f t="shared" si="14"/>
        <v>0</v>
      </c>
      <c r="IE31" s="159">
        <f t="shared" si="14"/>
        <v>2870</v>
      </c>
      <c r="IF31" s="159">
        <f t="shared" si="14"/>
        <v>0</v>
      </c>
      <c r="IG31" s="159">
        <f t="shared" si="14"/>
        <v>0</v>
      </c>
      <c r="IH31" s="159">
        <f t="shared" si="14"/>
        <v>0</v>
      </c>
      <c r="II31" s="159">
        <f t="shared" si="14"/>
        <v>0</v>
      </c>
      <c r="IJ31" s="159">
        <f t="shared" si="14"/>
        <v>0</v>
      </c>
      <c r="IK31" s="159">
        <f t="shared" si="14"/>
        <v>0</v>
      </c>
      <c r="IL31" s="159">
        <f t="shared" si="14"/>
        <v>0</v>
      </c>
      <c r="IM31" s="159">
        <f t="shared" si="15"/>
        <v>328038</v>
      </c>
      <c r="IN31" s="159">
        <f t="shared" si="15"/>
        <v>0</v>
      </c>
      <c r="IO31" s="159">
        <f t="shared" si="15"/>
        <v>0</v>
      </c>
      <c r="IP31" s="159">
        <f t="shared" si="15"/>
        <v>0</v>
      </c>
      <c r="IQ31" s="159">
        <f t="shared" si="15"/>
        <v>0</v>
      </c>
      <c r="IR31" s="159">
        <f t="shared" si="15"/>
        <v>0</v>
      </c>
      <c r="IS31" s="159">
        <f t="shared" si="15"/>
        <v>0</v>
      </c>
      <c r="IT31" s="159">
        <f t="shared" si="15"/>
        <v>0</v>
      </c>
      <c r="IU31" s="159">
        <f t="shared" si="15"/>
        <v>0</v>
      </c>
      <c r="IV31" s="159">
        <f t="shared" si="15"/>
        <v>0</v>
      </c>
      <c r="IW31" s="159">
        <f t="shared" si="15"/>
        <v>0</v>
      </c>
      <c r="IX31" s="159">
        <f t="shared" si="15"/>
        <v>0</v>
      </c>
      <c r="IY31" s="159">
        <f t="shared" si="15"/>
        <v>0</v>
      </c>
      <c r="IZ31" s="159">
        <f t="shared" si="15"/>
        <v>0</v>
      </c>
      <c r="JA31" s="159">
        <f t="shared" si="15"/>
        <v>0</v>
      </c>
      <c r="JB31" s="159">
        <f t="shared" si="15"/>
        <v>0</v>
      </c>
      <c r="JC31" s="159">
        <f t="shared" si="16"/>
        <v>0</v>
      </c>
      <c r="JD31" s="159">
        <f t="shared" si="8"/>
        <v>0</v>
      </c>
      <c r="JE31" s="159">
        <f t="shared" si="8"/>
        <v>505</v>
      </c>
      <c r="JF31" s="159">
        <f t="shared" si="8"/>
        <v>505</v>
      </c>
      <c r="JG31" s="159">
        <f t="shared" si="8"/>
        <v>519377</v>
      </c>
    </row>
    <row r="32" spans="1:267" ht="13.5" x14ac:dyDescent="0.25">
      <c r="A32" s="152" t="s">
        <v>171</v>
      </c>
      <c r="B32" s="152" t="s">
        <v>165</v>
      </c>
      <c r="C32" s="153">
        <v>45107</v>
      </c>
      <c r="D32" s="158">
        <v>13603</v>
      </c>
      <c r="E32" s="158">
        <v>36777</v>
      </c>
      <c r="F32" s="158">
        <v>0</v>
      </c>
      <c r="G32" s="158">
        <v>4650</v>
      </c>
      <c r="H32" s="158">
        <v>7094</v>
      </c>
      <c r="I32" s="158">
        <v>851</v>
      </c>
      <c r="J32" s="158">
        <v>0</v>
      </c>
      <c r="K32" s="158">
        <v>0</v>
      </c>
      <c r="L32" s="158">
        <v>0</v>
      </c>
      <c r="M32" s="158">
        <v>319</v>
      </c>
      <c r="N32" s="158">
        <v>2869</v>
      </c>
      <c r="O32" s="158">
        <v>235</v>
      </c>
      <c r="P32" s="158">
        <v>0</v>
      </c>
      <c r="Q32" s="158">
        <v>0</v>
      </c>
      <c r="R32" s="158">
        <v>8570</v>
      </c>
      <c r="S32" s="158">
        <v>0</v>
      </c>
      <c r="T32" s="158">
        <v>0</v>
      </c>
      <c r="U32" s="158">
        <v>0</v>
      </c>
      <c r="V32" s="158">
        <v>0</v>
      </c>
      <c r="W32" s="158">
        <v>5094</v>
      </c>
      <c r="X32" s="158">
        <v>0</v>
      </c>
      <c r="Y32" s="158">
        <v>9932</v>
      </c>
      <c r="Z32" s="158">
        <v>1277</v>
      </c>
      <c r="AA32" s="158">
        <v>8153</v>
      </c>
      <c r="AB32" s="158">
        <v>656</v>
      </c>
      <c r="AC32" s="158">
        <v>100080</v>
      </c>
      <c r="AD32" s="158">
        <v>0</v>
      </c>
      <c r="AE32" s="158">
        <v>0</v>
      </c>
      <c r="AF32" s="158">
        <v>11880</v>
      </c>
      <c r="AG32" s="158">
        <v>0</v>
      </c>
      <c r="AH32" s="158">
        <v>885</v>
      </c>
      <c r="AI32" s="158">
        <v>1350</v>
      </c>
      <c r="AJ32" s="158">
        <v>162</v>
      </c>
      <c r="AK32" s="158">
        <v>0</v>
      </c>
      <c r="AL32" s="158">
        <v>0</v>
      </c>
      <c r="AM32" s="158">
        <v>0</v>
      </c>
      <c r="AN32" s="158">
        <v>0</v>
      </c>
      <c r="AO32" s="158">
        <v>2401</v>
      </c>
      <c r="AP32" s="158">
        <v>19606</v>
      </c>
      <c r="AQ32" s="158">
        <v>15649</v>
      </c>
      <c r="AR32" s="158">
        <v>0</v>
      </c>
      <c r="AS32" s="158">
        <v>0</v>
      </c>
      <c r="AT32" s="158">
        <v>8786</v>
      </c>
      <c r="AU32" s="158">
        <v>19</v>
      </c>
      <c r="AV32" s="158">
        <v>0</v>
      </c>
      <c r="AW32" s="158">
        <v>5774</v>
      </c>
      <c r="AX32" s="158">
        <v>66512</v>
      </c>
      <c r="AY32" s="158">
        <v>20343</v>
      </c>
      <c r="AZ32" s="158">
        <v>0</v>
      </c>
      <c r="BA32" s="158">
        <v>1302</v>
      </c>
      <c r="BB32" s="158">
        <v>0</v>
      </c>
      <c r="BC32" s="158">
        <v>1748</v>
      </c>
      <c r="BD32" s="158">
        <v>5040</v>
      </c>
      <c r="BE32" s="158">
        <v>0</v>
      </c>
      <c r="BF32" s="158">
        <v>0</v>
      </c>
      <c r="BG32" s="158">
        <v>28433</v>
      </c>
      <c r="BH32" s="158">
        <v>195025</v>
      </c>
      <c r="BI32" s="158">
        <v>8426</v>
      </c>
      <c r="BJ32" s="158">
        <v>0</v>
      </c>
      <c r="BK32" s="158">
        <v>0</v>
      </c>
      <c r="BL32" s="158">
        <v>1513</v>
      </c>
      <c r="BM32" s="158">
        <v>904</v>
      </c>
      <c r="BN32" s="158">
        <v>0</v>
      </c>
      <c r="BO32" s="158">
        <v>0</v>
      </c>
      <c r="BP32" s="158">
        <v>0</v>
      </c>
      <c r="BQ32" s="158">
        <v>0</v>
      </c>
      <c r="BR32" s="158">
        <v>0</v>
      </c>
      <c r="BS32" s="158">
        <v>0</v>
      </c>
      <c r="BT32" s="158">
        <v>0</v>
      </c>
      <c r="BU32" s="158">
        <v>0</v>
      </c>
      <c r="BV32" s="158">
        <v>0</v>
      </c>
      <c r="BW32" s="158">
        <v>7487</v>
      </c>
      <c r="BX32" s="158">
        <v>0</v>
      </c>
      <c r="BY32" s="158">
        <v>0</v>
      </c>
      <c r="BZ32" s="158">
        <v>492</v>
      </c>
      <c r="CA32" s="158">
        <v>1915</v>
      </c>
      <c r="CB32" s="158">
        <v>1497</v>
      </c>
      <c r="CC32" s="158">
        <v>0</v>
      </c>
      <c r="CD32" s="158">
        <v>13235</v>
      </c>
      <c r="CE32" s="158">
        <v>1140</v>
      </c>
      <c r="CF32" s="158">
        <v>0</v>
      </c>
      <c r="CG32" s="158">
        <v>0</v>
      </c>
      <c r="CH32" s="158">
        <v>0</v>
      </c>
      <c r="CI32" s="158">
        <v>1579</v>
      </c>
      <c r="CJ32" s="158">
        <v>0</v>
      </c>
      <c r="CK32" s="158">
        <v>0</v>
      </c>
      <c r="CL32" s="158">
        <v>0</v>
      </c>
      <c r="CM32" s="158">
        <v>38188</v>
      </c>
      <c r="CN32" s="158">
        <v>233213</v>
      </c>
      <c r="CO32" s="158">
        <v>16962</v>
      </c>
      <c r="CP32" s="158">
        <v>10723</v>
      </c>
      <c r="CQ32" s="158">
        <v>0</v>
      </c>
      <c r="CR32" s="158">
        <v>0</v>
      </c>
      <c r="CS32" s="158">
        <v>9078</v>
      </c>
      <c r="CT32" s="158">
        <v>0</v>
      </c>
      <c r="CU32" s="158">
        <v>279903</v>
      </c>
      <c r="CV32" s="158">
        <v>8637</v>
      </c>
      <c r="CW32" s="158">
        <v>26495</v>
      </c>
      <c r="CX32" s="158">
        <v>40426</v>
      </c>
      <c r="CY32" s="158">
        <v>4850</v>
      </c>
      <c r="CZ32" s="158">
        <v>5730</v>
      </c>
      <c r="DA32" s="158">
        <v>0</v>
      </c>
      <c r="DB32" s="158">
        <v>3545</v>
      </c>
      <c r="DC32" s="158">
        <v>0</v>
      </c>
      <c r="DD32" s="158">
        <v>0</v>
      </c>
      <c r="DE32" s="158">
        <v>0</v>
      </c>
      <c r="DF32" s="158">
        <v>0</v>
      </c>
      <c r="DG32" s="158">
        <v>0</v>
      </c>
      <c r="DH32" s="158">
        <v>0</v>
      </c>
      <c r="DI32" s="158">
        <v>0</v>
      </c>
      <c r="DJ32" s="158">
        <v>406349</v>
      </c>
      <c r="DK32" s="158">
        <v>0</v>
      </c>
      <c r="DL32" s="158">
        <v>0</v>
      </c>
      <c r="DM32" s="158">
        <v>0</v>
      </c>
      <c r="DN32" s="158">
        <v>0</v>
      </c>
      <c r="DO32" s="158">
        <v>0</v>
      </c>
      <c r="DP32" s="158">
        <v>0</v>
      </c>
      <c r="DQ32" s="158">
        <v>0</v>
      </c>
      <c r="DR32" s="158">
        <v>0</v>
      </c>
      <c r="DS32" s="158">
        <v>0</v>
      </c>
      <c r="DT32" s="158">
        <v>0</v>
      </c>
      <c r="DU32" s="158">
        <v>0</v>
      </c>
      <c r="DV32" s="158">
        <v>0</v>
      </c>
      <c r="DW32" s="158">
        <v>0</v>
      </c>
      <c r="DX32" s="158">
        <v>0</v>
      </c>
      <c r="DY32" s="158">
        <v>0</v>
      </c>
      <c r="DZ32" s="158">
        <v>0</v>
      </c>
      <c r="EA32" s="158">
        <v>0</v>
      </c>
      <c r="EB32" s="158">
        <v>624</v>
      </c>
      <c r="EC32" s="158">
        <v>624</v>
      </c>
      <c r="ED32" s="158">
        <v>640186</v>
      </c>
      <c r="EF32" s="5">
        <f t="shared" si="17"/>
        <v>45107</v>
      </c>
      <c r="EG32" s="159">
        <f t="shared" si="17"/>
        <v>13603</v>
      </c>
      <c r="EH32" s="159">
        <f t="shared" si="17"/>
        <v>36777</v>
      </c>
      <c r="EI32" s="159">
        <f t="shared" si="17"/>
        <v>0</v>
      </c>
      <c r="EJ32" s="159">
        <f t="shared" si="17"/>
        <v>4650</v>
      </c>
      <c r="EK32" s="159">
        <f t="shared" si="17"/>
        <v>7094</v>
      </c>
      <c r="EL32" s="159">
        <f t="shared" si="17"/>
        <v>851</v>
      </c>
      <c r="EM32" s="159">
        <f t="shared" si="17"/>
        <v>0</v>
      </c>
      <c r="EN32" s="159">
        <f t="shared" si="17"/>
        <v>0</v>
      </c>
      <c r="EO32" s="159">
        <f t="shared" si="17"/>
        <v>0</v>
      </c>
      <c r="EP32" s="159">
        <f t="shared" si="17"/>
        <v>319</v>
      </c>
      <c r="EQ32" s="159">
        <f t="shared" si="17"/>
        <v>2869</v>
      </c>
      <c r="ER32" s="159">
        <f t="shared" si="17"/>
        <v>235</v>
      </c>
      <c r="ES32" s="159">
        <f t="shared" si="17"/>
        <v>0</v>
      </c>
      <c r="ET32" s="159">
        <f t="shared" si="17"/>
        <v>0</v>
      </c>
      <c r="EU32" s="159">
        <f t="shared" si="9"/>
        <v>8570</v>
      </c>
      <c r="EV32" s="159">
        <f t="shared" si="9"/>
        <v>0</v>
      </c>
      <c r="EW32" s="159">
        <f t="shared" si="9"/>
        <v>0</v>
      </c>
      <c r="EX32" s="159">
        <f t="shared" si="9"/>
        <v>0</v>
      </c>
      <c r="EY32" s="159">
        <f t="shared" si="9"/>
        <v>0</v>
      </c>
      <c r="EZ32" s="159">
        <f t="shared" si="9"/>
        <v>5094</v>
      </c>
      <c r="FA32" s="159">
        <f t="shared" si="9"/>
        <v>0</v>
      </c>
      <c r="FB32" s="159">
        <f t="shared" si="9"/>
        <v>9932</v>
      </c>
      <c r="FC32" s="159">
        <f t="shared" si="9"/>
        <v>1277</v>
      </c>
      <c r="FD32" s="159">
        <f t="shared" si="9"/>
        <v>8153</v>
      </c>
      <c r="FE32" s="159">
        <f t="shared" si="9"/>
        <v>656</v>
      </c>
      <c r="FF32" s="159">
        <f t="shared" si="9"/>
        <v>100080</v>
      </c>
      <c r="FG32" s="159">
        <f t="shared" si="9"/>
        <v>0</v>
      </c>
      <c r="FH32" s="159">
        <f t="shared" si="9"/>
        <v>0</v>
      </c>
      <c r="FI32" s="159">
        <f t="shared" si="9"/>
        <v>11880</v>
      </c>
      <c r="FJ32" s="159">
        <f t="shared" si="9"/>
        <v>0</v>
      </c>
      <c r="FK32" s="159">
        <f t="shared" si="10"/>
        <v>885</v>
      </c>
      <c r="FL32" s="159">
        <f t="shared" si="10"/>
        <v>1350</v>
      </c>
      <c r="FM32" s="159">
        <f t="shared" si="10"/>
        <v>162</v>
      </c>
      <c r="FN32" s="159">
        <f t="shared" si="10"/>
        <v>0</v>
      </c>
      <c r="FO32" s="159">
        <f t="shared" si="10"/>
        <v>0</v>
      </c>
      <c r="FP32" s="159">
        <f t="shared" si="10"/>
        <v>0</v>
      </c>
      <c r="FQ32" s="159">
        <f t="shared" si="10"/>
        <v>0</v>
      </c>
      <c r="FR32" s="159">
        <f t="shared" si="10"/>
        <v>2401</v>
      </c>
      <c r="FS32" s="159">
        <f t="shared" si="10"/>
        <v>19606</v>
      </c>
      <c r="FT32" s="159">
        <f t="shared" si="10"/>
        <v>15649</v>
      </c>
      <c r="FU32" s="159">
        <f t="shared" si="10"/>
        <v>0</v>
      </c>
      <c r="FV32" s="159">
        <f t="shared" si="10"/>
        <v>0</v>
      </c>
      <c r="FW32" s="159">
        <f t="shared" si="10"/>
        <v>8786</v>
      </c>
      <c r="FX32" s="159">
        <f t="shared" si="10"/>
        <v>19</v>
      </c>
      <c r="FY32" s="159">
        <f t="shared" si="10"/>
        <v>0</v>
      </c>
      <c r="FZ32" s="159">
        <f t="shared" si="10"/>
        <v>5774</v>
      </c>
      <c r="GA32" s="159">
        <f t="shared" si="11"/>
        <v>66512</v>
      </c>
      <c r="GB32" s="159">
        <f t="shared" si="11"/>
        <v>20343</v>
      </c>
      <c r="GC32" s="159">
        <f t="shared" si="11"/>
        <v>0</v>
      </c>
      <c r="GD32" s="159">
        <f t="shared" si="11"/>
        <v>1302</v>
      </c>
      <c r="GE32" s="159">
        <f t="shared" si="11"/>
        <v>0</v>
      </c>
      <c r="GF32" s="159">
        <f t="shared" si="11"/>
        <v>1748</v>
      </c>
      <c r="GG32" s="159">
        <f t="shared" si="11"/>
        <v>5040</v>
      </c>
      <c r="GH32" s="159">
        <f t="shared" si="11"/>
        <v>0</v>
      </c>
      <c r="GI32" s="159">
        <f t="shared" si="11"/>
        <v>0</v>
      </c>
      <c r="GJ32" s="159">
        <f t="shared" si="11"/>
        <v>28433</v>
      </c>
      <c r="GK32" s="159">
        <f t="shared" si="11"/>
        <v>195025</v>
      </c>
      <c r="GL32" s="159">
        <f t="shared" si="11"/>
        <v>8426</v>
      </c>
      <c r="GM32" s="159">
        <f t="shared" si="11"/>
        <v>0</v>
      </c>
      <c r="GN32" s="159">
        <f t="shared" si="11"/>
        <v>0</v>
      </c>
      <c r="GO32" s="159">
        <f t="shared" si="11"/>
        <v>1513</v>
      </c>
      <c r="GP32" s="159">
        <f t="shared" si="11"/>
        <v>904</v>
      </c>
      <c r="GQ32" s="159">
        <f t="shared" si="12"/>
        <v>0</v>
      </c>
      <c r="GR32" s="159">
        <f t="shared" si="12"/>
        <v>0</v>
      </c>
      <c r="GS32" s="159">
        <f t="shared" si="12"/>
        <v>0</v>
      </c>
      <c r="GT32" s="159">
        <f t="shared" si="12"/>
        <v>0</v>
      </c>
      <c r="GU32" s="159">
        <f t="shared" si="12"/>
        <v>0</v>
      </c>
      <c r="GV32" s="159">
        <f t="shared" si="12"/>
        <v>0</v>
      </c>
      <c r="GW32" s="159">
        <f t="shared" si="12"/>
        <v>0</v>
      </c>
      <c r="GX32" s="159">
        <f t="shared" si="12"/>
        <v>0</v>
      </c>
      <c r="GY32" s="159">
        <f t="shared" si="12"/>
        <v>0</v>
      </c>
      <c r="GZ32" s="159">
        <f t="shared" si="12"/>
        <v>7487</v>
      </c>
      <c r="HA32" s="159">
        <f t="shared" si="12"/>
        <v>0</v>
      </c>
      <c r="HB32" s="159">
        <f t="shared" si="12"/>
        <v>0</v>
      </c>
      <c r="HC32" s="159">
        <f t="shared" si="12"/>
        <v>492</v>
      </c>
      <c r="HD32" s="159">
        <f t="shared" si="12"/>
        <v>1915</v>
      </c>
      <c r="HE32" s="159">
        <f t="shared" si="12"/>
        <v>1497</v>
      </c>
      <c r="HF32" s="159">
        <f t="shared" si="12"/>
        <v>0</v>
      </c>
      <c r="HG32" s="159">
        <f t="shared" si="13"/>
        <v>13235</v>
      </c>
      <c r="HH32" s="159">
        <f t="shared" si="13"/>
        <v>1140</v>
      </c>
      <c r="HI32" s="159">
        <f t="shared" si="13"/>
        <v>0</v>
      </c>
      <c r="HJ32" s="159">
        <f t="shared" si="13"/>
        <v>0</v>
      </c>
      <c r="HK32" s="159">
        <f t="shared" si="13"/>
        <v>0</v>
      </c>
      <c r="HL32" s="159">
        <f t="shared" si="13"/>
        <v>1579</v>
      </c>
      <c r="HM32" s="159">
        <f t="shared" si="13"/>
        <v>0</v>
      </c>
      <c r="HN32" s="159">
        <f t="shared" si="13"/>
        <v>0</v>
      </c>
      <c r="HO32" s="159">
        <f t="shared" si="13"/>
        <v>0</v>
      </c>
      <c r="HP32" s="159">
        <f t="shared" si="13"/>
        <v>38188</v>
      </c>
      <c r="HQ32" s="159">
        <f t="shared" si="13"/>
        <v>233213</v>
      </c>
      <c r="HR32" s="159">
        <f t="shared" si="13"/>
        <v>16962</v>
      </c>
      <c r="HS32" s="159">
        <f t="shared" si="13"/>
        <v>10723</v>
      </c>
      <c r="HT32" s="159">
        <f t="shared" si="13"/>
        <v>0</v>
      </c>
      <c r="HU32" s="159">
        <f t="shared" si="13"/>
        <v>0</v>
      </c>
      <c r="HV32" s="159">
        <f t="shared" si="13"/>
        <v>9078</v>
      </c>
      <c r="HW32" s="159">
        <f t="shared" si="14"/>
        <v>0</v>
      </c>
      <c r="HX32" s="159">
        <f t="shared" si="14"/>
        <v>279903</v>
      </c>
      <c r="HY32" s="159">
        <f t="shared" si="14"/>
        <v>8637</v>
      </c>
      <c r="HZ32" s="159">
        <f t="shared" si="14"/>
        <v>26495</v>
      </c>
      <c r="IA32" s="159">
        <f t="shared" si="14"/>
        <v>40426</v>
      </c>
      <c r="IB32" s="159">
        <f t="shared" si="14"/>
        <v>4850</v>
      </c>
      <c r="IC32" s="159">
        <f t="shared" si="14"/>
        <v>5730</v>
      </c>
      <c r="ID32" s="159">
        <f t="shared" si="14"/>
        <v>0</v>
      </c>
      <c r="IE32" s="159">
        <f t="shared" si="14"/>
        <v>3545</v>
      </c>
      <c r="IF32" s="159">
        <f t="shared" si="14"/>
        <v>0</v>
      </c>
      <c r="IG32" s="159">
        <f t="shared" si="14"/>
        <v>0</v>
      </c>
      <c r="IH32" s="159">
        <f t="shared" si="14"/>
        <v>0</v>
      </c>
      <c r="II32" s="159">
        <f t="shared" si="14"/>
        <v>0</v>
      </c>
      <c r="IJ32" s="159">
        <f t="shared" si="14"/>
        <v>0</v>
      </c>
      <c r="IK32" s="159">
        <f t="shared" si="14"/>
        <v>0</v>
      </c>
      <c r="IL32" s="159">
        <f t="shared" si="14"/>
        <v>0</v>
      </c>
      <c r="IM32" s="159">
        <f t="shared" si="15"/>
        <v>406349</v>
      </c>
      <c r="IN32" s="159">
        <f t="shared" si="15"/>
        <v>0</v>
      </c>
      <c r="IO32" s="159">
        <f t="shared" si="15"/>
        <v>0</v>
      </c>
      <c r="IP32" s="159">
        <f t="shared" si="15"/>
        <v>0</v>
      </c>
      <c r="IQ32" s="159">
        <f t="shared" si="15"/>
        <v>0</v>
      </c>
      <c r="IR32" s="159">
        <f t="shared" si="15"/>
        <v>0</v>
      </c>
      <c r="IS32" s="159">
        <f t="shared" si="15"/>
        <v>0</v>
      </c>
      <c r="IT32" s="159">
        <f t="shared" si="15"/>
        <v>0</v>
      </c>
      <c r="IU32" s="159">
        <f t="shared" si="15"/>
        <v>0</v>
      </c>
      <c r="IV32" s="159">
        <f t="shared" si="15"/>
        <v>0</v>
      </c>
      <c r="IW32" s="159">
        <f t="shared" si="15"/>
        <v>0</v>
      </c>
      <c r="IX32" s="159">
        <f t="shared" si="15"/>
        <v>0</v>
      </c>
      <c r="IY32" s="159">
        <f t="shared" si="15"/>
        <v>0</v>
      </c>
      <c r="IZ32" s="159">
        <f t="shared" si="15"/>
        <v>0</v>
      </c>
      <c r="JA32" s="159">
        <f t="shared" si="15"/>
        <v>0</v>
      </c>
      <c r="JB32" s="159">
        <f t="shared" si="15"/>
        <v>0</v>
      </c>
      <c r="JC32" s="159">
        <f t="shared" si="16"/>
        <v>0</v>
      </c>
      <c r="JD32" s="159">
        <f t="shared" si="8"/>
        <v>0</v>
      </c>
      <c r="JE32" s="159">
        <f t="shared" si="8"/>
        <v>624</v>
      </c>
      <c r="JF32" s="159">
        <f t="shared" si="8"/>
        <v>624</v>
      </c>
      <c r="JG32" s="159">
        <f t="shared" si="8"/>
        <v>640186</v>
      </c>
    </row>
    <row r="33" spans="1:267" ht="13.5" x14ac:dyDescent="0.25">
      <c r="A33" s="152" t="s">
        <v>172</v>
      </c>
      <c r="B33" s="152" t="s">
        <v>165</v>
      </c>
      <c r="C33" s="153">
        <v>45107</v>
      </c>
      <c r="D33" s="158">
        <v>5863</v>
      </c>
      <c r="E33" s="158">
        <v>15852</v>
      </c>
      <c r="F33" s="158">
        <v>0</v>
      </c>
      <c r="G33" s="158">
        <v>2004</v>
      </c>
      <c r="H33" s="158">
        <v>3058</v>
      </c>
      <c r="I33" s="158">
        <v>367</v>
      </c>
      <c r="J33" s="158">
        <v>0</v>
      </c>
      <c r="K33" s="158">
        <v>0</v>
      </c>
      <c r="L33" s="158">
        <v>0</v>
      </c>
      <c r="M33" s="158">
        <v>137</v>
      </c>
      <c r="N33" s="158">
        <v>1237</v>
      </c>
      <c r="O33" s="158">
        <v>101</v>
      </c>
      <c r="P33" s="158">
        <v>0</v>
      </c>
      <c r="Q33" s="158">
        <v>0</v>
      </c>
      <c r="R33" s="158">
        <v>3694</v>
      </c>
      <c r="S33" s="158">
        <v>0</v>
      </c>
      <c r="T33" s="158">
        <v>0</v>
      </c>
      <c r="U33" s="158">
        <v>0</v>
      </c>
      <c r="V33" s="158">
        <v>0</v>
      </c>
      <c r="W33" s="158">
        <v>2196</v>
      </c>
      <c r="X33" s="158">
        <v>0</v>
      </c>
      <c r="Y33" s="158">
        <v>4281</v>
      </c>
      <c r="Z33" s="158">
        <v>550</v>
      </c>
      <c r="AA33" s="158">
        <v>3514</v>
      </c>
      <c r="AB33" s="158">
        <v>283</v>
      </c>
      <c r="AC33" s="158">
        <v>43137</v>
      </c>
      <c r="AD33" s="158">
        <v>0</v>
      </c>
      <c r="AE33" s="158">
        <v>0</v>
      </c>
      <c r="AF33" s="158">
        <v>5121</v>
      </c>
      <c r="AG33" s="158">
        <v>0</v>
      </c>
      <c r="AH33" s="158">
        <v>381</v>
      </c>
      <c r="AI33" s="158">
        <v>582</v>
      </c>
      <c r="AJ33" s="158">
        <v>70</v>
      </c>
      <c r="AK33" s="158">
        <v>0</v>
      </c>
      <c r="AL33" s="158">
        <v>0</v>
      </c>
      <c r="AM33" s="158">
        <v>0</v>
      </c>
      <c r="AN33" s="158">
        <v>0</v>
      </c>
      <c r="AO33" s="158">
        <v>1035</v>
      </c>
      <c r="AP33" s="158">
        <v>8451</v>
      </c>
      <c r="AQ33" s="158">
        <v>6745</v>
      </c>
      <c r="AR33" s="158">
        <v>0</v>
      </c>
      <c r="AS33" s="158">
        <v>0</v>
      </c>
      <c r="AT33" s="158">
        <v>3787</v>
      </c>
      <c r="AU33" s="158">
        <v>8</v>
      </c>
      <c r="AV33" s="158">
        <v>0</v>
      </c>
      <c r="AW33" s="158">
        <v>2489</v>
      </c>
      <c r="AX33" s="158">
        <v>28669</v>
      </c>
      <c r="AY33" s="158">
        <v>24340</v>
      </c>
      <c r="AZ33" s="158">
        <v>0</v>
      </c>
      <c r="BA33" s="158">
        <v>561</v>
      </c>
      <c r="BB33" s="158">
        <v>0</v>
      </c>
      <c r="BC33" s="158">
        <v>753</v>
      </c>
      <c r="BD33" s="158">
        <v>2173</v>
      </c>
      <c r="BE33" s="158">
        <v>0</v>
      </c>
      <c r="BF33" s="158">
        <v>0</v>
      </c>
      <c r="BG33" s="158">
        <v>27827</v>
      </c>
      <c r="BH33" s="158">
        <v>99633</v>
      </c>
      <c r="BI33" s="158">
        <v>3632</v>
      </c>
      <c r="BJ33" s="158">
        <v>0</v>
      </c>
      <c r="BK33" s="158">
        <v>0</v>
      </c>
      <c r="BL33" s="158">
        <v>652</v>
      </c>
      <c r="BM33" s="158">
        <v>310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3227</v>
      </c>
      <c r="BX33" s="158">
        <v>0</v>
      </c>
      <c r="BY33" s="158">
        <v>0</v>
      </c>
      <c r="BZ33" s="158">
        <v>212</v>
      </c>
      <c r="CA33" s="158">
        <v>825</v>
      </c>
      <c r="CB33" s="158">
        <v>645</v>
      </c>
      <c r="CC33" s="158">
        <v>0</v>
      </c>
      <c r="CD33" s="158">
        <v>5705</v>
      </c>
      <c r="CE33" s="158">
        <v>492</v>
      </c>
      <c r="CF33" s="158">
        <v>0</v>
      </c>
      <c r="CG33" s="158">
        <v>0</v>
      </c>
      <c r="CH33" s="158">
        <v>0</v>
      </c>
      <c r="CI33" s="158">
        <v>681</v>
      </c>
      <c r="CJ33" s="158">
        <v>0</v>
      </c>
      <c r="CK33" s="158">
        <v>0</v>
      </c>
      <c r="CL33" s="158">
        <v>0</v>
      </c>
      <c r="CM33" s="158">
        <v>16381</v>
      </c>
      <c r="CN33" s="158">
        <v>116014</v>
      </c>
      <c r="CO33" s="158">
        <v>7311</v>
      </c>
      <c r="CP33" s="158">
        <v>4622</v>
      </c>
      <c r="CQ33" s="158">
        <v>0</v>
      </c>
      <c r="CR33" s="158">
        <v>0</v>
      </c>
      <c r="CS33" s="158">
        <v>3913</v>
      </c>
      <c r="CT33" s="158">
        <v>0</v>
      </c>
      <c r="CU33" s="158">
        <v>103803</v>
      </c>
      <c r="CV33" s="158">
        <v>3723</v>
      </c>
      <c r="CW33" s="158">
        <v>11420</v>
      </c>
      <c r="CX33" s="158">
        <v>17425</v>
      </c>
      <c r="CY33" s="158">
        <v>2090</v>
      </c>
      <c r="CZ33" s="158">
        <v>2470</v>
      </c>
      <c r="DA33" s="158">
        <v>0</v>
      </c>
      <c r="DB33" s="158">
        <v>1528</v>
      </c>
      <c r="DC33" s="158">
        <v>0</v>
      </c>
      <c r="DD33" s="158">
        <v>0</v>
      </c>
      <c r="DE33" s="158">
        <v>0</v>
      </c>
      <c r="DF33" s="158">
        <v>0</v>
      </c>
      <c r="DG33" s="158">
        <v>0</v>
      </c>
      <c r="DH33" s="158">
        <v>0</v>
      </c>
      <c r="DI33" s="158">
        <v>0</v>
      </c>
      <c r="DJ33" s="158">
        <v>158305</v>
      </c>
      <c r="DK33" s="158">
        <v>0</v>
      </c>
      <c r="DL33" s="158">
        <v>0</v>
      </c>
      <c r="DM33" s="158">
        <v>0</v>
      </c>
      <c r="DN33" s="158">
        <v>0</v>
      </c>
      <c r="DO33" s="158">
        <v>0</v>
      </c>
      <c r="DP33" s="158">
        <v>0</v>
      </c>
      <c r="DQ33" s="158">
        <v>0</v>
      </c>
      <c r="DR33" s="158">
        <v>0</v>
      </c>
      <c r="DS33" s="158">
        <v>0</v>
      </c>
      <c r="DT33" s="158">
        <v>0</v>
      </c>
      <c r="DU33" s="158">
        <v>0</v>
      </c>
      <c r="DV33" s="158">
        <v>0</v>
      </c>
      <c r="DW33" s="158">
        <v>0</v>
      </c>
      <c r="DX33" s="158">
        <v>0</v>
      </c>
      <c r="DY33" s="158">
        <v>0</v>
      </c>
      <c r="DZ33" s="158">
        <v>0</v>
      </c>
      <c r="EA33" s="158">
        <v>0</v>
      </c>
      <c r="EB33" s="158">
        <v>269</v>
      </c>
      <c r="EC33" s="158">
        <v>269</v>
      </c>
      <c r="ED33" s="158">
        <v>274588</v>
      </c>
      <c r="EF33" s="5">
        <f t="shared" si="17"/>
        <v>45107</v>
      </c>
      <c r="EG33" s="159">
        <f t="shared" si="17"/>
        <v>5863</v>
      </c>
      <c r="EH33" s="159">
        <f t="shared" si="17"/>
        <v>15852</v>
      </c>
      <c r="EI33" s="159">
        <f t="shared" si="17"/>
        <v>0</v>
      </c>
      <c r="EJ33" s="159">
        <f t="shared" si="17"/>
        <v>2004</v>
      </c>
      <c r="EK33" s="159">
        <f t="shared" si="17"/>
        <v>3058</v>
      </c>
      <c r="EL33" s="159">
        <f t="shared" si="17"/>
        <v>367</v>
      </c>
      <c r="EM33" s="159">
        <f t="shared" si="17"/>
        <v>0</v>
      </c>
      <c r="EN33" s="159">
        <f t="shared" si="17"/>
        <v>0</v>
      </c>
      <c r="EO33" s="159">
        <f t="shared" si="17"/>
        <v>0</v>
      </c>
      <c r="EP33" s="159">
        <f t="shared" si="17"/>
        <v>137</v>
      </c>
      <c r="EQ33" s="159">
        <f t="shared" si="17"/>
        <v>1237</v>
      </c>
      <c r="ER33" s="159">
        <f t="shared" si="17"/>
        <v>101</v>
      </c>
      <c r="ES33" s="159">
        <f t="shared" si="17"/>
        <v>0</v>
      </c>
      <c r="ET33" s="159">
        <f t="shared" si="17"/>
        <v>0</v>
      </c>
      <c r="EU33" s="159">
        <f t="shared" si="9"/>
        <v>3694</v>
      </c>
      <c r="EV33" s="159">
        <f t="shared" si="9"/>
        <v>0</v>
      </c>
      <c r="EW33" s="159">
        <f t="shared" si="9"/>
        <v>0</v>
      </c>
      <c r="EX33" s="159">
        <f t="shared" si="9"/>
        <v>0</v>
      </c>
      <c r="EY33" s="159">
        <f t="shared" si="9"/>
        <v>0</v>
      </c>
      <c r="EZ33" s="159">
        <f t="shared" si="9"/>
        <v>2196</v>
      </c>
      <c r="FA33" s="159">
        <f t="shared" si="9"/>
        <v>0</v>
      </c>
      <c r="FB33" s="159">
        <f t="shared" si="9"/>
        <v>4281</v>
      </c>
      <c r="FC33" s="159">
        <f t="shared" si="9"/>
        <v>550</v>
      </c>
      <c r="FD33" s="159">
        <f t="shared" si="9"/>
        <v>3514</v>
      </c>
      <c r="FE33" s="159">
        <f t="shared" si="9"/>
        <v>283</v>
      </c>
      <c r="FF33" s="159">
        <f t="shared" si="9"/>
        <v>43137</v>
      </c>
      <c r="FG33" s="159">
        <f t="shared" si="9"/>
        <v>0</v>
      </c>
      <c r="FH33" s="159">
        <f t="shared" si="9"/>
        <v>0</v>
      </c>
      <c r="FI33" s="159">
        <f t="shared" ref="FI33:FX49" si="18">VALUE(AF33)</f>
        <v>5121</v>
      </c>
      <c r="FJ33" s="159">
        <f t="shared" si="18"/>
        <v>0</v>
      </c>
      <c r="FK33" s="159">
        <f t="shared" si="10"/>
        <v>381</v>
      </c>
      <c r="FL33" s="159">
        <f t="shared" si="10"/>
        <v>582</v>
      </c>
      <c r="FM33" s="159">
        <f t="shared" si="10"/>
        <v>70</v>
      </c>
      <c r="FN33" s="159">
        <f t="shared" si="10"/>
        <v>0</v>
      </c>
      <c r="FO33" s="159">
        <f t="shared" si="10"/>
        <v>0</v>
      </c>
      <c r="FP33" s="159">
        <f t="shared" si="10"/>
        <v>0</v>
      </c>
      <c r="FQ33" s="159">
        <f t="shared" si="10"/>
        <v>0</v>
      </c>
      <c r="FR33" s="159">
        <f t="shared" si="10"/>
        <v>1035</v>
      </c>
      <c r="FS33" s="159">
        <f t="shared" si="10"/>
        <v>8451</v>
      </c>
      <c r="FT33" s="159">
        <f t="shared" si="10"/>
        <v>6745</v>
      </c>
      <c r="FU33" s="159">
        <f t="shared" si="10"/>
        <v>0</v>
      </c>
      <c r="FV33" s="159">
        <f t="shared" si="10"/>
        <v>0</v>
      </c>
      <c r="FW33" s="159">
        <f t="shared" si="10"/>
        <v>3787</v>
      </c>
      <c r="FX33" s="159">
        <f t="shared" si="10"/>
        <v>8</v>
      </c>
      <c r="FY33" s="159">
        <f t="shared" ref="FY33:GN49" si="19">VALUE(AV33)</f>
        <v>0</v>
      </c>
      <c r="FZ33" s="159">
        <f t="shared" si="19"/>
        <v>2489</v>
      </c>
      <c r="GA33" s="159">
        <f t="shared" si="11"/>
        <v>28669</v>
      </c>
      <c r="GB33" s="159">
        <f t="shared" si="11"/>
        <v>24340</v>
      </c>
      <c r="GC33" s="159">
        <f t="shared" si="11"/>
        <v>0</v>
      </c>
      <c r="GD33" s="159">
        <f t="shared" si="11"/>
        <v>561</v>
      </c>
      <c r="GE33" s="159">
        <f t="shared" si="11"/>
        <v>0</v>
      </c>
      <c r="GF33" s="159">
        <f t="shared" si="11"/>
        <v>753</v>
      </c>
      <c r="GG33" s="159">
        <f t="shared" si="11"/>
        <v>2173</v>
      </c>
      <c r="GH33" s="159">
        <f t="shared" si="11"/>
        <v>0</v>
      </c>
      <c r="GI33" s="159">
        <f t="shared" si="11"/>
        <v>0</v>
      </c>
      <c r="GJ33" s="159">
        <f t="shared" si="11"/>
        <v>27827</v>
      </c>
      <c r="GK33" s="159">
        <f t="shared" si="11"/>
        <v>99633</v>
      </c>
      <c r="GL33" s="159">
        <f t="shared" si="11"/>
        <v>3632</v>
      </c>
      <c r="GM33" s="159">
        <f t="shared" si="11"/>
        <v>0</v>
      </c>
      <c r="GN33" s="159">
        <f t="shared" si="11"/>
        <v>0</v>
      </c>
      <c r="GO33" s="159">
        <f t="shared" ref="GO33:HD49" si="20">VALUE(BL33)</f>
        <v>652</v>
      </c>
      <c r="GP33" s="159">
        <f t="shared" si="20"/>
        <v>310</v>
      </c>
      <c r="GQ33" s="159">
        <f t="shared" si="12"/>
        <v>0</v>
      </c>
      <c r="GR33" s="159">
        <f t="shared" si="12"/>
        <v>0</v>
      </c>
      <c r="GS33" s="159">
        <f t="shared" si="12"/>
        <v>0</v>
      </c>
      <c r="GT33" s="159">
        <f t="shared" si="12"/>
        <v>0</v>
      </c>
      <c r="GU33" s="159">
        <f t="shared" si="12"/>
        <v>0</v>
      </c>
      <c r="GV33" s="159">
        <f t="shared" si="12"/>
        <v>0</v>
      </c>
      <c r="GW33" s="159">
        <f t="shared" si="12"/>
        <v>0</v>
      </c>
      <c r="GX33" s="159">
        <f t="shared" si="12"/>
        <v>0</v>
      </c>
      <c r="GY33" s="159">
        <f t="shared" si="12"/>
        <v>0</v>
      </c>
      <c r="GZ33" s="159">
        <f t="shared" si="12"/>
        <v>3227</v>
      </c>
      <c r="HA33" s="159">
        <f t="shared" si="12"/>
        <v>0</v>
      </c>
      <c r="HB33" s="159">
        <f t="shared" si="12"/>
        <v>0</v>
      </c>
      <c r="HC33" s="159">
        <f t="shared" si="12"/>
        <v>212</v>
      </c>
      <c r="HD33" s="159">
        <f t="shared" si="12"/>
        <v>825</v>
      </c>
      <c r="HE33" s="159">
        <f t="shared" ref="HE33:HT49" si="21">VALUE(CB33)</f>
        <v>645</v>
      </c>
      <c r="HF33" s="159">
        <f t="shared" si="21"/>
        <v>0</v>
      </c>
      <c r="HG33" s="159">
        <f t="shared" si="13"/>
        <v>5705</v>
      </c>
      <c r="HH33" s="159">
        <f t="shared" si="13"/>
        <v>492</v>
      </c>
      <c r="HI33" s="159">
        <f t="shared" si="13"/>
        <v>0</v>
      </c>
      <c r="HJ33" s="159">
        <f t="shared" si="13"/>
        <v>0</v>
      </c>
      <c r="HK33" s="159">
        <f t="shared" si="13"/>
        <v>0</v>
      </c>
      <c r="HL33" s="159">
        <f t="shared" si="13"/>
        <v>681</v>
      </c>
      <c r="HM33" s="159">
        <f t="shared" si="13"/>
        <v>0</v>
      </c>
      <c r="HN33" s="159">
        <f t="shared" si="13"/>
        <v>0</v>
      </c>
      <c r="HO33" s="159">
        <f t="shared" si="13"/>
        <v>0</v>
      </c>
      <c r="HP33" s="159">
        <f t="shared" si="13"/>
        <v>16381</v>
      </c>
      <c r="HQ33" s="159">
        <f t="shared" si="13"/>
        <v>116014</v>
      </c>
      <c r="HR33" s="159">
        <f t="shared" si="13"/>
        <v>7311</v>
      </c>
      <c r="HS33" s="159">
        <f t="shared" si="13"/>
        <v>4622</v>
      </c>
      <c r="HT33" s="159">
        <f t="shared" si="13"/>
        <v>0</v>
      </c>
      <c r="HU33" s="159">
        <f t="shared" ref="HU33:IJ49" si="22">VALUE(CR33)</f>
        <v>0</v>
      </c>
      <c r="HV33" s="159">
        <f t="shared" si="22"/>
        <v>3913</v>
      </c>
      <c r="HW33" s="159">
        <f t="shared" si="14"/>
        <v>0</v>
      </c>
      <c r="HX33" s="159">
        <f t="shared" si="14"/>
        <v>103803</v>
      </c>
      <c r="HY33" s="159">
        <f t="shared" si="14"/>
        <v>3723</v>
      </c>
      <c r="HZ33" s="159">
        <f t="shared" si="14"/>
        <v>11420</v>
      </c>
      <c r="IA33" s="159">
        <f t="shared" si="14"/>
        <v>17425</v>
      </c>
      <c r="IB33" s="159">
        <f t="shared" si="14"/>
        <v>2090</v>
      </c>
      <c r="IC33" s="159">
        <f t="shared" si="14"/>
        <v>2470</v>
      </c>
      <c r="ID33" s="159">
        <f t="shared" si="14"/>
        <v>0</v>
      </c>
      <c r="IE33" s="159">
        <f t="shared" si="14"/>
        <v>1528</v>
      </c>
      <c r="IF33" s="159">
        <f t="shared" si="14"/>
        <v>0</v>
      </c>
      <c r="IG33" s="159">
        <f t="shared" si="14"/>
        <v>0</v>
      </c>
      <c r="IH33" s="159">
        <f t="shared" si="14"/>
        <v>0</v>
      </c>
      <c r="II33" s="159">
        <f t="shared" si="14"/>
        <v>0</v>
      </c>
      <c r="IJ33" s="159">
        <f t="shared" si="14"/>
        <v>0</v>
      </c>
      <c r="IK33" s="159">
        <f t="shared" ref="IK33:IZ49" si="23">VALUE(DH33)</f>
        <v>0</v>
      </c>
      <c r="IL33" s="159">
        <f t="shared" si="23"/>
        <v>0</v>
      </c>
      <c r="IM33" s="159">
        <f t="shared" si="15"/>
        <v>158305</v>
      </c>
      <c r="IN33" s="159">
        <f t="shared" si="15"/>
        <v>0</v>
      </c>
      <c r="IO33" s="159">
        <f t="shared" si="15"/>
        <v>0</v>
      </c>
      <c r="IP33" s="159">
        <f t="shared" si="15"/>
        <v>0</v>
      </c>
      <c r="IQ33" s="159">
        <f t="shared" si="15"/>
        <v>0</v>
      </c>
      <c r="IR33" s="159">
        <f t="shared" si="15"/>
        <v>0</v>
      </c>
      <c r="IS33" s="159">
        <f t="shared" si="15"/>
        <v>0</v>
      </c>
      <c r="IT33" s="159">
        <f t="shared" si="15"/>
        <v>0</v>
      </c>
      <c r="IU33" s="159">
        <f t="shared" si="15"/>
        <v>0</v>
      </c>
      <c r="IV33" s="159">
        <f t="shared" si="15"/>
        <v>0</v>
      </c>
      <c r="IW33" s="159">
        <f t="shared" si="15"/>
        <v>0</v>
      </c>
      <c r="IX33" s="159">
        <f t="shared" si="15"/>
        <v>0</v>
      </c>
      <c r="IY33" s="159">
        <f t="shared" si="15"/>
        <v>0</v>
      </c>
      <c r="IZ33" s="159">
        <f t="shared" si="15"/>
        <v>0</v>
      </c>
      <c r="JA33" s="159">
        <f t="shared" ref="JA33:JG61" si="24">VALUE(DX33)</f>
        <v>0</v>
      </c>
      <c r="JB33" s="159">
        <f t="shared" si="24"/>
        <v>0</v>
      </c>
      <c r="JC33" s="159">
        <f t="shared" si="16"/>
        <v>0</v>
      </c>
      <c r="JD33" s="159">
        <f t="shared" si="8"/>
        <v>0</v>
      </c>
      <c r="JE33" s="159">
        <f t="shared" si="8"/>
        <v>269</v>
      </c>
      <c r="JF33" s="159">
        <f t="shared" si="8"/>
        <v>269</v>
      </c>
      <c r="JG33" s="159">
        <f t="shared" si="8"/>
        <v>274588</v>
      </c>
    </row>
    <row r="34" spans="1:267" ht="13.5" x14ac:dyDescent="0.25">
      <c r="A34" s="152" t="s">
        <v>173</v>
      </c>
      <c r="B34" s="152" t="s">
        <v>174</v>
      </c>
      <c r="C34" s="153">
        <v>45107</v>
      </c>
      <c r="D34" s="158">
        <v>149778</v>
      </c>
      <c r="E34" s="158">
        <v>689594</v>
      </c>
      <c r="F34" s="158">
        <v>0</v>
      </c>
      <c r="G34" s="158">
        <v>61695</v>
      </c>
      <c r="H34" s="158">
        <v>151097</v>
      </c>
      <c r="I34" s="158">
        <v>16379</v>
      </c>
      <c r="J34" s="158">
        <v>0</v>
      </c>
      <c r="K34" s="158">
        <v>0</v>
      </c>
      <c r="L34" s="158">
        <v>7841</v>
      </c>
      <c r="M34" s="158">
        <v>84409</v>
      </c>
      <c r="N34" s="158">
        <v>37860</v>
      </c>
      <c r="O34" s="158">
        <v>0</v>
      </c>
      <c r="P34" s="158">
        <v>0</v>
      </c>
      <c r="Q34" s="158">
        <v>0</v>
      </c>
      <c r="R34" s="158">
        <v>33015</v>
      </c>
      <c r="S34" s="158">
        <v>0</v>
      </c>
      <c r="T34" s="158">
        <v>0</v>
      </c>
      <c r="U34" s="158">
        <v>0</v>
      </c>
      <c r="V34" s="158">
        <v>2562</v>
      </c>
      <c r="W34" s="158">
        <v>0</v>
      </c>
      <c r="X34" s="158">
        <v>0</v>
      </c>
      <c r="Y34" s="158">
        <v>49020</v>
      </c>
      <c r="Z34" s="158">
        <v>0</v>
      </c>
      <c r="AA34" s="158">
        <v>16464</v>
      </c>
      <c r="AB34" s="158">
        <v>92640</v>
      </c>
      <c r="AC34" s="158">
        <v>1392354</v>
      </c>
      <c r="AD34" s="158">
        <v>0</v>
      </c>
      <c r="AE34" s="158">
        <v>0</v>
      </c>
      <c r="AF34" s="158">
        <v>160966</v>
      </c>
      <c r="AG34" s="158">
        <v>0</v>
      </c>
      <c r="AH34" s="158">
        <v>12139</v>
      </c>
      <c r="AI34" s="158">
        <v>12206</v>
      </c>
      <c r="AJ34" s="158">
        <v>3142</v>
      </c>
      <c r="AK34" s="158">
        <v>0</v>
      </c>
      <c r="AL34" s="158">
        <v>0</v>
      </c>
      <c r="AM34" s="158">
        <v>0</v>
      </c>
      <c r="AN34" s="158">
        <v>13574</v>
      </c>
      <c r="AO34" s="158">
        <v>22764</v>
      </c>
      <c r="AP34" s="158">
        <v>9923</v>
      </c>
      <c r="AQ34" s="158">
        <v>182753</v>
      </c>
      <c r="AR34" s="158">
        <v>0</v>
      </c>
      <c r="AS34" s="158">
        <v>0</v>
      </c>
      <c r="AT34" s="158">
        <v>24220</v>
      </c>
      <c r="AU34" s="158">
        <v>77901</v>
      </c>
      <c r="AV34" s="158">
        <v>0</v>
      </c>
      <c r="AW34" s="158">
        <v>19523</v>
      </c>
      <c r="AX34" s="158">
        <v>539111</v>
      </c>
      <c r="AY34" s="158">
        <v>190710</v>
      </c>
      <c r="AZ34" s="158">
        <v>0</v>
      </c>
      <c r="BA34" s="158">
        <v>0</v>
      </c>
      <c r="BB34" s="158">
        <v>0</v>
      </c>
      <c r="BC34" s="158">
        <v>5466</v>
      </c>
      <c r="BD34" s="158">
        <v>45911</v>
      </c>
      <c r="BE34" s="158">
        <v>47760</v>
      </c>
      <c r="BF34" s="158">
        <v>0</v>
      </c>
      <c r="BG34" s="158">
        <v>289847</v>
      </c>
      <c r="BH34" s="158">
        <v>2221312</v>
      </c>
      <c r="BI34" s="158">
        <v>105676</v>
      </c>
      <c r="BJ34" s="158">
        <v>0</v>
      </c>
      <c r="BK34" s="158">
        <v>0</v>
      </c>
      <c r="BL34" s="158">
        <v>0</v>
      </c>
      <c r="BM34" s="158">
        <v>225657</v>
      </c>
      <c r="BN34" s="158">
        <v>0</v>
      </c>
      <c r="BO34" s="158">
        <v>324420</v>
      </c>
      <c r="BP34" s="158">
        <v>0</v>
      </c>
      <c r="BQ34" s="158">
        <v>28512</v>
      </c>
      <c r="BR34" s="158">
        <v>28669</v>
      </c>
      <c r="BS34" s="158">
        <v>7374</v>
      </c>
      <c r="BT34" s="158">
        <v>0</v>
      </c>
      <c r="BU34" s="158">
        <v>0</v>
      </c>
      <c r="BV34" s="158">
        <v>0</v>
      </c>
      <c r="BW34" s="158">
        <v>96413</v>
      </c>
      <c r="BX34" s="158">
        <v>0</v>
      </c>
      <c r="BY34" s="158">
        <v>0</v>
      </c>
      <c r="BZ34" s="158">
        <v>18850</v>
      </c>
      <c r="CA34" s="158">
        <v>6139</v>
      </c>
      <c r="CB34" s="158">
        <v>0</v>
      </c>
      <c r="CC34" s="158">
        <v>0</v>
      </c>
      <c r="CD34" s="158">
        <v>289746</v>
      </c>
      <c r="CE34" s="158">
        <v>28778</v>
      </c>
      <c r="CF34" s="158">
        <v>4800</v>
      </c>
      <c r="CG34" s="158">
        <v>0</v>
      </c>
      <c r="CH34" s="158">
        <v>0</v>
      </c>
      <c r="CI34" s="158">
        <v>0</v>
      </c>
      <c r="CJ34" s="158">
        <v>6484</v>
      </c>
      <c r="CK34" s="158">
        <v>0</v>
      </c>
      <c r="CL34" s="158">
        <v>144559</v>
      </c>
      <c r="CM34" s="158">
        <v>1316077</v>
      </c>
      <c r="CN34" s="158">
        <v>3537389</v>
      </c>
      <c r="CO34" s="158">
        <v>315521</v>
      </c>
      <c r="CP34" s="158">
        <v>175276</v>
      </c>
      <c r="CQ34" s="158">
        <v>37616</v>
      </c>
      <c r="CR34" s="158">
        <v>0</v>
      </c>
      <c r="CS34" s="158">
        <v>0</v>
      </c>
      <c r="CT34" s="158">
        <v>0</v>
      </c>
      <c r="CU34" s="158">
        <v>3619404</v>
      </c>
      <c r="CV34" s="158">
        <v>0</v>
      </c>
      <c r="CW34" s="158">
        <v>385953</v>
      </c>
      <c r="CX34" s="158">
        <v>1295697</v>
      </c>
      <c r="CY34" s="158">
        <v>93012</v>
      </c>
      <c r="CZ34" s="158">
        <v>38086</v>
      </c>
      <c r="DA34" s="158">
        <v>2676</v>
      </c>
      <c r="DB34" s="158">
        <v>8527</v>
      </c>
      <c r="DC34" s="158">
        <v>0</v>
      </c>
      <c r="DD34" s="158">
        <v>0</v>
      </c>
      <c r="DE34" s="158">
        <v>0</v>
      </c>
      <c r="DF34" s="158">
        <v>0</v>
      </c>
      <c r="DG34" s="158">
        <v>27527</v>
      </c>
      <c r="DH34" s="158">
        <v>0</v>
      </c>
      <c r="DI34" s="158">
        <v>635902</v>
      </c>
      <c r="DJ34" s="158">
        <v>6635197</v>
      </c>
      <c r="DK34" s="158">
        <v>0</v>
      </c>
      <c r="DL34" s="158">
        <v>0</v>
      </c>
      <c r="DM34" s="158">
        <v>0</v>
      </c>
      <c r="DN34" s="158">
        <v>0</v>
      </c>
      <c r="DO34" s="158">
        <v>0</v>
      </c>
      <c r="DP34" s="158">
        <v>0</v>
      </c>
      <c r="DQ34" s="158">
        <v>65390</v>
      </c>
      <c r="DR34" s="158">
        <v>0</v>
      </c>
      <c r="DS34" s="158">
        <v>0</v>
      </c>
      <c r="DT34" s="158">
        <v>0</v>
      </c>
      <c r="DU34" s="158">
        <v>0</v>
      </c>
      <c r="DV34" s="158">
        <v>0</v>
      </c>
      <c r="DW34" s="158">
        <v>0</v>
      </c>
      <c r="DX34" s="158">
        <v>2761</v>
      </c>
      <c r="DY34" s="158">
        <v>0</v>
      </c>
      <c r="DZ34" s="158">
        <v>553380</v>
      </c>
      <c r="EA34" s="158">
        <v>6825</v>
      </c>
      <c r="EB34" s="158">
        <v>10579</v>
      </c>
      <c r="EC34" s="158">
        <v>638935</v>
      </c>
      <c r="ED34" s="158">
        <v>10811521</v>
      </c>
      <c r="EF34" s="5">
        <f t="shared" si="17"/>
        <v>45107</v>
      </c>
      <c r="EG34" s="159">
        <f t="shared" si="17"/>
        <v>149778</v>
      </c>
      <c r="EH34" s="159">
        <f t="shared" si="17"/>
        <v>689594</v>
      </c>
      <c r="EI34" s="159">
        <f t="shared" si="17"/>
        <v>0</v>
      </c>
      <c r="EJ34" s="159">
        <f t="shared" si="17"/>
        <v>61695</v>
      </c>
      <c r="EK34" s="159">
        <f t="shared" si="17"/>
        <v>151097</v>
      </c>
      <c r="EL34" s="159">
        <f t="shared" si="17"/>
        <v>16379</v>
      </c>
      <c r="EM34" s="159">
        <f t="shared" si="17"/>
        <v>0</v>
      </c>
      <c r="EN34" s="159">
        <f t="shared" si="17"/>
        <v>0</v>
      </c>
      <c r="EO34" s="159">
        <f t="shared" si="17"/>
        <v>7841</v>
      </c>
      <c r="EP34" s="159">
        <f t="shared" si="17"/>
        <v>84409</v>
      </c>
      <c r="EQ34" s="159">
        <f t="shared" si="17"/>
        <v>37860</v>
      </c>
      <c r="ER34" s="159">
        <f t="shared" si="17"/>
        <v>0</v>
      </c>
      <c r="ES34" s="159">
        <f t="shared" si="17"/>
        <v>0</v>
      </c>
      <c r="ET34" s="159">
        <f t="shared" si="17"/>
        <v>0</v>
      </c>
      <c r="EU34" s="159">
        <f t="shared" ref="EU34:FJ51" si="25">VALUE(R34)</f>
        <v>33015</v>
      </c>
      <c r="EV34" s="159">
        <f t="shared" si="25"/>
        <v>0</v>
      </c>
      <c r="EW34" s="159">
        <f t="shared" si="25"/>
        <v>0</v>
      </c>
      <c r="EX34" s="159">
        <f t="shared" si="25"/>
        <v>0</v>
      </c>
      <c r="EY34" s="159">
        <f t="shared" si="25"/>
        <v>2562</v>
      </c>
      <c r="EZ34" s="159">
        <f t="shared" si="25"/>
        <v>0</v>
      </c>
      <c r="FA34" s="159">
        <f t="shared" si="25"/>
        <v>0</v>
      </c>
      <c r="FB34" s="159">
        <f t="shared" si="25"/>
        <v>49020</v>
      </c>
      <c r="FC34" s="159">
        <f t="shared" si="25"/>
        <v>0</v>
      </c>
      <c r="FD34" s="159">
        <f t="shared" si="25"/>
        <v>16464</v>
      </c>
      <c r="FE34" s="159">
        <f t="shared" si="25"/>
        <v>92640</v>
      </c>
      <c r="FF34" s="159">
        <f t="shared" si="25"/>
        <v>1392354</v>
      </c>
      <c r="FG34" s="159">
        <f t="shared" si="25"/>
        <v>0</v>
      </c>
      <c r="FH34" s="159">
        <f t="shared" si="25"/>
        <v>0</v>
      </c>
      <c r="FI34" s="159">
        <f t="shared" si="18"/>
        <v>160966</v>
      </c>
      <c r="FJ34" s="159">
        <f t="shared" si="18"/>
        <v>0</v>
      </c>
      <c r="FK34" s="159">
        <f t="shared" si="18"/>
        <v>12139</v>
      </c>
      <c r="FL34" s="159">
        <f t="shared" si="18"/>
        <v>12206</v>
      </c>
      <c r="FM34" s="159">
        <f t="shared" si="18"/>
        <v>3142</v>
      </c>
      <c r="FN34" s="159">
        <f t="shared" si="18"/>
        <v>0</v>
      </c>
      <c r="FO34" s="159">
        <f t="shared" si="18"/>
        <v>0</v>
      </c>
      <c r="FP34" s="159">
        <f t="shared" si="18"/>
        <v>0</v>
      </c>
      <c r="FQ34" s="159">
        <f t="shared" si="18"/>
        <v>13574</v>
      </c>
      <c r="FR34" s="159">
        <f t="shared" si="18"/>
        <v>22764</v>
      </c>
      <c r="FS34" s="159">
        <f t="shared" si="18"/>
        <v>9923</v>
      </c>
      <c r="FT34" s="159">
        <f t="shared" si="18"/>
        <v>182753</v>
      </c>
      <c r="FU34" s="159">
        <f t="shared" si="18"/>
        <v>0</v>
      </c>
      <c r="FV34" s="159">
        <f t="shared" si="18"/>
        <v>0</v>
      </c>
      <c r="FW34" s="159">
        <f t="shared" si="18"/>
        <v>24220</v>
      </c>
      <c r="FX34" s="159">
        <f t="shared" si="18"/>
        <v>77901</v>
      </c>
      <c r="FY34" s="159">
        <f t="shared" si="19"/>
        <v>0</v>
      </c>
      <c r="FZ34" s="159">
        <f t="shared" si="19"/>
        <v>19523</v>
      </c>
      <c r="GA34" s="159">
        <f t="shared" si="19"/>
        <v>539111</v>
      </c>
      <c r="GB34" s="159">
        <f t="shared" si="19"/>
        <v>190710</v>
      </c>
      <c r="GC34" s="159">
        <f t="shared" si="19"/>
        <v>0</v>
      </c>
      <c r="GD34" s="159">
        <f t="shared" si="19"/>
        <v>0</v>
      </c>
      <c r="GE34" s="159">
        <f t="shared" si="19"/>
        <v>0</v>
      </c>
      <c r="GF34" s="159">
        <f t="shared" si="19"/>
        <v>5466</v>
      </c>
      <c r="GG34" s="159">
        <f t="shared" si="19"/>
        <v>45911</v>
      </c>
      <c r="GH34" s="159">
        <f t="shared" si="19"/>
        <v>47760</v>
      </c>
      <c r="GI34" s="159">
        <f t="shared" si="19"/>
        <v>0</v>
      </c>
      <c r="GJ34" s="159">
        <f t="shared" si="19"/>
        <v>289847</v>
      </c>
      <c r="GK34" s="159">
        <f t="shared" si="19"/>
        <v>2221312</v>
      </c>
      <c r="GL34" s="159">
        <f t="shared" si="19"/>
        <v>105676</v>
      </c>
      <c r="GM34" s="159">
        <f t="shared" si="19"/>
        <v>0</v>
      </c>
      <c r="GN34" s="159">
        <f t="shared" si="19"/>
        <v>0</v>
      </c>
      <c r="GO34" s="159">
        <f t="shared" si="20"/>
        <v>0</v>
      </c>
      <c r="GP34" s="159">
        <f t="shared" si="20"/>
        <v>225657</v>
      </c>
      <c r="GQ34" s="159">
        <f t="shared" si="20"/>
        <v>0</v>
      </c>
      <c r="GR34" s="159">
        <f t="shared" si="20"/>
        <v>324420</v>
      </c>
      <c r="GS34" s="159">
        <f t="shared" si="20"/>
        <v>0</v>
      </c>
      <c r="GT34" s="159">
        <f t="shared" si="20"/>
        <v>28512</v>
      </c>
      <c r="GU34" s="159">
        <f t="shared" si="20"/>
        <v>28669</v>
      </c>
      <c r="GV34" s="159">
        <f t="shared" si="20"/>
        <v>7374</v>
      </c>
      <c r="GW34" s="159">
        <f t="shared" si="20"/>
        <v>0</v>
      </c>
      <c r="GX34" s="159">
        <f t="shared" si="20"/>
        <v>0</v>
      </c>
      <c r="GY34" s="159">
        <f t="shared" si="20"/>
        <v>0</v>
      </c>
      <c r="GZ34" s="159">
        <f t="shared" si="20"/>
        <v>96413</v>
      </c>
      <c r="HA34" s="159">
        <f t="shared" si="20"/>
        <v>0</v>
      </c>
      <c r="HB34" s="159">
        <f t="shared" si="20"/>
        <v>0</v>
      </c>
      <c r="HC34" s="159">
        <f t="shared" si="20"/>
        <v>18850</v>
      </c>
      <c r="HD34" s="159">
        <f t="shared" si="20"/>
        <v>6139</v>
      </c>
      <c r="HE34" s="159">
        <f t="shared" si="21"/>
        <v>0</v>
      </c>
      <c r="HF34" s="159">
        <f t="shared" si="21"/>
        <v>0</v>
      </c>
      <c r="HG34" s="159">
        <f t="shared" si="21"/>
        <v>289746</v>
      </c>
      <c r="HH34" s="159">
        <f t="shared" si="21"/>
        <v>28778</v>
      </c>
      <c r="HI34" s="159">
        <f t="shared" si="21"/>
        <v>4800</v>
      </c>
      <c r="HJ34" s="159">
        <f t="shared" si="21"/>
        <v>0</v>
      </c>
      <c r="HK34" s="159">
        <f t="shared" si="21"/>
        <v>0</v>
      </c>
      <c r="HL34" s="159">
        <f t="shared" si="21"/>
        <v>0</v>
      </c>
      <c r="HM34" s="159">
        <f t="shared" si="21"/>
        <v>6484</v>
      </c>
      <c r="HN34" s="159">
        <f t="shared" si="21"/>
        <v>0</v>
      </c>
      <c r="HO34" s="159">
        <f t="shared" si="21"/>
        <v>144559</v>
      </c>
      <c r="HP34" s="159">
        <f t="shared" si="21"/>
        <v>1316077</v>
      </c>
      <c r="HQ34" s="159">
        <f t="shared" si="21"/>
        <v>3537389</v>
      </c>
      <c r="HR34" s="159">
        <f t="shared" si="21"/>
        <v>315521</v>
      </c>
      <c r="HS34" s="159">
        <f t="shared" si="21"/>
        <v>175276</v>
      </c>
      <c r="HT34" s="159">
        <f t="shared" si="21"/>
        <v>37616</v>
      </c>
      <c r="HU34" s="159">
        <f t="shared" si="22"/>
        <v>0</v>
      </c>
      <c r="HV34" s="159">
        <f t="shared" si="22"/>
        <v>0</v>
      </c>
      <c r="HW34" s="159">
        <f t="shared" si="22"/>
        <v>0</v>
      </c>
      <c r="HX34" s="159">
        <f t="shared" si="22"/>
        <v>3619404</v>
      </c>
      <c r="HY34" s="159">
        <f t="shared" si="22"/>
        <v>0</v>
      </c>
      <c r="HZ34" s="159">
        <f t="shared" si="22"/>
        <v>385953</v>
      </c>
      <c r="IA34" s="159">
        <f t="shared" si="22"/>
        <v>1295697</v>
      </c>
      <c r="IB34" s="159">
        <f t="shared" si="22"/>
        <v>93012</v>
      </c>
      <c r="IC34" s="159">
        <f t="shared" si="22"/>
        <v>38086</v>
      </c>
      <c r="ID34" s="159">
        <f t="shared" si="22"/>
        <v>2676</v>
      </c>
      <c r="IE34" s="159">
        <f t="shared" si="22"/>
        <v>8527</v>
      </c>
      <c r="IF34" s="159">
        <f t="shared" si="22"/>
        <v>0</v>
      </c>
      <c r="IG34" s="159">
        <f t="shared" si="22"/>
        <v>0</v>
      </c>
      <c r="IH34" s="159">
        <f t="shared" si="22"/>
        <v>0</v>
      </c>
      <c r="II34" s="159">
        <f t="shared" si="22"/>
        <v>0</v>
      </c>
      <c r="IJ34" s="159">
        <f t="shared" si="22"/>
        <v>27527</v>
      </c>
      <c r="IK34" s="159">
        <f t="shared" si="23"/>
        <v>0</v>
      </c>
      <c r="IL34" s="159">
        <f t="shared" si="23"/>
        <v>635902</v>
      </c>
      <c r="IM34" s="159">
        <f t="shared" si="23"/>
        <v>6635197</v>
      </c>
      <c r="IN34" s="159">
        <f t="shared" si="23"/>
        <v>0</v>
      </c>
      <c r="IO34" s="159">
        <f t="shared" si="23"/>
        <v>0</v>
      </c>
      <c r="IP34" s="159">
        <f t="shared" si="23"/>
        <v>0</v>
      </c>
      <c r="IQ34" s="159">
        <f t="shared" si="23"/>
        <v>0</v>
      </c>
      <c r="IR34" s="159">
        <f t="shared" si="23"/>
        <v>0</v>
      </c>
      <c r="IS34" s="159">
        <f t="shared" si="23"/>
        <v>0</v>
      </c>
      <c r="IT34" s="159">
        <f t="shared" si="23"/>
        <v>65390</v>
      </c>
      <c r="IU34" s="159">
        <f t="shared" si="23"/>
        <v>0</v>
      </c>
      <c r="IV34" s="159">
        <f t="shared" si="23"/>
        <v>0</v>
      </c>
      <c r="IW34" s="159">
        <f t="shared" si="23"/>
        <v>0</v>
      </c>
      <c r="IX34" s="159">
        <f t="shared" si="23"/>
        <v>0</v>
      </c>
      <c r="IY34" s="159">
        <f t="shared" si="23"/>
        <v>0</v>
      </c>
      <c r="IZ34" s="159">
        <f t="shared" si="23"/>
        <v>0</v>
      </c>
      <c r="JA34" s="159">
        <f t="shared" si="24"/>
        <v>2761</v>
      </c>
      <c r="JB34" s="159">
        <f t="shared" si="24"/>
        <v>0</v>
      </c>
      <c r="JC34" s="159">
        <f t="shared" si="16"/>
        <v>553380</v>
      </c>
      <c r="JD34" s="159">
        <f t="shared" si="16"/>
        <v>6825</v>
      </c>
      <c r="JE34" s="159">
        <f t="shared" si="16"/>
        <v>10579</v>
      </c>
      <c r="JF34" s="159">
        <f t="shared" si="16"/>
        <v>638935</v>
      </c>
      <c r="JG34" s="159">
        <f t="shared" si="16"/>
        <v>10811521</v>
      </c>
    </row>
    <row r="35" spans="1:267" ht="13.5" x14ac:dyDescent="0.25">
      <c r="A35" s="152" t="s">
        <v>175</v>
      </c>
      <c r="B35" s="152" t="s">
        <v>138</v>
      </c>
      <c r="C35" s="153">
        <v>45107</v>
      </c>
      <c r="D35" s="158">
        <v>106810</v>
      </c>
      <c r="E35" s="158">
        <v>0</v>
      </c>
      <c r="F35" s="158">
        <v>0</v>
      </c>
      <c r="G35" s="158">
        <v>8175</v>
      </c>
      <c r="H35" s="158">
        <v>16938</v>
      </c>
      <c r="I35" s="158">
        <v>2121</v>
      </c>
      <c r="J35" s="158">
        <v>0</v>
      </c>
      <c r="K35" s="158">
        <v>0</v>
      </c>
      <c r="L35" s="158">
        <v>385</v>
      </c>
      <c r="M35" s="158">
        <v>16697</v>
      </c>
      <c r="N35" s="158">
        <v>5248</v>
      </c>
      <c r="O35" s="158">
        <v>1389</v>
      </c>
      <c r="P35" s="158">
        <v>343463</v>
      </c>
      <c r="Q35" s="158">
        <v>0</v>
      </c>
      <c r="R35" s="158">
        <v>0</v>
      </c>
      <c r="S35" s="158">
        <v>0</v>
      </c>
      <c r="T35" s="158">
        <v>956</v>
      </c>
      <c r="U35" s="158">
        <v>0</v>
      </c>
      <c r="V35" s="158">
        <v>0</v>
      </c>
      <c r="W35" s="158">
        <v>0</v>
      </c>
      <c r="X35" s="158">
        <v>0</v>
      </c>
      <c r="Y35" s="158">
        <v>13075</v>
      </c>
      <c r="Z35" s="158">
        <v>264</v>
      </c>
      <c r="AA35" s="158">
        <v>0</v>
      </c>
      <c r="AB35" s="158">
        <v>10008</v>
      </c>
      <c r="AC35" s="158">
        <v>525529</v>
      </c>
      <c r="AD35" s="158">
        <v>18400</v>
      </c>
      <c r="AE35" s="158">
        <v>47189</v>
      </c>
      <c r="AF35" s="158">
        <v>37591</v>
      </c>
      <c r="AG35" s="158">
        <v>0</v>
      </c>
      <c r="AH35" s="158">
        <v>7897</v>
      </c>
      <c r="AI35" s="158">
        <v>16140</v>
      </c>
      <c r="AJ35" s="158">
        <v>2048</v>
      </c>
      <c r="AK35" s="158">
        <v>253</v>
      </c>
      <c r="AL35" s="158">
        <v>52</v>
      </c>
      <c r="AM35" s="158">
        <v>372</v>
      </c>
      <c r="AN35" s="158">
        <v>7046</v>
      </c>
      <c r="AO35" s="158">
        <v>6467</v>
      </c>
      <c r="AP35" s="158">
        <v>11692</v>
      </c>
      <c r="AQ35" s="158">
        <v>82697</v>
      </c>
      <c r="AR35" s="158">
        <v>0</v>
      </c>
      <c r="AS35" s="158">
        <v>0</v>
      </c>
      <c r="AT35" s="158">
        <v>0</v>
      </c>
      <c r="AU35" s="158">
        <v>7273</v>
      </c>
      <c r="AV35" s="158">
        <v>0</v>
      </c>
      <c r="AW35" s="158">
        <v>0</v>
      </c>
      <c r="AX35" s="158">
        <v>245117</v>
      </c>
      <c r="AY35" s="158">
        <v>119582</v>
      </c>
      <c r="AZ35" s="158">
        <v>0</v>
      </c>
      <c r="BA35" s="158">
        <v>0</v>
      </c>
      <c r="BB35" s="158">
        <v>0</v>
      </c>
      <c r="BC35" s="158">
        <v>103520</v>
      </c>
      <c r="BD35" s="158">
        <v>15122</v>
      </c>
      <c r="BE35" s="158">
        <v>42779</v>
      </c>
      <c r="BF35" s="158">
        <v>0</v>
      </c>
      <c r="BG35" s="158">
        <v>281003</v>
      </c>
      <c r="BH35" s="158">
        <v>1051649</v>
      </c>
      <c r="BI35" s="158">
        <v>72493</v>
      </c>
      <c r="BJ35" s="158">
        <v>0</v>
      </c>
      <c r="BK35" s="158">
        <v>0</v>
      </c>
      <c r="BL35" s="158">
        <v>0</v>
      </c>
      <c r="BM35" s="158">
        <v>122589</v>
      </c>
      <c r="BN35" s="158">
        <v>39883</v>
      </c>
      <c r="BO35" s="158">
        <v>313187</v>
      </c>
      <c r="BP35" s="158">
        <v>0</v>
      </c>
      <c r="BQ35" s="158">
        <v>42718</v>
      </c>
      <c r="BR35" s="158">
        <v>77233</v>
      </c>
      <c r="BS35" s="158">
        <v>11080</v>
      </c>
      <c r="BT35" s="158">
        <v>1366</v>
      </c>
      <c r="BU35" s="158">
        <v>281</v>
      </c>
      <c r="BV35" s="158">
        <v>2011</v>
      </c>
      <c r="BW35" s="158">
        <v>53656</v>
      </c>
      <c r="BX35" s="158">
        <v>0</v>
      </c>
      <c r="BY35" s="158">
        <v>0</v>
      </c>
      <c r="BZ35" s="158">
        <v>28431</v>
      </c>
      <c r="CA35" s="158">
        <v>4787</v>
      </c>
      <c r="CB35" s="158">
        <v>0</v>
      </c>
      <c r="CC35" s="158">
        <v>1434</v>
      </c>
      <c r="CD35" s="158">
        <v>188061</v>
      </c>
      <c r="CE35" s="158">
        <v>10027</v>
      </c>
      <c r="CF35" s="158">
        <v>0</v>
      </c>
      <c r="CG35" s="158">
        <v>0</v>
      </c>
      <c r="CH35" s="158">
        <v>0</v>
      </c>
      <c r="CI35" s="158">
        <v>0</v>
      </c>
      <c r="CJ35" s="158">
        <v>17592</v>
      </c>
      <c r="CK35" s="158">
        <v>0</v>
      </c>
      <c r="CL35" s="158">
        <v>23715</v>
      </c>
      <c r="CM35" s="158">
        <v>1010544</v>
      </c>
      <c r="CN35" s="158">
        <v>2062193</v>
      </c>
      <c r="CO35" s="158">
        <v>100034</v>
      </c>
      <c r="CP35" s="158">
        <v>213608</v>
      </c>
      <c r="CQ35" s="158">
        <v>0</v>
      </c>
      <c r="CR35" s="158">
        <v>0</v>
      </c>
      <c r="CS35" s="158">
        <v>1040</v>
      </c>
      <c r="CT35" s="158">
        <v>0</v>
      </c>
      <c r="CU35" s="158">
        <v>384572</v>
      </c>
      <c r="CV35" s="158">
        <v>1985574</v>
      </c>
      <c r="CW35" s="158">
        <v>205483</v>
      </c>
      <c r="CX35" s="158">
        <v>344286</v>
      </c>
      <c r="CY35" s="158">
        <v>53296</v>
      </c>
      <c r="CZ35" s="158">
        <v>6572</v>
      </c>
      <c r="DA35" s="158">
        <v>1352</v>
      </c>
      <c r="DB35" s="158">
        <v>9676</v>
      </c>
      <c r="DC35" s="158">
        <v>0</v>
      </c>
      <c r="DD35" s="158">
        <v>0</v>
      </c>
      <c r="DE35" s="158">
        <v>0</v>
      </c>
      <c r="DF35" s="158">
        <v>0</v>
      </c>
      <c r="DG35" s="158">
        <v>0</v>
      </c>
      <c r="DH35" s="158">
        <v>0</v>
      </c>
      <c r="DI35" s="158">
        <v>146708</v>
      </c>
      <c r="DJ35" s="158">
        <v>3452201</v>
      </c>
      <c r="DK35" s="158">
        <v>0</v>
      </c>
      <c r="DL35" s="158">
        <v>0</v>
      </c>
      <c r="DM35" s="158">
        <v>0</v>
      </c>
      <c r="DN35" s="158">
        <v>0</v>
      </c>
      <c r="DO35" s="158">
        <v>0</v>
      </c>
      <c r="DP35" s="158">
        <v>0</v>
      </c>
      <c r="DQ35" s="158">
        <v>0</v>
      </c>
      <c r="DR35" s="158">
        <v>0</v>
      </c>
      <c r="DS35" s="158">
        <v>0</v>
      </c>
      <c r="DT35" s="158">
        <v>0</v>
      </c>
      <c r="DU35" s="158">
        <v>0</v>
      </c>
      <c r="DV35" s="158">
        <v>0</v>
      </c>
      <c r="DW35" s="158">
        <v>0</v>
      </c>
      <c r="DX35" s="158">
        <v>0</v>
      </c>
      <c r="DY35" s="158">
        <v>0</v>
      </c>
      <c r="DZ35" s="158">
        <v>292035</v>
      </c>
      <c r="EA35" s="158">
        <v>8450</v>
      </c>
      <c r="EB35" s="158">
        <v>0</v>
      </c>
      <c r="EC35" s="158">
        <v>300485</v>
      </c>
      <c r="ED35" s="158">
        <v>5814879</v>
      </c>
      <c r="EF35" s="5">
        <f t="shared" ref="EF35:ET51" si="26">VALUE(C35)</f>
        <v>45107</v>
      </c>
      <c r="EG35" s="159">
        <f t="shared" si="26"/>
        <v>106810</v>
      </c>
      <c r="EH35" s="159">
        <f t="shared" si="26"/>
        <v>0</v>
      </c>
      <c r="EI35" s="159">
        <f t="shared" si="26"/>
        <v>0</v>
      </c>
      <c r="EJ35" s="159">
        <f t="shared" si="26"/>
        <v>8175</v>
      </c>
      <c r="EK35" s="159">
        <f t="shared" si="26"/>
        <v>16938</v>
      </c>
      <c r="EL35" s="159">
        <f t="shared" si="26"/>
        <v>2121</v>
      </c>
      <c r="EM35" s="159">
        <f t="shared" si="26"/>
        <v>0</v>
      </c>
      <c r="EN35" s="159">
        <f t="shared" si="26"/>
        <v>0</v>
      </c>
      <c r="EO35" s="159">
        <f t="shared" si="26"/>
        <v>385</v>
      </c>
      <c r="EP35" s="159">
        <f t="shared" si="26"/>
        <v>16697</v>
      </c>
      <c r="EQ35" s="159">
        <f t="shared" si="26"/>
        <v>5248</v>
      </c>
      <c r="ER35" s="159">
        <f t="shared" si="26"/>
        <v>1389</v>
      </c>
      <c r="ES35" s="159">
        <f t="shared" si="26"/>
        <v>343463</v>
      </c>
      <c r="ET35" s="159">
        <f t="shared" si="26"/>
        <v>0</v>
      </c>
      <c r="EU35" s="159">
        <f t="shared" si="25"/>
        <v>0</v>
      </c>
      <c r="EV35" s="159">
        <f t="shared" si="25"/>
        <v>0</v>
      </c>
      <c r="EW35" s="159">
        <f t="shared" si="25"/>
        <v>956</v>
      </c>
      <c r="EX35" s="159">
        <f t="shared" si="25"/>
        <v>0</v>
      </c>
      <c r="EY35" s="159">
        <f t="shared" si="25"/>
        <v>0</v>
      </c>
      <c r="EZ35" s="159">
        <f t="shared" si="25"/>
        <v>0</v>
      </c>
      <c r="FA35" s="159">
        <f t="shared" si="25"/>
        <v>0</v>
      </c>
      <c r="FB35" s="159">
        <f t="shared" si="25"/>
        <v>13075</v>
      </c>
      <c r="FC35" s="159">
        <f t="shared" si="25"/>
        <v>264</v>
      </c>
      <c r="FD35" s="159">
        <f t="shared" si="25"/>
        <v>0</v>
      </c>
      <c r="FE35" s="159">
        <f t="shared" si="25"/>
        <v>10008</v>
      </c>
      <c r="FF35" s="159">
        <f t="shared" si="25"/>
        <v>525529</v>
      </c>
      <c r="FG35" s="159">
        <f t="shared" si="25"/>
        <v>18400</v>
      </c>
      <c r="FH35" s="159">
        <f t="shared" si="25"/>
        <v>47189</v>
      </c>
      <c r="FI35" s="159">
        <f t="shared" si="18"/>
        <v>37591</v>
      </c>
      <c r="FJ35" s="159">
        <f t="shared" si="18"/>
        <v>0</v>
      </c>
      <c r="FK35" s="159">
        <f t="shared" si="18"/>
        <v>7897</v>
      </c>
      <c r="FL35" s="159">
        <f t="shared" si="18"/>
        <v>16140</v>
      </c>
      <c r="FM35" s="159">
        <f t="shared" si="18"/>
        <v>2048</v>
      </c>
      <c r="FN35" s="159">
        <f t="shared" si="18"/>
        <v>253</v>
      </c>
      <c r="FO35" s="159">
        <f t="shared" si="18"/>
        <v>52</v>
      </c>
      <c r="FP35" s="159">
        <f t="shared" si="18"/>
        <v>372</v>
      </c>
      <c r="FQ35" s="159">
        <f t="shared" si="18"/>
        <v>7046</v>
      </c>
      <c r="FR35" s="159">
        <f t="shared" si="18"/>
        <v>6467</v>
      </c>
      <c r="FS35" s="159">
        <f t="shared" si="18"/>
        <v>11692</v>
      </c>
      <c r="FT35" s="159">
        <f t="shared" si="18"/>
        <v>82697</v>
      </c>
      <c r="FU35" s="159">
        <f t="shared" si="18"/>
        <v>0</v>
      </c>
      <c r="FV35" s="159">
        <f t="shared" si="18"/>
        <v>0</v>
      </c>
      <c r="FW35" s="159">
        <f t="shared" si="18"/>
        <v>0</v>
      </c>
      <c r="FX35" s="159">
        <f t="shared" si="18"/>
        <v>7273</v>
      </c>
      <c r="FY35" s="159">
        <f t="shared" si="19"/>
        <v>0</v>
      </c>
      <c r="FZ35" s="159">
        <f t="shared" si="19"/>
        <v>0</v>
      </c>
      <c r="GA35" s="159">
        <f t="shared" si="19"/>
        <v>245117</v>
      </c>
      <c r="GB35" s="159">
        <f t="shared" si="19"/>
        <v>119582</v>
      </c>
      <c r="GC35" s="159">
        <f t="shared" si="19"/>
        <v>0</v>
      </c>
      <c r="GD35" s="159">
        <f t="shared" si="19"/>
        <v>0</v>
      </c>
      <c r="GE35" s="159">
        <f t="shared" si="19"/>
        <v>0</v>
      </c>
      <c r="GF35" s="159">
        <f t="shared" si="19"/>
        <v>103520</v>
      </c>
      <c r="GG35" s="159">
        <f t="shared" si="19"/>
        <v>15122</v>
      </c>
      <c r="GH35" s="159">
        <f t="shared" si="19"/>
        <v>42779</v>
      </c>
      <c r="GI35" s="159">
        <f t="shared" si="19"/>
        <v>0</v>
      </c>
      <c r="GJ35" s="159">
        <f t="shared" si="19"/>
        <v>281003</v>
      </c>
      <c r="GK35" s="159">
        <f t="shared" si="19"/>
        <v>1051649</v>
      </c>
      <c r="GL35" s="159">
        <f t="shared" si="19"/>
        <v>72493</v>
      </c>
      <c r="GM35" s="159">
        <f t="shared" si="19"/>
        <v>0</v>
      </c>
      <c r="GN35" s="159">
        <f t="shared" si="19"/>
        <v>0</v>
      </c>
      <c r="GO35" s="159">
        <f t="shared" si="20"/>
        <v>0</v>
      </c>
      <c r="GP35" s="159">
        <f t="shared" si="20"/>
        <v>122589</v>
      </c>
      <c r="GQ35" s="159">
        <f t="shared" si="20"/>
        <v>39883</v>
      </c>
      <c r="GR35" s="159">
        <f t="shared" si="20"/>
        <v>313187</v>
      </c>
      <c r="GS35" s="159">
        <f t="shared" si="20"/>
        <v>0</v>
      </c>
      <c r="GT35" s="159">
        <f t="shared" si="20"/>
        <v>42718</v>
      </c>
      <c r="GU35" s="159">
        <f t="shared" si="20"/>
        <v>77233</v>
      </c>
      <c r="GV35" s="159">
        <f t="shared" si="20"/>
        <v>11080</v>
      </c>
      <c r="GW35" s="159">
        <f t="shared" si="20"/>
        <v>1366</v>
      </c>
      <c r="GX35" s="159">
        <f t="shared" si="20"/>
        <v>281</v>
      </c>
      <c r="GY35" s="159">
        <f t="shared" si="20"/>
        <v>2011</v>
      </c>
      <c r="GZ35" s="159">
        <f t="shared" si="20"/>
        <v>53656</v>
      </c>
      <c r="HA35" s="159">
        <f t="shared" si="20"/>
        <v>0</v>
      </c>
      <c r="HB35" s="159">
        <f t="shared" si="20"/>
        <v>0</v>
      </c>
      <c r="HC35" s="159">
        <f t="shared" si="20"/>
        <v>28431</v>
      </c>
      <c r="HD35" s="159">
        <f t="shared" si="20"/>
        <v>4787</v>
      </c>
      <c r="HE35" s="159">
        <f t="shared" si="21"/>
        <v>0</v>
      </c>
      <c r="HF35" s="159">
        <f t="shared" si="21"/>
        <v>1434</v>
      </c>
      <c r="HG35" s="159">
        <f t="shared" si="21"/>
        <v>188061</v>
      </c>
      <c r="HH35" s="159">
        <f t="shared" si="21"/>
        <v>10027</v>
      </c>
      <c r="HI35" s="159">
        <f t="shared" si="21"/>
        <v>0</v>
      </c>
      <c r="HJ35" s="159">
        <f t="shared" si="21"/>
        <v>0</v>
      </c>
      <c r="HK35" s="159">
        <f t="shared" si="21"/>
        <v>0</v>
      </c>
      <c r="HL35" s="159">
        <f t="shared" si="21"/>
        <v>0</v>
      </c>
      <c r="HM35" s="159">
        <f t="shared" si="21"/>
        <v>17592</v>
      </c>
      <c r="HN35" s="159">
        <f t="shared" si="21"/>
        <v>0</v>
      </c>
      <c r="HO35" s="159">
        <f t="shared" si="21"/>
        <v>23715</v>
      </c>
      <c r="HP35" s="159">
        <f t="shared" si="21"/>
        <v>1010544</v>
      </c>
      <c r="HQ35" s="159">
        <f t="shared" si="21"/>
        <v>2062193</v>
      </c>
      <c r="HR35" s="159">
        <f t="shared" si="21"/>
        <v>100034</v>
      </c>
      <c r="HS35" s="159">
        <f t="shared" si="21"/>
        <v>213608</v>
      </c>
      <c r="HT35" s="159">
        <f t="shared" si="21"/>
        <v>0</v>
      </c>
      <c r="HU35" s="159">
        <f t="shared" si="22"/>
        <v>0</v>
      </c>
      <c r="HV35" s="159">
        <f t="shared" si="22"/>
        <v>1040</v>
      </c>
      <c r="HW35" s="159">
        <f t="shared" si="22"/>
        <v>0</v>
      </c>
      <c r="HX35" s="159">
        <f t="shared" si="22"/>
        <v>384572</v>
      </c>
      <c r="HY35" s="159">
        <f t="shared" si="22"/>
        <v>1985574</v>
      </c>
      <c r="HZ35" s="159">
        <f t="shared" si="22"/>
        <v>205483</v>
      </c>
      <c r="IA35" s="159">
        <f t="shared" si="22"/>
        <v>344286</v>
      </c>
      <c r="IB35" s="159">
        <f t="shared" si="22"/>
        <v>53296</v>
      </c>
      <c r="IC35" s="159">
        <f t="shared" si="22"/>
        <v>6572</v>
      </c>
      <c r="ID35" s="159">
        <f t="shared" si="22"/>
        <v>1352</v>
      </c>
      <c r="IE35" s="159">
        <f t="shared" si="22"/>
        <v>9676</v>
      </c>
      <c r="IF35" s="159">
        <f t="shared" si="22"/>
        <v>0</v>
      </c>
      <c r="IG35" s="159">
        <f t="shared" si="22"/>
        <v>0</v>
      </c>
      <c r="IH35" s="159">
        <f t="shared" si="22"/>
        <v>0</v>
      </c>
      <c r="II35" s="159">
        <f t="shared" si="22"/>
        <v>0</v>
      </c>
      <c r="IJ35" s="159">
        <f t="shared" si="22"/>
        <v>0</v>
      </c>
      <c r="IK35" s="159">
        <f t="shared" si="23"/>
        <v>0</v>
      </c>
      <c r="IL35" s="159">
        <f t="shared" si="23"/>
        <v>146708</v>
      </c>
      <c r="IM35" s="159">
        <f t="shared" si="23"/>
        <v>3452201</v>
      </c>
      <c r="IN35" s="159">
        <f t="shared" si="23"/>
        <v>0</v>
      </c>
      <c r="IO35" s="159">
        <f t="shared" si="23"/>
        <v>0</v>
      </c>
      <c r="IP35" s="159">
        <f t="shared" si="23"/>
        <v>0</v>
      </c>
      <c r="IQ35" s="159">
        <f t="shared" si="23"/>
        <v>0</v>
      </c>
      <c r="IR35" s="159">
        <f t="shared" si="23"/>
        <v>0</v>
      </c>
      <c r="IS35" s="159">
        <f t="shared" si="23"/>
        <v>0</v>
      </c>
      <c r="IT35" s="159">
        <f t="shared" si="23"/>
        <v>0</v>
      </c>
      <c r="IU35" s="159">
        <f t="shared" si="23"/>
        <v>0</v>
      </c>
      <c r="IV35" s="159">
        <f t="shared" si="23"/>
        <v>0</v>
      </c>
      <c r="IW35" s="159">
        <f t="shared" si="23"/>
        <v>0</v>
      </c>
      <c r="IX35" s="159">
        <f t="shared" si="23"/>
        <v>0</v>
      </c>
      <c r="IY35" s="159">
        <f t="shared" si="23"/>
        <v>0</v>
      </c>
      <c r="IZ35" s="159">
        <f t="shared" si="23"/>
        <v>0</v>
      </c>
      <c r="JA35" s="159">
        <f t="shared" si="24"/>
        <v>0</v>
      </c>
      <c r="JB35" s="159">
        <f t="shared" si="24"/>
        <v>0</v>
      </c>
      <c r="JC35" s="159">
        <f t="shared" si="16"/>
        <v>292035</v>
      </c>
      <c r="JD35" s="159">
        <f t="shared" si="16"/>
        <v>8450</v>
      </c>
      <c r="JE35" s="159">
        <f t="shared" si="16"/>
        <v>0</v>
      </c>
      <c r="JF35" s="159">
        <f t="shared" si="16"/>
        <v>300485</v>
      </c>
      <c r="JG35" s="159">
        <f t="shared" si="16"/>
        <v>5814879</v>
      </c>
    </row>
    <row r="36" spans="1:267" ht="13.5" x14ac:dyDescent="0.25">
      <c r="A36" s="152" t="s">
        <v>176</v>
      </c>
      <c r="B36" s="160"/>
      <c r="C36" s="153">
        <v>45107</v>
      </c>
      <c r="D36" s="158">
        <v>258147</v>
      </c>
      <c r="E36" s="158">
        <v>273525</v>
      </c>
      <c r="F36" s="158">
        <v>134178</v>
      </c>
      <c r="G36" s="158">
        <v>60869</v>
      </c>
      <c r="H36" s="158">
        <v>31253</v>
      </c>
      <c r="I36" s="158">
        <v>49727</v>
      </c>
      <c r="J36" s="158">
        <v>31408</v>
      </c>
      <c r="K36" s="158">
        <v>1701</v>
      </c>
      <c r="L36" s="158">
        <v>8651</v>
      </c>
      <c r="M36" s="158">
        <v>16901</v>
      </c>
      <c r="N36" s="158">
        <v>50247</v>
      </c>
      <c r="O36" s="158">
        <v>0</v>
      </c>
      <c r="P36" s="158">
        <v>837022</v>
      </c>
      <c r="Q36" s="158">
        <v>0</v>
      </c>
      <c r="R36" s="158">
        <v>93759</v>
      </c>
      <c r="S36" s="158">
        <v>126617</v>
      </c>
      <c r="T36" s="158">
        <v>0</v>
      </c>
      <c r="U36" s="158">
        <v>182783</v>
      </c>
      <c r="V36" s="158">
        <v>0</v>
      </c>
      <c r="W36" s="158">
        <v>25589</v>
      </c>
      <c r="X36" s="158">
        <v>436</v>
      </c>
      <c r="Y36" s="158">
        <v>0</v>
      </c>
      <c r="Z36" s="158">
        <v>24441</v>
      </c>
      <c r="AA36" s="158">
        <v>7504</v>
      </c>
      <c r="AB36" s="158">
        <v>151039</v>
      </c>
      <c r="AC36" s="158">
        <v>2365797</v>
      </c>
      <c r="AD36" s="158">
        <v>136231</v>
      </c>
      <c r="AE36" s="158">
        <v>169976</v>
      </c>
      <c r="AF36" s="158">
        <v>172852</v>
      </c>
      <c r="AG36" s="158">
        <v>0</v>
      </c>
      <c r="AH36" s="158">
        <v>40583</v>
      </c>
      <c r="AI36" s="158">
        <v>12188</v>
      </c>
      <c r="AJ36" s="158">
        <v>19393</v>
      </c>
      <c r="AK36" s="158">
        <v>12249</v>
      </c>
      <c r="AL36" s="158">
        <v>663</v>
      </c>
      <c r="AM36" s="158">
        <v>3374</v>
      </c>
      <c r="AN36" s="158">
        <v>46512</v>
      </c>
      <c r="AO36" s="158">
        <v>43550</v>
      </c>
      <c r="AP36" s="158">
        <v>26403</v>
      </c>
      <c r="AQ36" s="158">
        <v>264146</v>
      </c>
      <c r="AR36" s="158">
        <v>0</v>
      </c>
      <c r="AS36" s="158">
        <v>0</v>
      </c>
      <c r="AT36" s="158">
        <v>74798</v>
      </c>
      <c r="AU36" s="158">
        <v>18022</v>
      </c>
      <c r="AV36" s="158">
        <v>0</v>
      </c>
      <c r="AW36" s="158">
        <v>0</v>
      </c>
      <c r="AX36" s="158">
        <v>1040940</v>
      </c>
      <c r="AY36" s="158">
        <v>234065</v>
      </c>
      <c r="AZ36" s="158">
        <v>0</v>
      </c>
      <c r="BA36" s="158">
        <v>53307</v>
      </c>
      <c r="BB36" s="158">
        <v>2754000</v>
      </c>
      <c r="BC36" s="158">
        <v>0</v>
      </c>
      <c r="BD36" s="158">
        <v>36165</v>
      </c>
      <c r="BE36" s="158">
        <v>0</v>
      </c>
      <c r="BF36" s="158">
        <v>0</v>
      </c>
      <c r="BG36" s="158">
        <v>3077537</v>
      </c>
      <c r="BH36" s="158">
        <v>6484274</v>
      </c>
      <c r="BI36" s="158">
        <v>122521</v>
      </c>
      <c r="BJ36" s="158">
        <v>264102</v>
      </c>
      <c r="BK36" s="158">
        <v>66000</v>
      </c>
      <c r="BL36" s="158">
        <v>3345</v>
      </c>
      <c r="BM36" s="158">
        <v>261656</v>
      </c>
      <c r="BN36" s="158">
        <v>501342</v>
      </c>
      <c r="BO36" s="158">
        <v>529932</v>
      </c>
      <c r="BP36" s="158">
        <v>0</v>
      </c>
      <c r="BQ36" s="158">
        <v>57224</v>
      </c>
      <c r="BR36" s="158">
        <v>44411</v>
      </c>
      <c r="BS36" s="158">
        <v>70662</v>
      </c>
      <c r="BT36" s="158">
        <v>44630</v>
      </c>
      <c r="BU36" s="158">
        <v>2417</v>
      </c>
      <c r="BV36" s="158">
        <v>12292</v>
      </c>
      <c r="BW36" s="158">
        <v>189780</v>
      </c>
      <c r="BX36" s="158">
        <v>0</v>
      </c>
      <c r="BY36" s="158">
        <v>0</v>
      </c>
      <c r="BZ36" s="158">
        <v>53460</v>
      </c>
      <c r="CA36" s="158">
        <v>7127</v>
      </c>
      <c r="CB36" s="158">
        <v>0</v>
      </c>
      <c r="CC36" s="158">
        <v>5024</v>
      </c>
      <c r="CD36" s="158">
        <v>550436</v>
      </c>
      <c r="CE36" s="158">
        <v>26964</v>
      </c>
      <c r="CF36" s="158">
        <v>6477</v>
      </c>
      <c r="CG36" s="158">
        <v>787</v>
      </c>
      <c r="CH36" s="158">
        <v>6898</v>
      </c>
      <c r="CI36" s="158">
        <v>0</v>
      </c>
      <c r="CJ36" s="158">
        <v>318324</v>
      </c>
      <c r="CK36" s="158">
        <v>10501</v>
      </c>
      <c r="CL36" s="158">
        <v>562557</v>
      </c>
      <c r="CM36" s="158">
        <v>3718869</v>
      </c>
      <c r="CN36" s="158">
        <v>10203143</v>
      </c>
      <c r="CO36" s="158">
        <v>388398</v>
      </c>
      <c r="CP36" s="158">
        <v>980525</v>
      </c>
      <c r="CQ36" s="158">
        <v>2400835</v>
      </c>
      <c r="CR36" s="158">
        <v>0</v>
      </c>
      <c r="CS36" s="158">
        <v>205066</v>
      </c>
      <c r="CT36" s="158">
        <v>0</v>
      </c>
      <c r="CU36" s="158">
        <v>0</v>
      </c>
      <c r="CV36" s="158">
        <v>0</v>
      </c>
      <c r="CW36" s="158">
        <v>472444</v>
      </c>
      <c r="CX36" s="158">
        <v>101128</v>
      </c>
      <c r="CY36" s="158">
        <v>160905</v>
      </c>
      <c r="CZ36" s="158">
        <v>101628</v>
      </c>
      <c r="DA36" s="158">
        <v>5504</v>
      </c>
      <c r="DB36" s="158">
        <v>27991</v>
      </c>
      <c r="DC36" s="158">
        <v>0</v>
      </c>
      <c r="DD36" s="158">
        <v>0</v>
      </c>
      <c r="DE36" s="158">
        <v>0</v>
      </c>
      <c r="DF36" s="158">
        <v>2428918</v>
      </c>
      <c r="DG36" s="158">
        <v>0</v>
      </c>
      <c r="DH36" s="158">
        <v>0</v>
      </c>
      <c r="DI36" s="158">
        <v>17665</v>
      </c>
      <c r="DJ36" s="158">
        <v>7291007</v>
      </c>
      <c r="DK36" s="158">
        <v>13011</v>
      </c>
      <c r="DL36" s="158">
        <v>1582</v>
      </c>
      <c r="DM36" s="158">
        <v>0</v>
      </c>
      <c r="DN36" s="158">
        <v>0</v>
      </c>
      <c r="DO36" s="158">
        <v>0</v>
      </c>
      <c r="DP36" s="158">
        <v>0</v>
      </c>
      <c r="DQ36" s="158">
        <v>0</v>
      </c>
      <c r="DR36" s="158">
        <v>184095</v>
      </c>
      <c r="DS36" s="158">
        <v>0</v>
      </c>
      <c r="DT36" s="158">
        <v>0</v>
      </c>
      <c r="DU36" s="158">
        <v>45266</v>
      </c>
      <c r="DV36" s="158">
        <v>0</v>
      </c>
      <c r="DW36" s="158">
        <v>0</v>
      </c>
      <c r="DX36" s="158">
        <v>0</v>
      </c>
      <c r="DY36" s="158">
        <v>0</v>
      </c>
      <c r="DZ36" s="158">
        <v>480518</v>
      </c>
      <c r="EA36" s="158">
        <v>0</v>
      </c>
      <c r="EB36" s="158">
        <v>0</v>
      </c>
      <c r="EC36" s="158">
        <v>724472</v>
      </c>
      <c r="ED36" s="158">
        <v>18218622</v>
      </c>
      <c r="EF36" s="5">
        <f t="shared" si="26"/>
        <v>45107</v>
      </c>
      <c r="EG36" s="159">
        <f t="shared" si="26"/>
        <v>258147</v>
      </c>
      <c r="EH36" s="159">
        <f t="shared" si="26"/>
        <v>273525</v>
      </c>
      <c r="EI36" s="159">
        <f t="shared" si="26"/>
        <v>134178</v>
      </c>
      <c r="EJ36" s="159">
        <f t="shared" si="26"/>
        <v>60869</v>
      </c>
      <c r="EK36" s="159">
        <f t="shared" si="26"/>
        <v>31253</v>
      </c>
      <c r="EL36" s="159">
        <f t="shared" si="26"/>
        <v>49727</v>
      </c>
      <c r="EM36" s="159">
        <f t="shared" si="26"/>
        <v>31408</v>
      </c>
      <c r="EN36" s="159">
        <f t="shared" si="26"/>
        <v>1701</v>
      </c>
      <c r="EO36" s="159">
        <f t="shared" si="26"/>
        <v>8651</v>
      </c>
      <c r="EP36" s="159">
        <f t="shared" si="26"/>
        <v>16901</v>
      </c>
      <c r="EQ36" s="159">
        <f t="shared" si="26"/>
        <v>50247</v>
      </c>
      <c r="ER36" s="159">
        <f t="shared" si="26"/>
        <v>0</v>
      </c>
      <c r="ES36" s="159">
        <f t="shared" si="26"/>
        <v>837022</v>
      </c>
      <c r="ET36" s="159">
        <f t="shared" si="26"/>
        <v>0</v>
      </c>
      <c r="EU36" s="159">
        <f t="shared" si="25"/>
        <v>93759</v>
      </c>
      <c r="EV36" s="159">
        <f t="shared" si="25"/>
        <v>126617</v>
      </c>
      <c r="EW36" s="159">
        <f t="shared" si="25"/>
        <v>0</v>
      </c>
      <c r="EX36" s="159">
        <f t="shared" si="25"/>
        <v>182783</v>
      </c>
      <c r="EY36" s="159">
        <f t="shared" si="25"/>
        <v>0</v>
      </c>
      <c r="EZ36" s="159">
        <f t="shared" si="25"/>
        <v>25589</v>
      </c>
      <c r="FA36" s="159">
        <f t="shared" si="25"/>
        <v>436</v>
      </c>
      <c r="FB36" s="159">
        <f t="shared" si="25"/>
        <v>0</v>
      </c>
      <c r="FC36" s="159">
        <f t="shared" si="25"/>
        <v>24441</v>
      </c>
      <c r="FD36" s="159">
        <f t="shared" si="25"/>
        <v>7504</v>
      </c>
      <c r="FE36" s="159">
        <f t="shared" si="25"/>
        <v>151039</v>
      </c>
      <c r="FF36" s="159">
        <f t="shared" si="25"/>
        <v>2365797</v>
      </c>
      <c r="FG36" s="159">
        <f t="shared" si="25"/>
        <v>136231</v>
      </c>
      <c r="FH36" s="159">
        <f t="shared" si="25"/>
        <v>169976</v>
      </c>
      <c r="FI36" s="159">
        <f t="shared" si="18"/>
        <v>172852</v>
      </c>
      <c r="FJ36" s="159">
        <f t="shared" si="18"/>
        <v>0</v>
      </c>
      <c r="FK36" s="159">
        <f t="shared" si="18"/>
        <v>40583</v>
      </c>
      <c r="FL36" s="159">
        <f t="shared" si="18"/>
        <v>12188</v>
      </c>
      <c r="FM36" s="159">
        <f t="shared" si="18"/>
        <v>19393</v>
      </c>
      <c r="FN36" s="159">
        <f t="shared" si="18"/>
        <v>12249</v>
      </c>
      <c r="FO36" s="159">
        <f t="shared" si="18"/>
        <v>663</v>
      </c>
      <c r="FP36" s="159">
        <f t="shared" si="18"/>
        <v>3374</v>
      </c>
      <c r="FQ36" s="159">
        <f t="shared" si="18"/>
        <v>46512</v>
      </c>
      <c r="FR36" s="159">
        <f t="shared" si="18"/>
        <v>43550</v>
      </c>
      <c r="FS36" s="159">
        <f t="shared" si="18"/>
        <v>26403</v>
      </c>
      <c r="FT36" s="159">
        <f t="shared" si="18"/>
        <v>264146</v>
      </c>
      <c r="FU36" s="159">
        <f t="shared" si="18"/>
        <v>0</v>
      </c>
      <c r="FV36" s="159">
        <f t="shared" si="18"/>
        <v>0</v>
      </c>
      <c r="FW36" s="159">
        <f t="shared" si="18"/>
        <v>74798</v>
      </c>
      <c r="FX36" s="159">
        <f t="shared" si="18"/>
        <v>18022</v>
      </c>
      <c r="FY36" s="159">
        <f t="shared" si="19"/>
        <v>0</v>
      </c>
      <c r="FZ36" s="159">
        <f t="shared" si="19"/>
        <v>0</v>
      </c>
      <c r="GA36" s="159">
        <f t="shared" si="19"/>
        <v>1040940</v>
      </c>
      <c r="GB36" s="159">
        <f t="shared" si="19"/>
        <v>234065</v>
      </c>
      <c r="GC36" s="159">
        <f t="shared" si="19"/>
        <v>0</v>
      </c>
      <c r="GD36" s="159">
        <f t="shared" si="19"/>
        <v>53307</v>
      </c>
      <c r="GE36" s="159">
        <f t="shared" si="19"/>
        <v>2754000</v>
      </c>
      <c r="GF36" s="159">
        <f t="shared" si="19"/>
        <v>0</v>
      </c>
      <c r="GG36" s="159">
        <f t="shared" si="19"/>
        <v>36165</v>
      </c>
      <c r="GH36" s="159">
        <f t="shared" si="19"/>
        <v>0</v>
      </c>
      <c r="GI36" s="159">
        <f t="shared" si="19"/>
        <v>0</v>
      </c>
      <c r="GJ36" s="159">
        <f t="shared" si="19"/>
        <v>3077537</v>
      </c>
      <c r="GK36" s="159">
        <f t="shared" si="19"/>
        <v>6484274</v>
      </c>
      <c r="GL36" s="159">
        <f t="shared" si="19"/>
        <v>122521</v>
      </c>
      <c r="GM36" s="159">
        <f t="shared" si="19"/>
        <v>264102</v>
      </c>
      <c r="GN36" s="159">
        <f t="shared" si="19"/>
        <v>66000</v>
      </c>
      <c r="GO36" s="159">
        <f t="shared" si="20"/>
        <v>3345</v>
      </c>
      <c r="GP36" s="159">
        <f t="shared" si="20"/>
        <v>261656</v>
      </c>
      <c r="GQ36" s="159">
        <f t="shared" si="20"/>
        <v>501342</v>
      </c>
      <c r="GR36" s="159">
        <f t="shared" si="20"/>
        <v>529932</v>
      </c>
      <c r="GS36" s="159">
        <f t="shared" si="20"/>
        <v>0</v>
      </c>
      <c r="GT36" s="159">
        <f t="shared" si="20"/>
        <v>57224</v>
      </c>
      <c r="GU36" s="159">
        <f t="shared" si="20"/>
        <v>44411</v>
      </c>
      <c r="GV36" s="159">
        <f t="shared" si="20"/>
        <v>70662</v>
      </c>
      <c r="GW36" s="159">
        <f t="shared" si="20"/>
        <v>44630</v>
      </c>
      <c r="GX36" s="159">
        <f t="shared" si="20"/>
        <v>2417</v>
      </c>
      <c r="GY36" s="159">
        <f t="shared" si="20"/>
        <v>12292</v>
      </c>
      <c r="GZ36" s="159">
        <f t="shared" si="20"/>
        <v>189780</v>
      </c>
      <c r="HA36" s="159">
        <f t="shared" si="20"/>
        <v>0</v>
      </c>
      <c r="HB36" s="159">
        <f t="shared" si="20"/>
        <v>0</v>
      </c>
      <c r="HC36" s="159">
        <f t="shared" si="20"/>
        <v>53460</v>
      </c>
      <c r="HD36" s="159">
        <f t="shared" si="20"/>
        <v>7127</v>
      </c>
      <c r="HE36" s="159">
        <f t="shared" si="21"/>
        <v>0</v>
      </c>
      <c r="HF36" s="159">
        <f t="shared" si="21"/>
        <v>5024</v>
      </c>
      <c r="HG36" s="159">
        <f t="shared" si="21"/>
        <v>550436</v>
      </c>
      <c r="HH36" s="159">
        <f t="shared" si="21"/>
        <v>26964</v>
      </c>
      <c r="HI36" s="159">
        <f t="shared" si="21"/>
        <v>6477</v>
      </c>
      <c r="HJ36" s="159">
        <f t="shared" si="21"/>
        <v>787</v>
      </c>
      <c r="HK36" s="159">
        <f t="shared" si="21"/>
        <v>6898</v>
      </c>
      <c r="HL36" s="159">
        <f t="shared" si="21"/>
        <v>0</v>
      </c>
      <c r="HM36" s="159">
        <f t="shared" si="21"/>
        <v>318324</v>
      </c>
      <c r="HN36" s="159">
        <f t="shared" si="21"/>
        <v>10501</v>
      </c>
      <c r="HO36" s="159">
        <f t="shared" si="21"/>
        <v>562557</v>
      </c>
      <c r="HP36" s="159">
        <f t="shared" si="21"/>
        <v>3718869</v>
      </c>
      <c r="HQ36" s="159">
        <f t="shared" si="21"/>
        <v>10203143</v>
      </c>
      <c r="HR36" s="159">
        <f t="shared" si="21"/>
        <v>388398</v>
      </c>
      <c r="HS36" s="159">
        <f t="shared" si="21"/>
        <v>980525</v>
      </c>
      <c r="HT36" s="159">
        <f t="shared" si="21"/>
        <v>2400835</v>
      </c>
      <c r="HU36" s="159">
        <f t="shared" si="22"/>
        <v>0</v>
      </c>
      <c r="HV36" s="159">
        <f t="shared" si="22"/>
        <v>205066</v>
      </c>
      <c r="HW36" s="159">
        <f t="shared" si="22"/>
        <v>0</v>
      </c>
      <c r="HX36" s="159">
        <f t="shared" si="22"/>
        <v>0</v>
      </c>
      <c r="HY36" s="159">
        <f t="shared" si="22"/>
        <v>0</v>
      </c>
      <c r="HZ36" s="159">
        <f t="shared" si="22"/>
        <v>472444</v>
      </c>
      <c r="IA36" s="159">
        <f t="shared" si="22"/>
        <v>101128</v>
      </c>
      <c r="IB36" s="159">
        <f t="shared" si="22"/>
        <v>160905</v>
      </c>
      <c r="IC36" s="159">
        <f t="shared" si="22"/>
        <v>101628</v>
      </c>
      <c r="ID36" s="159">
        <f t="shared" si="22"/>
        <v>5504</v>
      </c>
      <c r="IE36" s="159">
        <f t="shared" si="22"/>
        <v>27991</v>
      </c>
      <c r="IF36" s="159">
        <f t="shared" si="22"/>
        <v>0</v>
      </c>
      <c r="IG36" s="159">
        <f t="shared" si="22"/>
        <v>0</v>
      </c>
      <c r="IH36" s="159">
        <f t="shared" si="22"/>
        <v>0</v>
      </c>
      <c r="II36" s="159">
        <f t="shared" si="22"/>
        <v>2428918</v>
      </c>
      <c r="IJ36" s="159">
        <f t="shared" si="22"/>
        <v>0</v>
      </c>
      <c r="IK36" s="159">
        <f t="shared" si="23"/>
        <v>0</v>
      </c>
      <c r="IL36" s="159">
        <f t="shared" si="23"/>
        <v>17665</v>
      </c>
      <c r="IM36" s="159">
        <f t="shared" si="23"/>
        <v>7291007</v>
      </c>
      <c r="IN36" s="159">
        <f t="shared" si="23"/>
        <v>13011</v>
      </c>
      <c r="IO36" s="159">
        <f t="shared" si="23"/>
        <v>1582</v>
      </c>
      <c r="IP36" s="159">
        <f t="shared" si="23"/>
        <v>0</v>
      </c>
      <c r="IQ36" s="159">
        <f t="shared" si="23"/>
        <v>0</v>
      </c>
      <c r="IR36" s="159">
        <f t="shared" si="23"/>
        <v>0</v>
      </c>
      <c r="IS36" s="159">
        <f t="shared" si="23"/>
        <v>0</v>
      </c>
      <c r="IT36" s="159">
        <f t="shared" si="23"/>
        <v>0</v>
      </c>
      <c r="IU36" s="159">
        <f t="shared" si="23"/>
        <v>184095</v>
      </c>
      <c r="IV36" s="159">
        <f t="shared" si="23"/>
        <v>0</v>
      </c>
      <c r="IW36" s="159">
        <f t="shared" si="23"/>
        <v>0</v>
      </c>
      <c r="IX36" s="159">
        <f t="shared" si="23"/>
        <v>45266</v>
      </c>
      <c r="IY36" s="159">
        <f t="shared" si="23"/>
        <v>0</v>
      </c>
      <c r="IZ36" s="159">
        <f t="shared" si="23"/>
        <v>0</v>
      </c>
      <c r="JA36" s="159">
        <f t="shared" si="24"/>
        <v>0</v>
      </c>
      <c r="JB36" s="159">
        <f t="shared" si="24"/>
        <v>0</v>
      </c>
      <c r="JC36" s="159">
        <f t="shared" si="16"/>
        <v>480518</v>
      </c>
      <c r="JD36" s="159">
        <f t="shared" si="16"/>
        <v>0</v>
      </c>
      <c r="JE36" s="159">
        <f t="shared" si="16"/>
        <v>0</v>
      </c>
      <c r="JF36" s="159">
        <f t="shared" si="16"/>
        <v>724472</v>
      </c>
      <c r="JG36" s="159">
        <f t="shared" si="16"/>
        <v>18218622</v>
      </c>
    </row>
    <row r="37" spans="1:267" ht="13.5" x14ac:dyDescent="0.25">
      <c r="A37" s="152" t="s">
        <v>177</v>
      </c>
      <c r="B37" s="152" t="s">
        <v>178</v>
      </c>
      <c r="C37" s="153">
        <v>45107</v>
      </c>
      <c r="D37" s="158">
        <v>447899</v>
      </c>
      <c r="E37" s="158">
        <v>477141</v>
      </c>
      <c r="F37" s="158">
        <v>0</v>
      </c>
      <c r="G37" s="158">
        <v>70889</v>
      </c>
      <c r="H37" s="158">
        <v>285215</v>
      </c>
      <c r="I37" s="158">
        <v>32757</v>
      </c>
      <c r="J37" s="158">
        <v>0</v>
      </c>
      <c r="K37" s="158">
        <v>0</v>
      </c>
      <c r="L37" s="158">
        <v>0</v>
      </c>
      <c r="M37" s="158">
        <v>155934</v>
      </c>
      <c r="N37" s="158">
        <v>108912</v>
      </c>
      <c r="O37" s="158">
        <v>0</v>
      </c>
      <c r="P37" s="158">
        <v>0</v>
      </c>
      <c r="Q37" s="158">
        <v>0</v>
      </c>
      <c r="R37" s="158">
        <v>56746</v>
      </c>
      <c r="S37" s="158">
        <v>0</v>
      </c>
      <c r="T37" s="158">
        <v>0</v>
      </c>
      <c r="U37" s="158">
        <v>0</v>
      </c>
      <c r="V37" s="158">
        <v>0</v>
      </c>
      <c r="W37" s="158">
        <v>6837</v>
      </c>
      <c r="X37" s="158">
        <v>0</v>
      </c>
      <c r="Y37" s="158">
        <v>24100</v>
      </c>
      <c r="Z37" s="158">
        <v>215591</v>
      </c>
      <c r="AA37" s="158">
        <v>48962</v>
      </c>
      <c r="AB37" s="158">
        <v>64823</v>
      </c>
      <c r="AC37" s="158">
        <v>1995806</v>
      </c>
      <c r="AD37" s="158">
        <v>0</v>
      </c>
      <c r="AE37" s="158">
        <v>0</v>
      </c>
      <c r="AF37" s="158">
        <v>0</v>
      </c>
      <c r="AG37" s="158">
        <v>0</v>
      </c>
      <c r="AH37" s="158">
        <v>0</v>
      </c>
      <c r="AI37" s="158">
        <v>0</v>
      </c>
      <c r="AJ37" s="158">
        <v>0</v>
      </c>
      <c r="AK37" s="158">
        <v>0</v>
      </c>
      <c r="AL37" s="158">
        <v>0</v>
      </c>
      <c r="AM37" s="158">
        <v>0</v>
      </c>
      <c r="AN37" s="158">
        <v>0</v>
      </c>
      <c r="AO37" s="158">
        <v>0</v>
      </c>
      <c r="AP37" s="158">
        <v>0</v>
      </c>
      <c r="AQ37" s="158">
        <v>55015</v>
      </c>
      <c r="AR37" s="158">
        <v>0</v>
      </c>
      <c r="AS37" s="158">
        <v>0</v>
      </c>
      <c r="AT37" s="158">
        <v>0</v>
      </c>
      <c r="AU37" s="158">
        <v>0</v>
      </c>
      <c r="AV37" s="158">
        <v>0</v>
      </c>
      <c r="AW37" s="158">
        <v>0</v>
      </c>
      <c r="AX37" s="158">
        <v>55015</v>
      </c>
      <c r="AY37" s="158">
        <v>258711</v>
      </c>
      <c r="AZ37" s="158">
        <v>0</v>
      </c>
      <c r="BA37" s="158">
        <v>1358</v>
      </c>
      <c r="BB37" s="158">
        <v>264765</v>
      </c>
      <c r="BC37" s="158">
        <v>0</v>
      </c>
      <c r="BD37" s="158">
        <v>18672</v>
      </c>
      <c r="BE37" s="158">
        <v>85962</v>
      </c>
      <c r="BF37" s="158">
        <v>0</v>
      </c>
      <c r="BG37" s="158">
        <v>629468</v>
      </c>
      <c r="BH37" s="158">
        <v>2680289</v>
      </c>
      <c r="BI37" s="158">
        <v>0</v>
      </c>
      <c r="BJ37" s="158">
        <v>0</v>
      </c>
      <c r="BK37" s="158">
        <v>0</v>
      </c>
      <c r="BL37" s="158">
        <v>0</v>
      </c>
      <c r="BM37" s="158">
        <v>0</v>
      </c>
      <c r="BN37" s="158">
        <v>0</v>
      </c>
      <c r="BO37" s="158">
        <v>0</v>
      </c>
      <c r="BP37" s="158">
        <v>0</v>
      </c>
      <c r="BQ37" s="158">
        <v>0</v>
      </c>
      <c r="BR37" s="158">
        <v>0</v>
      </c>
      <c r="BS37" s="158">
        <v>0</v>
      </c>
      <c r="BT37" s="158">
        <v>0</v>
      </c>
      <c r="BU37" s="158">
        <v>9867</v>
      </c>
      <c r="BV37" s="158">
        <v>0</v>
      </c>
      <c r="BW37" s="158">
        <v>46070</v>
      </c>
      <c r="BX37" s="158">
        <v>38870</v>
      </c>
      <c r="BY37" s="158">
        <v>0</v>
      </c>
      <c r="BZ37" s="158">
        <v>0</v>
      </c>
      <c r="CA37" s="158">
        <v>16380</v>
      </c>
      <c r="CB37" s="158">
        <v>0</v>
      </c>
      <c r="CC37" s="158">
        <v>0</v>
      </c>
      <c r="CD37" s="158">
        <v>56594</v>
      </c>
      <c r="CE37" s="158">
        <v>0</v>
      </c>
      <c r="CF37" s="158">
        <v>0</v>
      </c>
      <c r="CG37" s="158">
        <v>0</v>
      </c>
      <c r="CH37" s="158">
        <v>0</v>
      </c>
      <c r="CI37" s="158">
        <v>0</v>
      </c>
      <c r="CJ37" s="158">
        <v>0</v>
      </c>
      <c r="CK37" s="158">
        <v>0</v>
      </c>
      <c r="CL37" s="158">
        <v>0</v>
      </c>
      <c r="CM37" s="158">
        <v>167781</v>
      </c>
      <c r="CN37" s="158">
        <v>2848070</v>
      </c>
      <c r="CO37" s="158">
        <v>132569</v>
      </c>
      <c r="CP37" s="158">
        <v>6803959</v>
      </c>
      <c r="CQ37" s="158">
        <v>0</v>
      </c>
      <c r="CR37" s="158">
        <v>0</v>
      </c>
      <c r="CS37" s="158">
        <v>0</v>
      </c>
      <c r="CT37" s="158">
        <v>0</v>
      </c>
      <c r="CU37" s="158">
        <v>0</v>
      </c>
      <c r="CV37" s="158">
        <v>0</v>
      </c>
      <c r="CW37" s="158">
        <v>531573</v>
      </c>
      <c r="CX37" s="158">
        <v>2138716</v>
      </c>
      <c r="CY37" s="158">
        <v>245631</v>
      </c>
      <c r="CZ37" s="158">
        <v>0</v>
      </c>
      <c r="DA37" s="158">
        <v>0</v>
      </c>
      <c r="DB37" s="158">
        <v>64005</v>
      </c>
      <c r="DC37" s="158">
        <v>0</v>
      </c>
      <c r="DD37" s="158">
        <v>0</v>
      </c>
      <c r="DE37" s="158">
        <v>0</v>
      </c>
      <c r="DF37" s="158">
        <v>0</v>
      </c>
      <c r="DG37" s="158">
        <v>0</v>
      </c>
      <c r="DH37" s="158">
        <v>0</v>
      </c>
      <c r="DI37" s="158">
        <v>0</v>
      </c>
      <c r="DJ37" s="158">
        <v>9916453</v>
      </c>
      <c r="DK37" s="158">
        <v>0</v>
      </c>
      <c r="DL37" s="158">
        <v>0</v>
      </c>
      <c r="DM37" s="158">
        <v>0</v>
      </c>
      <c r="DN37" s="158">
        <v>0</v>
      </c>
      <c r="DO37" s="158">
        <v>0</v>
      </c>
      <c r="DP37" s="158">
        <v>0</v>
      </c>
      <c r="DQ37" s="158">
        <v>0</v>
      </c>
      <c r="DR37" s="158">
        <v>0</v>
      </c>
      <c r="DS37" s="158">
        <v>0</v>
      </c>
      <c r="DT37" s="158">
        <v>0</v>
      </c>
      <c r="DU37" s="158">
        <v>0</v>
      </c>
      <c r="DV37" s="158">
        <v>0</v>
      </c>
      <c r="DW37" s="158">
        <v>0</v>
      </c>
      <c r="DX37" s="158">
        <v>0</v>
      </c>
      <c r="DY37" s="158">
        <v>0</v>
      </c>
      <c r="DZ37" s="158">
        <v>197912</v>
      </c>
      <c r="EA37" s="158">
        <v>0</v>
      </c>
      <c r="EB37" s="158">
        <v>0</v>
      </c>
      <c r="EC37" s="158">
        <v>197912</v>
      </c>
      <c r="ED37" s="158">
        <v>12962435</v>
      </c>
      <c r="EF37" s="5">
        <f t="shared" si="26"/>
        <v>45107</v>
      </c>
      <c r="EG37" s="159">
        <f t="shared" si="26"/>
        <v>447899</v>
      </c>
      <c r="EH37" s="159">
        <f t="shared" si="26"/>
        <v>477141</v>
      </c>
      <c r="EI37" s="159">
        <f t="shared" si="26"/>
        <v>0</v>
      </c>
      <c r="EJ37" s="159">
        <f t="shared" si="26"/>
        <v>70889</v>
      </c>
      <c r="EK37" s="159">
        <f t="shared" si="26"/>
        <v>285215</v>
      </c>
      <c r="EL37" s="159">
        <f t="shared" si="26"/>
        <v>32757</v>
      </c>
      <c r="EM37" s="159">
        <f t="shared" si="26"/>
        <v>0</v>
      </c>
      <c r="EN37" s="159">
        <f t="shared" si="26"/>
        <v>0</v>
      </c>
      <c r="EO37" s="159">
        <f t="shared" si="26"/>
        <v>0</v>
      </c>
      <c r="EP37" s="159">
        <f t="shared" si="26"/>
        <v>155934</v>
      </c>
      <c r="EQ37" s="159">
        <f t="shared" si="26"/>
        <v>108912</v>
      </c>
      <c r="ER37" s="159">
        <f t="shared" si="26"/>
        <v>0</v>
      </c>
      <c r="ES37" s="159">
        <f t="shared" si="26"/>
        <v>0</v>
      </c>
      <c r="ET37" s="159">
        <f t="shared" si="26"/>
        <v>0</v>
      </c>
      <c r="EU37" s="159">
        <f t="shared" si="25"/>
        <v>56746</v>
      </c>
      <c r="EV37" s="159">
        <f t="shared" si="25"/>
        <v>0</v>
      </c>
      <c r="EW37" s="159">
        <f t="shared" si="25"/>
        <v>0</v>
      </c>
      <c r="EX37" s="159">
        <f t="shared" si="25"/>
        <v>0</v>
      </c>
      <c r="EY37" s="159">
        <f t="shared" si="25"/>
        <v>0</v>
      </c>
      <c r="EZ37" s="159">
        <f t="shared" si="25"/>
        <v>6837</v>
      </c>
      <c r="FA37" s="159">
        <f t="shared" si="25"/>
        <v>0</v>
      </c>
      <c r="FB37" s="159">
        <f t="shared" si="25"/>
        <v>24100</v>
      </c>
      <c r="FC37" s="159">
        <f t="shared" si="25"/>
        <v>215591</v>
      </c>
      <c r="FD37" s="159">
        <f t="shared" si="25"/>
        <v>48962</v>
      </c>
      <c r="FE37" s="159">
        <f t="shared" si="25"/>
        <v>64823</v>
      </c>
      <c r="FF37" s="159">
        <f t="shared" si="25"/>
        <v>1995806</v>
      </c>
      <c r="FG37" s="159">
        <f t="shared" si="25"/>
        <v>0</v>
      </c>
      <c r="FH37" s="159">
        <f t="shared" si="25"/>
        <v>0</v>
      </c>
      <c r="FI37" s="159">
        <f t="shared" si="18"/>
        <v>0</v>
      </c>
      <c r="FJ37" s="159">
        <f t="shared" si="18"/>
        <v>0</v>
      </c>
      <c r="FK37" s="159">
        <f t="shared" si="18"/>
        <v>0</v>
      </c>
      <c r="FL37" s="159">
        <f t="shared" si="18"/>
        <v>0</v>
      </c>
      <c r="FM37" s="159">
        <f t="shared" si="18"/>
        <v>0</v>
      </c>
      <c r="FN37" s="159">
        <f t="shared" si="18"/>
        <v>0</v>
      </c>
      <c r="FO37" s="159">
        <f t="shared" si="18"/>
        <v>0</v>
      </c>
      <c r="FP37" s="159">
        <f t="shared" si="18"/>
        <v>0</v>
      </c>
      <c r="FQ37" s="159">
        <f t="shared" si="18"/>
        <v>0</v>
      </c>
      <c r="FR37" s="159">
        <f t="shared" si="18"/>
        <v>0</v>
      </c>
      <c r="FS37" s="159">
        <f t="shared" si="18"/>
        <v>0</v>
      </c>
      <c r="FT37" s="159">
        <f t="shared" si="18"/>
        <v>55015</v>
      </c>
      <c r="FU37" s="159">
        <f t="shared" si="18"/>
        <v>0</v>
      </c>
      <c r="FV37" s="159">
        <f t="shared" si="18"/>
        <v>0</v>
      </c>
      <c r="FW37" s="159">
        <f t="shared" si="18"/>
        <v>0</v>
      </c>
      <c r="FX37" s="159">
        <f t="shared" si="18"/>
        <v>0</v>
      </c>
      <c r="FY37" s="159">
        <f t="shared" si="19"/>
        <v>0</v>
      </c>
      <c r="FZ37" s="159">
        <f t="shared" si="19"/>
        <v>0</v>
      </c>
      <c r="GA37" s="159">
        <f t="shared" si="19"/>
        <v>55015</v>
      </c>
      <c r="GB37" s="159">
        <f t="shared" si="19"/>
        <v>258711</v>
      </c>
      <c r="GC37" s="159">
        <f t="shared" si="19"/>
        <v>0</v>
      </c>
      <c r="GD37" s="159">
        <f t="shared" si="19"/>
        <v>1358</v>
      </c>
      <c r="GE37" s="159">
        <f t="shared" si="19"/>
        <v>264765</v>
      </c>
      <c r="GF37" s="159">
        <f t="shared" si="19"/>
        <v>0</v>
      </c>
      <c r="GG37" s="159">
        <f t="shared" si="19"/>
        <v>18672</v>
      </c>
      <c r="GH37" s="159">
        <f t="shared" si="19"/>
        <v>85962</v>
      </c>
      <c r="GI37" s="159">
        <f t="shared" si="19"/>
        <v>0</v>
      </c>
      <c r="GJ37" s="159">
        <f t="shared" si="19"/>
        <v>629468</v>
      </c>
      <c r="GK37" s="159">
        <f t="shared" si="19"/>
        <v>2680289</v>
      </c>
      <c r="GL37" s="159">
        <f t="shared" si="19"/>
        <v>0</v>
      </c>
      <c r="GM37" s="159">
        <f t="shared" si="19"/>
        <v>0</v>
      </c>
      <c r="GN37" s="159">
        <f t="shared" si="19"/>
        <v>0</v>
      </c>
      <c r="GO37" s="159">
        <f t="shared" si="20"/>
        <v>0</v>
      </c>
      <c r="GP37" s="159">
        <f t="shared" si="20"/>
        <v>0</v>
      </c>
      <c r="GQ37" s="159">
        <f t="shared" si="20"/>
        <v>0</v>
      </c>
      <c r="GR37" s="159">
        <f t="shared" si="20"/>
        <v>0</v>
      </c>
      <c r="GS37" s="159">
        <f t="shared" si="20"/>
        <v>0</v>
      </c>
      <c r="GT37" s="159">
        <f t="shared" si="20"/>
        <v>0</v>
      </c>
      <c r="GU37" s="159">
        <f t="shared" si="20"/>
        <v>0</v>
      </c>
      <c r="GV37" s="159">
        <f t="shared" si="20"/>
        <v>0</v>
      </c>
      <c r="GW37" s="159">
        <f t="shared" si="20"/>
        <v>0</v>
      </c>
      <c r="GX37" s="159">
        <f t="shared" si="20"/>
        <v>9867</v>
      </c>
      <c r="GY37" s="159">
        <f t="shared" si="20"/>
        <v>0</v>
      </c>
      <c r="GZ37" s="159">
        <f t="shared" si="20"/>
        <v>46070</v>
      </c>
      <c r="HA37" s="159">
        <f t="shared" si="20"/>
        <v>38870</v>
      </c>
      <c r="HB37" s="159">
        <f t="shared" si="20"/>
        <v>0</v>
      </c>
      <c r="HC37" s="159">
        <f t="shared" si="20"/>
        <v>0</v>
      </c>
      <c r="HD37" s="159">
        <f t="shared" si="20"/>
        <v>16380</v>
      </c>
      <c r="HE37" s="159">
        <f t="shared" si="21"/>
        <v>0</v>
      </c>
      <c r="HF37" s="159">
        <f t="shared" si="21"/>
        <v>0</v>
      </c>
      <c r="HG37" s="159">
        <f t="shared" si="21"/>
        <v>56594</v>
      </c>
      <c r="HH37" s="159">
        <f t="shared" si="21"/>
        <v>0</v>
      </c>
      <c r="HI37" s="159">
        <f t="shared" si="21"/>
        <v>0</v>
      </c>
      <c r="HJ37" s="159">
        <f t="shared" si="21"/>
        <v>0</v>
      </c>
      <c r="HK37" s="159">
        <f t="shared" si="21"/>
        <v>0</v>
      </c>
      <c r="HL37" s="159">
        <f t="shared" si="21"/>
        <v>0</v>
      </c>
      <c r="HM37" s="159">
        <f t="shared" si="21"/>
        <v>0</v>
      </c>
      <c r="HN37" s="159">
        <f t="shared" si="21"/>
        <v>0</v>
      </c>
      <c r="HO37" s="159">
        <f t="shared" si="21"/>
        <v>0</v>
      </c>
      <c r="HP37" s="159">
        <f t="shared" si="21"/>
        <v>167781</v>
      </c>
      <c r="HQ37" s="159">
        <f t="shared" si="21"/>
        <v>2848070</v>
      </c>
      <c r="HR37" s="159">
        <f t="shared" si="21"/>
        <v>132569</v>
      </c>
      <c r="HS37" s="159">
        <f t="shared" si="21"/>
        <v>6803959</v>
      </c>
      <c r="HT37" s="159">
        <f t="shared" si="21"/>
        <v>0</v>
      </c>
      <c r="HU37" s="159">
        <f t="shared" si="22"/>
        <v>0</v>
      </c>
      <c r="HV37" s="159">
        <f t="shared" si="22"/>
        <v>0</v>
      </c>
      <c r="HW37" s="159">
        <f t="shared" si="22"/>
        <v>0</v>
      </c>
      <c r="HX37" s="159">
        <f t="shared" si="22"/>
        <v>0</v>
      </c>
      <c r="HY37" s="159">
        <f t="shared" si="22"/>
        <v>0</v>
      </c>
      <c r="HZ37" s="159">
        <f t="shared" si="22"/>
        <v>531573</v>
      </c>
      <c r="IA37" s="159">
        <f t="shared" si="22"/>
        <v>2138716</v>
      </c>
      <c r="IB37" s="159">
        <f t="shared" si="22"/>
        <v>245631</v>
      </c>
      <c r="IC37" s="159">
        <f t="shared" si="22"/>
        <v>0</v>
      </c>
      <c r="ID37" s="159">
        <f t="shared" si="22"/>
        <v>0</v>
      </c>
      <c r="IE37" s="159">
        <f t="shared" si="22"/>
        <v>64005</v>
      </c>
      <c r="IF37" s="159">
        <f t="shared" si="22"/>
        <v>0</v>
      </c>
      <c r="IG37" s="159">
        <f t="shared" si="22"/>
        <v>0</v>
      </c>
      <c r="IH37" s="159">
        <f t="shared" si="22"/>
        <v>0</v>
      </c>
      <c r="II37" s="159">
        <f t="shared" si="22"/>
        <v>0</v>
      </c>
      <c r="IJ37" s="159">
        <f t="shared" si="22"/>
        <v>0</v>
      </c>
      <c r="IK37" s="159">
        <f t="shared" si="23"/>
        <v>0</v>
      </c>
      <c r="IL37" s="159">
        <f t="shared" si="23"/>
        <v>0</v>
      </c>
      <c r="IM37" s="159">
        <f t="shared" si="23"/>
        <v>9916453</v>
      </c>
      <c r="IN37" s="159">
        <f t="shared" si="23"/>
        <v>0</v>
      </c>
      <c r="IO37" s="159">
        <f t="shared" si="23"/>
        <v>0</v>
      </c>
      <c r="IP37" s="159">
        <f t="shared" si="23"/>
        <v>0</v>
      </c>
      <c r="IQ37" s="159">
        <f t="shared" si="23"/>
        <v>0</v>
      </c>
      <c r="IR37" s="159">
        <f t="shared" si="23"/>
        <v>0</v>
      </c>
      <c r="IS37" s="159">
        <f t="shared" si="23"/>
        <v>0</v>
      </c>
      <c r="IT37" s="159">
        <f t="shared" si="23"/>
        <v>0</v>
      </c>
      <c r="IU37" s="159">
        <f t="shared" si="23"/>
        <v>0</v>
      </c>
      <c r="IV37" s="159">
        <f t="shared" si="23"/>
        <v>0</v>
      </c>
      <c r="IW37" s="159">
        <f t="shared" si="23"/>
        <v>0</v>
      </c>
      <c r="IX37" s="159">
        <f t="shared" si="23"/>
        <v>0</v>
      </c>
      <c r="IY37" s="159">
        <f t="shared" si="23"/>
        <v>0</v>
      </c>
      <c r="IZ37" s="159">
        <f t="shared" si="23"/>
        <v>0</v>
      </c>
      <c r="JA37" s="159">
        <f t="shared" si="24"/>
        <v>0</v>
      </c>
      <c r="JB37" s="159">
        <f t="shared" si="24"/>
        <v>0</v>
      </c>
      <c r="JC37" s="159">
        <f t="shared" si="16"/>
        <v>197912</v>
      </c>
      <c r="JD37" s="159">
        <f t="shared" si="16"/>
        <v>0</v>
      </c>
      <c r="JE37" s="159">
        <f t="shared" si="16"/>
        <v>0</v>
      </c>
      <c r="JF37" s="159">
        <f t="shared" si="16"/>
        <v>197912</v>
      </c>
      <c r="JG37" s="159">
        <f t="shared" si="16"/>
        <v>12962435</v>
      </c>
    </row>
    <row r="38" spans="1:267" ht="13.5" x14ac:dyDescent="0.25">
      <c r="A38" s="152" t="s">
        <v>179</v>
      </c>
      <c r="B38" s="152" t="s">
        <v>178</v>
      </c>
      <c r="C38" s="153">
        <v>45107</v>
      </c>
      <c r="D38" s="158">
        <v>447899</v>
      </c>
      <c r="E38" s="158">
        <v>477141</v>
      </c>
      <c r="F38" s="158">
        <v>0</v>
      </c>
      <c r="G38" s="158">
        <v>70889</v>
      </c>
      <c r="H38" s="158">
        <v>285215</v>
      </c>
      <c r="I38" s="158">
        <v>32757</v>
      </c>
      <c r="J38" s="158">
        <v>0</v>
      </c>
      <c r="K38" s="158">
        <v>0</v>
      </c>
      <c r="L38" s="158">
        <v>0</v>
      </c>
      <c r="M38" s="158">
        <v>155934</v>
      </c>
      <c r="N38" s="158">
        <v>108912</v>
      </c>
      <c r="O38" s="158">
        <v>0</v>
      </c>
      <c r="P38" s="158">
        <v>0</v>
      </c>
      <c r="Q38" s="158">
        <v>0</v>
      </c>
      <c r="R38" s="158">
        <v>56746</v>
      </c>
      <c r="S38" s="158">
        <v>0</v>
      </c>
      <c r="T38" s="158">
        <v>0</v>
      </c>
      <c r="U38" s="158">
        <v>0</v>
      </c>
      <c r="V38" s="158">
        <v>0</v>
      </c>
      <c r="W38" s="158">
        <v>6837</v>
      </c>
      <c r="X38" s="158">
        <v>0</v>
      </c>
      <c r="Y38" s="158">
        <v>24100</v>
      </c>
      <c r="Z38" s="158">
        <v>215591</v>
      </c>
      <c r="AA38" s="158">
        <v>48962</v>
      </c>
      <c r="AB38" s="158">
        <v>64823</v>
      </c>
      <c r="AC38" s="158">
        <v>1995806</v>
      </c>
      <c r="AD38" s="158">
        <v>0</v>
      </c>
      <c r="AE38" s="158">
        <v>0</v>
      </c>
      <c r="AF38" s="158">
        <v>0</v>
      </c>
      <c r="AG38" s="158">
        <v>0</v>
      </c>
      <c r="AH38" s="158">
        <v>0</v>
      </c>
      <c r="AI38" s="158">
        <v>0</v>
      </c>
      <c r="AJ38" s="158">
        <v>0</v>
      </c>
      <c r="AK38" s="158">
        <v>0</v>
      </c>
      <c r="AL38" s="158">
        <v>0</v>
      </c>
      <c r="AM38" s="158">
        <v>0</v>
      </c>
      <c r="AN38" s="158">
        <v>0</v>
      </c>
      <c r="AO38" s="158">
        <v>0</v>
      </c>
      <c r="AP38" s="158">
        <v>0</v>
      </c>
      <c r="AQ38" s="158">
        <v>55015</v>
      </c>
      <c r="AR38" s="158">
        <v>0</v>
      </c>
      <c r="AS38" s="158">
        <v>0</v>
      </c>
      <c r="AT38" s="158">
        <v>0</v>
      </c>
      <c r="AU38" s="158">
        <v>0</v>
      </c>
      <c r="AV38" s="158">
        <v>0</v>
      </c>
      <c r="AW38" s="158">
        <v>0</v>
      </c>
      <c r="AX38" s="158">
        <v>55015</v>
      </c>
      <c r="AY38" s="158">
        <v>258711</v>
      </c>
      <c r="AZ38" s="158">
        <v>0</v>
      </c>
      <c r="BA38" s="158">
        <v>1358</v>
      </c>
      <c r="BB38" s="158">
        <v>264765</v>
      </c>
      <c r="BC38" s="158">
        <v>0</v>
      </c>
      <c r="BD38" s="158">
        <v>18672</v>
      </c>
      <c r="BE38" s="158">
        <v>85962</v>
      </c>
      <c r="BF38" s="158">
        <v>0</v>
      </c>
      <c r="BG38" s="158">
        <v>629468</v>
      </c>
      <c r="BH38" s="158">
        <v>2680289</v>
      </c>
      <c r="BI38" s="158">
        <v>0</v>
      </c>
      <c r="BJ38" s="158">
        <v>0</v>
      </c>
      <c r="BK38" s="158">
        <v>0</v>
      </c>
      <c r="BL38" s="158">
        <v>0</v>
      </c>
      <c r="BM38" s="158">
        <v>0</v>
      </c>
      <c r="BN38" s="158">
        <v>0</v>
      </c>
      <c r="BO38" s="158">
        <v>0</v>
      </c>
      <c r="BP38" s="158">
        <v>0</v>
      </c>
      <c r="BQ38" s="158">
        <v>0</v>
      </c>
      <c r="BR38" s="158">
        <v>0</v>
      </c>
      <c r="BS38" s="158">
        <v>0</v>
      </c>
      <c r="BT38" s="158">
        <v>0</v>
      </c>
      <c r="BU38" s="158">
        <v>9867</v>
      </c>
      <c r="BV38" s="158">
        <v>0</v>
      </c>
      <c r="BW38" s="158">
        <v>46070</v>
      </c>
      <c r="BX38" s="158">
        <v>38870</v>
      </c>
      <c r="BY38" s="158">
        <v>0</v>
      </c>
      <c r="BZ38" s="158">
        <v>0</v>
      </c>
      <c r="CA38" s="158">
        <v>16380</v>
      </c>
      <c r="CB38" s="158">
        <v>0</v>
      </c>
      <c r="CC38" s="158">
        <v>0</v>
      </c>
      <c r="CD38" s="158">
        <v>56594</v>
      </c>
      <c r="CE38" s="158">
        <v>0</v>
      </c>
      <c r="CF38" s="158">
        <v>0</v>
      </c>
      <c r="CG38" s="158">
        <v>0</v>
      </c>
      <c r="CH38" s="158">
        <v>0</v>
      </c>
      <c r="CI38" s="158">
        <v>0</v>
      </c>
      <c r="CJ38" s="158">
        <v>0</v>
      </c>
      <c r="CK38" s="158">
        <v>0</v>
      </c>
      <c r="CL38" s="158">
        <v>0</v>
      </c>
      <c r="CM38" s="158">
        <v>167781</v>
      </c>
      <c r="CN38" s="158">
        <v>2848070</v>
      </c>
      <c r="CO38" s="158">
        <v>132569</v>
      </c>
      <c r="CP38" s="158">
        <v>6803959</v>
      </c>
      <c r="CQ38" s="158">
        <v>0</v>
      </c>
      <c r="CR38" s="158">
        <v>0</v>
      </c>
      <c r="CS38" s="158">
        <v>0</v>
      </c>
      <c r="CT38" s="158">
        <v>0</v>
      </c>
      <c r="CU38" s="158">
        <v>0</v>
      </c>
      <c r="CV38" s="158">
        <v>0</v>
      </c>
      <c r="CW38" s="158">
        <v>531573</v>
      </c>
      <c r="CX38" s="158">
        <v>2138716</v>
      </c>
      <c r="CY38" s="158">
        <v>245631</v>
      </c>
      <c r="CZ38" s="158">
        <v>0</v>
      </c>
      <c r="DA38" s="158">
        <v>0</v>
      </c>
      <c r="DB38" s="158">
        <v>64005</v>
      </c>
      <c r="DC38" s="158">
        <v>0</v>
      </c>
      <c r="DD38" s="158">
        <v>0</v>
      </c>
      <c r="DE38" s="158">
        <v>0</v>
      </c>
      <c r="DF38" s="158">
        <v>0</v>
      </c>
      <c r="DG38" s="158">
        <v>0</v>
      </c>
      <c r="DH38" s="158">
        <v>0</v>
      </c>
      <c r="DI38" s="158">
        <v>0</v>
      </c>
      <c r="DJ38" s="158">
        <v>9916453</v>
      </c>
      <c r="DK38" s="158">
        <v>0</v>
      </c>
      <c r="DL38" s="158">
        <v>0</v>
      </c>
      <c r="DM38" s="158">
        <v>0</v>
      </c>
      <c r="DN38" s="158">
        <v>0</v>
      </c>
      <c r="DO38" s="158">
        <v>0</v>
      </c>
      <c r="DP38" s="158">
        <v>0</v>
      </c>
      <c r="DQ38" s="158">
        <v>0</v>
      </c>
      <c r="DR38" s="158">
        <v>0</v>
      </c>
      <c r="DS38" s="158">
        <v>0</v>
      </c>
      <c r="DT38" s="158">
        <v>0</v>
      </c>
      <c r="DU38" s="158">
        <v>0</v>
      </c>
      <c r="DV38" s="158">
        <v>0</v>
      </c>
      <c r="DW38" s="158">
        <v>0</v>
      </c>
      <c r="DX38" s="158">
        <v>0</v>
      </c>
      <c r="DY38" s="158">
        <v>0</v>
      </c>
      <c r="DZ38" s="158">
        <v>197912</v>
      </c>
      <c r="EA38" s="158">
        <v>0</v>
      </c>
      <c r="EB38" s="158">
        <v>0</v>
      </c>
      <c r="EC38" s="158">
        <v>197912</v>
      </c>
      <c r="ED38" s="158">
        <v>12962435</v>
      </c>
      <c r="EF38" s="5">
        <f t="shared" si="26"/>
        <v>45107</v>
      </c>
      <c r="EG38" s="159">
        <f t="shared" si="26"/>
        <v>447899</v>
      </c>
      <c r="EH38" s="159">
        <f t="shared" si="26"/>
        <v>477141</v>
      </c>
      <c r="EI38" s="159">
        <f t="shared" si="26"/>
        <v>0</v>
      </c>
      <c r="EJ38" s="159">
        <f t="shared" si="26"/>
        <v>70889</v>
      </c>
      <c r="EK38" s="159">
        <f t="shared" si="26"/>
        <v>285215</v>
      </c>
      <c r="EL38" s="159">
        <f t="shared" si="26"/>
        <v>32757</v>
      </c>
      <c r="EM38" s="159">
        <f t="shared" si="26"/>
        <v>0</v>
      </c>
      <c r="EN38" s="159">
        <f t="shared" si="26"/>
        <v>0</v>
      </c>
      <c r="EO38" s="159">
        <f t="shared" si="26"/>
        <v>0</v>
      </c>
      <c r="EP38" s="159">
        <f t="shared" si="26"/>
        <v>155934</v>
      </c>
      <c r="EQ38" s="159">
        <f t="shared" si="26"/>
        <v>108912</v>
      </c>
      <c r="ER38" s="159">
        <f t="shared" si="26"/>
        <v>0</v>
      </c>
      <c r="ES38" s="159">
        <f t="shared" si="26"/>
        <v>0</v>
      </c>
      <c r="ET38" s="159">
        <f t="shared" si="26"/>
        <v>0</v>
      </c>
      <c r="EU38" s="159">
        <f t="shared" si="25"/>
        <v>56746</v>
      </c>
      <c r="EV38" s="159">
        <f t="shared" si="25"/>
        <v>0</v>
      </c>
      <c r="EW38" s="159">
        <f t="shared" si="25"/>
        <v>0</v>
      </c>
      <c r="EX38" s="159">
        <f t="shared" si="25"/>
        <v>0</v>
      </c>
      <c r="EY38" s="159">
        <f t="shared" si="25"/>
        <v>0</v>
      </c>
      <c r="EZ38" s="159">
        <f t="shared" si="25"/>
        <v>6837</v>
      </c>
      <c r="FA38" s="159">
        <f t="shared" si="25"/>
        <v>0</v>
      </c>
      <c r="FB38" s="159">
        <f t="shared" si="25"/>
        <v>24100</v>
      </c>
      <c r="FC38" s="159">
        <f t="shared" si="25"/>
        <v>215591</v>
      </c>
      <c r="FD38" s="159">
        <f t="shared" si="25"/>
        <v>48962</v>
      </c>
      <c r="FE38" s="159">
        <f t="shared" si="25"/>
        <v>64823</v>
      </c>
      <c r="FF38" s="159">
        <f t="shared" si="25"/>
        <v>1995806</v>
      </c>
      <c r="FG38" s="159">
        <f t="shared" si="25"/>
        <v>0</v>
      </c>
      <c r="FH38" s="159">
        <f t="shared" si="25"/>
        <v>0</v>
      </c>
      <c r="FI38" s="159">
        <f t="shared" si="18"/>
        <v>0</v>
      </c>
      <c r="FJ38" s="159">
        <f t="shared" si="18"/>
        <v>0</v>
      </c>
      <c r="FK38" s="159">
        <f t="shared" si="18"/>
        <v>0</v>
      </c>
      <c r="FL38" s="159">
        <f t="shared" si="18"/>
        <v>0</v>
      </c>
      <c r="FM38" s="159">
        <f t="shared" si="18"/>
        <v>0</v>
      </c>
      <c r="FN38" s="159">
        <f t="shared" si="18"/>
        <v>0</v>
      </c>
      <c r="FO38" s="159">
        <f t="shared" si="18"/>
        <v>0</v>
      </c>
      <c r="FP38" s="159">
        <f t="shared" si="18"/>
        <v>0</v>
      </c>
      <c r="FQ38" s="159">
        <f t="shared" si="18"/>
        <v>0</v>
      </c>
      <c r="FR38" s="159">
        <f t="shared" si="18"/>
        <v>0</v>
      </c>
      <c r="FS38" s="159">
        <f t="shared" si="18"/>
        <v>0</v>
      </c>
      <c r="FT38" s="159">
        <f t="shared" si="18"/>
        <v>55015</v>
      </c>
      <c r="FU38" s="159">
        <f t="shared" si="18"/>
        <v>0</v>
      </c>
      <c r="FV38" s="159">
        <f t="shared" si="18"/>
        <v>0</v>
      </c>
      <c r="FW38" s="159">
        <f t="shared" si="18"/>
        <v>0</v>
      </c>
      <c r="FX38" s="159">
        <f t="shared" si="18"/>
        <v>0</v>
      </c>
      <c r="FY38" s="159">
        <f t="shared" si="19"/>
        <v>0</v>
      </c>
      <c r="FZ38" s="159">
        <f t="shared" si="19"/>
        <v>0</v>
      </c>
      <c r="GA38" s="159">
        <f t="shared" si="19"/>
        <v>55015</v>
      </c>
      <c r="GB38" s="159">
        <f t="shared" si="19"/>
        <v>258711</v>
      </c>
      <c r="GC38" s="159">
        <f t="shared" si="19"/>
        <v>0</v>
      </c>
      <c r="GD38" s="159">
        <f t="shared" si="19"/>
        <v>1358</v>
      </c>
      <c r="GE38" s="159">
        <f t="shared" si="19"/>
        <v>264765</v>
      </c>
      <c r="GF38" s="159">
        <f t="shared" si="19"/>
        <v>0</v>
      </c>
      <c r="GG38" s="159">
        <f t="shared" si="19"/>
        <v>18672</v>
      </c>
      <c r="GH38" s="159">
        <f t="shared" si="19"/>
        <v>85962</v>
      </c>
      <c r="GI38" s="159">
        <f t="shared" si="19"/>
        <v>0</v>
      </c>
      <c r="GJ38" s="159">
        <f t="shared" si="19"/>
        <v>629468</v>
      </c>
      <c r="GK38" s="159">
        <f t="shared" si="19"/>
        <v>2680289</v>
      </c>
      <c r="GL38" s="159">
        <f t="shared" si="19"/>
        <v>0</v>
      </c>
      <c r="GM38" s="159">
        <f t="shared" si="19"/>
        <v>0</v>
      </c>
      <c r="GN38" s="159">
        <f t="shared" si="19"/>
        <v>0</v>
      </c>
      <c r="GO38" s="159">
        <f t="shared" si="20"/>
        <v>0</v>
      </c>
      <c r="GP38" s="159">
        <f t="shared" si="20"/>
        <v>0</v>
      </c>
      <c r="GQ38" s="159">
        <f t="shared" si="20"/>
        <v>0</v>
      </c>
      <c r="GR38" s="159">
        <f t="shared" si="20"/>
        <v>0</v>
      </c>
      <c r="GS38" s="159">
        <f t="shared" si="20"/>
        <v>0</v>
      </c>
      <c r="GT38" s="159">
        <f t="shared" si="20"/>
        <v>0</v>
      </c>
      <c r="GU38" s="159">
        <f t="shared" si="20"/>
        <v>0</v>
      </c>
      <c r="GV38" s="159">
        <f t="shared" si="20"/>
        <v>0</v>
      </c>
      <c r="GW38" s="159">
        <f t="shared" si="20"/>
        <v>0</v>
      </c>
      <c r="GX38" s="159">
        <f t="shared" si="20"/>
        <v>9867</v>
      </c>
      <c r="GY38" s="159">
        <f t="shared" si="20"/>
        <v>0</v>
      </c>
      <c r="GZ38" s="159">
        <f t="shared" si="20"/>
        <v>46070</v>
      </c>
      <c r="HA38" s="159">
        <f t="shared" si="20"/>
        <v>38870</v>
      </c>
      <c r="HB38" s="159">
        <f t="shared" si="20"/>
        <v>0</v>
      </c>
      <c r="HC38" s="159">
        <f t="shared" si="20"/>
        <v>0</v>
      </c>
      <c r="HD38" s="159">
        <f t="shared" si="20"/>
        <v>16380</v>
      </c>
      <c r="HE38" s="159">
        <f t="shared" si="21"/>
        <v>0</v>
      </c>
      <c r="HF38" s="159">
        <f t="shared" si="21"/>
        <v>0</v>
      </c>
      <c r="HG38" s="159">
        <f t="shared" si="21"/>
        <v>56594</v>
      </c>
      <c r="HH38" s="159">
        <f t="shared" si="21"/>
        <v>0</v>
      </c>
      <c r="HI38" s="159">
        <f t="shared" si="21"/>
        <v>0</v>
      </c>
      <c r="HJ38" s="159">
        <f t="shared" si="21"/>
        <v>0</v>
      </c>
      <c r="HK38" s="159">
        <f t="shared" si="21"/>
        <v>0</v>
      </c>
      <c r="HL38" s="159">
        <f t="shared" si="21"/>
        <v>0</v>
      </c>
      <c r="HM38" s="159">
        <f t="shared" si="21"/>
        <v>0</v>
      </c>
      <c r="HN38" s="159">
        <f t="shared" si="21"/>
        <v>0</v>
      </c>
      <c r="HO38" s="159">
        <f t="shared" si="21"/>
        <v>0</v>
      </c>
      <c r="HP38" s="159">
        <f t="shared" si="21"/>
        <v>167781</v>
      </c>
      <c r="HQ38" s="159">
        <f t="shared" si="21"/>
        <v>2848070</v>
      </c>
      <c r="HR38" s="159">
        <f t="shared" si="21"/>
        <v>132569</v>
      </c>
      <c r="HS38" s="159">
        <f t="shared" si="21"/>
        <v>6803959</v>
      </c>
      <c r="HT38" s="159">
        <f t="shared" si="21"/>
        <v>0</v>
      </c>
      <c r="HU38" s="159">
        <f t="shared" si="22"/>
        <v>0</v>
      </c>
      <c r="HV38" s="159">
        <f t="shared" si="22"/>
        <v>0</v>
      </c>
      <c r="HW38" s="159">
        <f t="shared" si="22"/>
        <v>0</v>
      </c>
      <c r="HX38" s="159">
        <f t="shared" si="22"/>
        <v>0</v>
      </c>
      <c r="HY38" s="159">
        <f t="shared" si="22"/>
        <v>0</v>
      </c>
      <c r="HZ38" s="159">
        <f t="shared" si="22"/>
        <v>531573</v>
      </c>
      <c r="IA38" s="159">
        <f t="shared" si="22"/>
        <v>2138716</v>
      </c>
      <c r="IB38" s="159">
        <f t="shared" si="22"/>
        <v>245631</v>
      </c>
      <c r="IC38" s="159">
        <f t="shared" si="22"/>
        <v>0</v>
      </c>
      <c r="ID38" s="159">
        <f t="shared" si="22"/>
        <v>0</v>
      </c>
      <c r="IE38" s="159">
        <f t="shared" si="22"/>
        <v>64005</v>
      </c>
      <c r="IF38" s="159">
        <f t="shared" si="22"/>
        <v>0</v>
      </c>
      <c r="IG38" s="159">
        <f t="shared" si="22"/>
        <v>0</v>
      </c>
      <c r="IH38" s="159">
        <f t="shared" si="22"/>
        <v>0</v>
      </c>
      <c r="II38" s="159">
        <f t="shared" si="22"/>
        <v>0</v>
      </c>
      <c r="IJ38" s="159">
        <f t="shared" si="22"/>
        <v>0</v>
      </c>
      <c r="IK38" s="159">
        <f t="shared" si="23"/>
        <v>0</v>
      </c>
      <c r="IL38" s="159">
        <f t="shared" si="23"/>
        <v>0</v>
      </c>
      <c r="IM38" s="159">
        <f t="shared" si="23"/>
        <v>9916453</v>
      </c>
      <c r="IN38" s="159">
        <f t="shared" si="23"/>
        <v>0</v>
      </c>
      <c r="IO38" s="159">
        <f t="shared" si="23"/>
        <v>0</v>
      </c>
      <c r="IP38" s="159">
        <f t="shared" si="23"/>
        <v>0</v>
      </c>
      <c r="IQ38" s="159">
        <f t="shared" si="23"/>
        <v>0</v>
      </c>
      <c r="IR38" s="159">
        <f t="shared" si="23"/>
        <v>0</v>
      </c>
      <c r="IS38" s="159">
        <f t="shared" si="23"/>
        <v>0</v>
      </c>
      <c r="IT38" s="159">
        <f t="shared" si="23"/>
        <v>0</v>
      </c>
      <c r="IU38" s="159">
        <f t="shared" si="23"/>
        <v>0</v>
      </c>
      <c r="IV38" s="159">
        <f t="shared" si="23"/>
        <v>0</v>
      </c>
      <c r="IW38" s="159">
        <f t="shared" si="23"/>
        <v>0</v>
      </c>
      <c r="IX38" s="159">
        <f t="shared" si="23"/>
        <v>0</v>
      </c>
      <c r="IY38" s="159">
        <f t="shared" si="23"/>
        <v>0</v>
      </c>
      <c r="IZ38" s="159">
        <f t="shared" si="23"/>
        <v>0</v>
      </c>
      <c r="JA38" s="159">
        <f t="shared" si="24"/>
        <v>0</v>
      </c>
      <c r="JB38" s="159">
        <f t="shared" si="24"/>
        <v>0</v>
      </c>
      <c r="JC38" s="159">
        <f t="shared" si="16"/>
        <v>197912</v>
      </c>
      <c r="JD38" s="159">
        <f t="shared" si="16"/>
        <v>0</v>
      </c>
      <c r="JE38" s="159">
        <f t="shared" si="16"/>
        <v>0</v>
      </c>
      <c r="JF38" s="159">
        <f t="shared" si="16"/>
        <v>197912</v>
      </c>
      <c r="JG38" s="159">
        <f t="shared" si="16"/>
        <v>12962435</v>
      </c>
    </row>
    <row r="39" spans="1:267" ht="13.5" x14ac:dyDescent="0.25">
      <c r="A39" s="152" t="s">
        <v>180</v>
      </c>
      <c r="B39" s="152" t="s">
        <v>178</v>
      </c>
      <c r="C39" s="153">
        <v>45107</v>
      </c>
      <c r="D39" s="158">
        <v>447899</v>
      </c>
      <c r="E39" s="158">
        <v>477141</v>
      </c>
      <c r="F39" s="158">
        <v>0</v>
      </c>
      <c r="G39" s="158">
        <v>70889</v>
      </c>
      <c r="H39" s="158">
        <v>285215</v>
      </c>
      <c r="I39" s="158">
        <v>32757</v>
      </c>
      <c r="J39" s="158">
        <v>0</v>
      </c>
      <c r="K39" s="158">
        <v>0</v>
      </c>
      <c r="L39" s="158">
        <v>0</v>
      </c>
      <c r="M39" s="158">
        <v>155934</v>
      </c>
      <c r="N39" s="158">
        <v>108912</v>
      </c>
      <c r="O39" s="158">
        <v>0</v>
      </c>
      <c r="P39" s="158">
        <v>0</v>
      </c>
      <c r="Q39" s="158">
        <v>0</v>
      </c>
      <c r="R39" s="158">
        <v>56746</v>
      </c>
      <c r="S39" s="158">
        <v>0</v>
      </c>
      <c r="T39" s="158">
        <v>0</v>
      </c>
      <c r="U39" s="158">
        <v>0</v>
      </c>
      <c r="V39" s="158">
        <v>0</v>
      </c>
      <c r="W39" s="158">
        <v>6837</v>
      </c>
      <c r="X39" s="158">
        <v>0</v>
      </c>
      <c r="Y39" s="158">
        <v>24100</v>
      </c>
      <c r="Z39" s="158">
        <v>215591</v>
      </c>
      <c r="AA39" s="158">
        <v>48962</v>
      </c>
      <c r="AB39" s="158">
        <v>64823</v>
      </c>
      <c r="AC39" s="158">
        <v>1995806</v>
      </c>
      <c r="AD39" s="158">
        <v>0</v>
      </c>
      <c r="AE39" s="158">
        <v>0</v>
      </c>
      <c r="AF39" s="158">
        <v>0</v>
      </c>
      <c r="AG39" s="158">
        <v>0</v>
      </c>
      <c r="AH39" s="158">
        <v>0</v>
      </c>
      <c r="AI39" s="158">
        <v>0</v>
      </c>
      <c r="AJ39" s="158">
        <v>0</v>
      </c>
      <c r="AK39" s="158">
        <v>0</v>
      </c>
      <c r="AL39" s="158">
        <v>0</v>
      </c>
      <c r="AM39" s="158">
        <v>0</v>
      </c>
      <c r="AN39" s="158">
        <v>0</v>
      </c>
      <c r="AO39" s="158">
        <v>0</v>
      </c>
      <c r="AP39" s="158">
        <v>0</v>
      </c>
      <c r="AQ39" s="158">
        <v>55015</v>
      </c>
      <c r="AR39" s="158">
        <v>0</v>
      </c>
      <c r="AS39" s="158">
        <v>0</v>
      </c>
      <c r="AT39" s="158">
        <v>0</v>
      </c>
      <c r="AU39" s="158">
        <v>0</v>
      </c>
      <c r="AV39" s="158">
        <v>0</v>
      </c>
      <c r="AW39" s="158">
        <v>0</v>
      </c>
      <c r="AX39" s="158">
        <v>55015</v>
      </c>
      <c r="AY39" s="158">
        <v>258711</v>
      </c>
      <c r="AZ39" s="158">
        <v>0</v>
      </c>
      <c r="BA39" s="158">
        <v>1358</v>
      </c>
      <c r="BB39" s="158">
        <v>264765</v>
      </c>
      <c r="BC39" s="158">
        <v>0</v>
      </c>
      <c r="BD39" s="158">
        <v>18672</v>
      </c>
      <c r="BE39" s="158">
        <v>85962</v>
      </c>
      <c r="BF39" s="158">
        <v>0</v>
      </c>
      <c r="BG39" s="158">
        <v>629468</v>
      </c>
      <c r="BH39" s="158">
        <v>2680289</v>
      </c>
      <c r="BI39" s="158">
        <v>0</v>
      </c>
      <c r="BJ39" s="158">
        <v>0</v>
      </c>
      <c r="BK39" s="158">
        <v>0</v>
      </c>
      <c r="BL39" s="158">
        <v>0</v>
      </c>
      <c r="BM39" s="158">
        <v>0</v>
      </c>
      <c r="BN39" s="158">
        <v>0</v>
      </c>
      <c r="BO39" s="158">
        <v>0</v>
      </c>
      <c r="BP39" s="158">
        <v>0</v>
      </c>
      <c r="BQ39" s="158">
        <v>0</v>
      </c>
      <c r="BR39" s="158">
        <v>0</v>
      </c>
      <c r="BS39" s="158">
        <v>0</v>
      </c>
      <c r="BT39" s="158">
        <v>0</v>
      </c>
      <c r="BU39" s="158">
        <v>9867</v>
      </c>
      <c r="BV39" s="158">
        <v>0</v>
      </c>
      <c r="BW39" s="158">
        <v>46070</v>
      </c>
      <c r="BX39" s="158">
        <v>38870</v>
      </c>
      <c r="BY39" s="158">
        <v>0</v>
      </c>
      <c r="BZ39" s="158">
        <v>0</v>
      </c>
      <c r="CA39" s="158">
        <v>16380</v>
      </c>
      <c r="CB39" s="158">
        <v>0</v>
      </c>
      <c r="CC39" s="158">
        <v>0</v>
      </c>
      <c r="CD39" s="158">
        <v>56594</v>
      </c>
      <c r="CE39" s="158">
        <v>0</v>
      </c>
      <c r="CF39" s="158">
        <v>0</v>
      </c>
      <c r="CG39" s="158">
        <v>0</v>
      </c>
      <c r="CH39" s="158">
        <v>0</v>
      </c>
      <c r="CI39" s="158">
        <v>0</v>
      </c>
      <c r="CJ39" s="158">
        <v>0</v>
      </c>
      <c r="CK39" s="158">
        <v>0</v>
      </c>
      <c r="CL39" s="158">
        <v>0</v>
      </c>
      <c r="CM39" s="158">
        <v>167781</v>
      </c>
      <c r="CN39" s="158">
        <v>2848070</v>
      </c>
      <c r="CO39" s="158">
        <v>132569</v>
      </c>
      <c r="CP39" s="158">
        <v>6803959</v>
      </c>
      <c r="CQ39" s="158">
        <v>0</v>
      </c>
      <c r="CR39" s="158">
        <v>0</v>
      </c>
      <c r="CS39" s="158">
        <v>0</v>
      </c>
      <c r="CT39" s="158">
        <v>0</v>
      </c>
      <c r="CU39" s="158">
        <v>0</v>
      </c>
      <c r="CV39" s="158">
        <v>0</v>
      </c>
      <c r="CW39" s="158">
        <v>531573</v>
      </c>
      <c r="CX39" s="158">
        <v>2138716</v>
      </c>
      <c r="CY39" s="158">
        <v>245631</v>
      </c>
      <c r="CZ39" s="158">
        <v>0</v>
      </c>
      <c r="DA39" s="158">
        <v>0</v>
      </c>
      <c r="DB39" s="158">
        <v>64005</v>
      </c>
      <c r="DC39" s="158">
        <v>0</v>
      </c>
      <c r="DD39" s="158">
        <v>0</v>
      </c>
      <c r="DE39" s="158">
        <v>0</v>
      </c>
      <c r="DF39" s="158">
        <v>0</v>
      </c>
      <c r="DG39" s="158">
        <v>0</v>
      </c>
      <c r="DH39" s="158">
        <v>0</v>
      </c>
      <c r="DI39" s="158">
        <v>0</v>
      </c>
      <c r="DJ39" s="158">
        <v>9916453</v>
      </c>
      <c r="DK39" s="158">
        <v>0</v>
      </c>
      <c r="DL39" s="158">
        <v>0</v>
      </c>
      <c r="DM39" s="158">
        <v>0</v>
      </c>
      <c r="DN39" s="158">
        <v>0</v>
      </c>
      <c r="DO39" s="158">
        <v>0</v>
      </c>
      <c r="DP39" s="158">
        <v>0</v>
      </c>
      <c r="DQ39" s="158">
        <v>0</v>
      </c>
      <c r="DR39" s="158">
        <v>0</v>
      </c>
      <c r="DS39" s="158">
        <v>0</v>
      </c>
      <c r="DT39" s="158">
        <v>0</v>
      </c>
      <c r="DU39" s="158">
        <v>0</v>
      </c>
      <c r="DV39" s="158">
        <v>0</v>
      </c>
      <c r="DW39" s="158">
        <v>0</v>
      </c>
      <c r="DX39" s="158">
        <v>0</v>
      </c>
      <c r="DY39" s="158">
        <v>0</v>
      </c>
      <c r="DZ39" s="158">
        <v>197912</v>
      </c>
      <c r="EA39" s="158">
        <v>0</v>
      </c>
      <c r="EB39" s="158">
        <v>0</v>
      </c>
      <c r="EC39" s="158">
        <v>197912</v>
      </c>
      <c r="ED39" s="158">
        <v>12962435</v>
      </c>
      <c r="EF39" s="5">
        <f t="shared" si="26"/>
        <v>45107</v>
      </c>
      <c r="EG39" s="159">
        <f t="shared" si="26"/>
        <v>447899</v>
      </c>
      <c r="EH39" s="159">
        <f t="shared" si="26"/>
        <v>477141</v>
      </c>
      <c r="EI39" s="159">
        <f t="shared" si="26"/>
        <v>0</v>
      </c>
      <c r="EJ39" s="159">
        <f t="shared" si="26"/>
        <v>70889</v>
      </c>
      <c r="EK39" s="159">
        <f t="shared" si="26"/>
        <v>285215</v>
      </c>
      <c r="EL39" s="159">
        <f t="shared" si="26"/>
        <v>32757</v>
      </c>
      <c r="EM39" s="159">
        <f t="shared" si="26"/>
        <v>0</v>
      </c>
      <c r="EN39" s="159">
        <f t="shared" si="26"/>
        <v>0</v>
      </c>
      <c r="EO39" s="159">
        <f t="shared" si="26"/>
        <v>0</v>
      </c>
      <c r="EP39" s="159">
        <f t="shared" si="26"/>
        <v>155934</v>
      </c>
      <c r="EQ39" s="159">
        <f t="shared" si="26"/>
        <v>108912</v>
      </c>
      <c r="ER39" s="159">
        <f t="shared" si="26"/>
        <v>0</v>
      </c>
      <c r="ES39" s="159">
        <f t="shared" si="26"/>
        <v>0</v>
      </c>
      <c r="ET39" s="159">
        <f t="shared" si="26"/>
        <v>0</v>
      </c>
      <c r="EU39" s="159">
        <f t="shared" si="25"/>
        <v>56746</v>
      </c>
      <c r="EV39" s="159">
        <f t="shared" si="25"/>
        <v>0</v>
      </c>
      <c r="EW39" s="159">
        <f t="shared" si="25"/>
        <v>0</v>
      </c>
      <c r="EX39" s="159">
        <f t="shared" si="25"/>
        <v>0</v>
      </c>
      <c r="EY39" s="159">
        <f t="shared" si="25"/>
        <v>0</v>
      </c>
      <c r="EZ39" s="159">
        <f t="shared" si="25"/>
        <v>6837</v>
      </c>
      <c r="FA39" s="159">
        <f t="shared" si="25"/>
        <v>0</v>
      </c>
      <c r="FB39" s="159">
        <f t="shared" si="25"/>
        <v>24100</v>
      </c>
      <c r="FC39" s="159">
        <f t="shared" si="25"/>
        <v>215591</v>
      </c>
      <c r="FD39" s="159">
        <f t="shared" si="25"/>
        <v>48962</v>
      </c>
      <c r="FE39" s="159">
        <f t="shared" si="25"/>
        <v>64823</v>
      </c>
      <c r="FF39" s="159">
        <f t="shared" si="25"/>
        <v>1995806</v>
      </c>
      <c r="FG39" s="159">
        <f t="shared" si="25"/>
        <v>0</v>
      </c>
      <c r="FH39" s="159">
        <f t="shared" si="25"/>
        <v>0</v>
      </c>
      <c r="FI39" s="159">
        <f t="shared" si="18"/>
        <v>0</v>
      </c>
      <c r="FJ39" s="159">
        <f t="shared" si="18"/>
        <v>0</v>
      </c>
      <c r="FK39" s="159">
        <f t="shared" si="18"/>
        <v>0</v>
      </c>
      <c r="FL39" s="159">
        <f t="shared" si="18"/>
        <v>0</v>
      </c>
      <c r="FM39" s="159">
        <f t="shared" si="18"/>
        <v>0</v>
      </c>
      <c r="FN39" s="159">
        <f t="shared" si="18"/>
        <v>0</v>
      </c>
      <c r="FO39" s="159">
        <f t="shared" si="18"/>
        <v>0</v>
      </c>
      <c r="FP39" s="159">
        <f t="shared" si="18"/>
        <v>0</v>
      </c>
      <c r="FQ39" s="159">
        <f t="shared" si="18"/>
        <v>0</v>
      </c>
      <c r="FR39" s="159">
        <f t="shared" si="18"/>
        <v>0</v>
      </c>
      <c r="FS39" s="159">
        <f t="shared" si="18"/>
        <v>0</v>
      </c>
      <c r="FT39" s="159">
        <f t="shared" si="18"/>
        <v>55015</v>
      </c>
      <c r="FU39" s="159">
        <f t="shared" si="18"/>
        <v>0</v>
      </c>
      <c r="FV39" s="159">
        <f t="shared" si="18"/>
        <v>0</v>
      </c>
      <c r="FW39" s="159">
        <f t="shared" si="18"/>
        <v>0</v>
      </c>
      <c r="FX39" s="159">
        <f t="shared" si="18"/>
        <v>0</v>
      </c>
      <c r="FY39" s="159">
        <f t="shared" si="19"/>
        <v>0</v>
      </c>
      <c r="FZ39" s="159">
        <f t="shared" si="19"/>
        <v>0</v>
      </c>
      <c r="GA39" s="159">
        <f t="shared" si="19"/>
        <v>55015</v>
      </c>
      <c r="GB39" s="159">
        <f t="shared" si="19"/>
        <v>258711</v>
      </c>
      <c r="GC39" s="159">
        <f t="shared" si="19"/>
        <v>0</v>
      </c>
      <c r="GD39" s="159">
        <f t="shared" si="19"/>
        <v>1358</v>
      </c>
      <c r="GE39" s="159">
        <f t="shared" si="19"/>
        <v>264765</v>
      </c>
      <c r="GF39" s="159">
        <f t="shared" si="19"/>
        <v>0</v>
      </c>
      <c r="GG39" s="159">
        <f t="shared" si="19"/>
        <v>18672</v>
      </c>
      <c r="GH39" s="159">
        <f t="shared" si="19"/>
        <v>85962</v>
      </c>
      <c r="GI39" s="159">
        <f t="shared" si="19"/>
        <v>0</v>
      </c>
      <c r="GJ39" s="159">
        <f t="shared" si="19"/>
        <v>629468</v>
      </c>
      <c r="GK39" s="159">
        <f t="shared" si="19"/>
        <v>2680289</v>
      </c>
      <c r="GL39" s="159">
        <f t="shared" si="19"/>
        <v>0</v>
      </c>
      <c r="GM39" s="159">
        <f t="shared" si="19"/>
        <v>0</v>
      </c>
      <c r="GN39" s="159">
        <f t="shared" si="19"/>
        <v>0</v>
      </c>
      <c r="GO39" s="159">
        <f t="shared" si="20"/>
        <v>0</v>
      </c>
      <c r="GP39" s="159">
        <f t="shared" si="20"/>
        <v>0</v>
      </c>
      <c r="GQ39" s="159">
        <f t="shared" si="20"/>
        <v>0</v>
      </c>
      <c r="GR39" s="159">
        <f t="shared" si="20"/>
        <v>0</v>
      </c>
      <c r="GS39" s="159">
        <f t="shared" si="20"/>
        <v>0</v>
      </c>
      <c r="GT39" s="159">
        <f t="shared" si="20"/>
        <v>0</v>
      </c>
      <c r="GU39" s="159">
        <f t="shared" si="20"/>
        <v>0</v>
      </c>
      <c r="GV39" s="159">
        <f t="shared" si="20"/>
        <v>0</v>
      </c>
      <c r="GW39" s="159">
        <f t="shared" si="20"/>
        <v>0</v>
      </c>
      <c r="GX39" s="159">
        <f t="shared" si="20"/>
        <v>9867</v>
      </c>
      <c r="GY39" s="159">
        <f t="shared" si="20"/>
        <v>0</v>
      </c>
      <c r="GZ39" s="159">
        <f t="shared" si="20"/>
        <v>46070</v>
      </c>
      <c r="HA39" s="159">
        <f t="shared" si="20"/>
        <v>38870</v>
      </c>
      <c r="HB39" s="159">
        <f t="shared" si="20"/>
        <v>0</v>
      </c>
      <c r="HC39" s="159">
        <f t="shared" si="20"/>
        <v>0</v>
      </c>
      <c r="HD39" s="159">
        <f t="shared" si="20"/>
        <v>16380</v>
      </c>
      <c r="HE39" s="159">
        <f t="shared" si="21"/>
        <v>0</v>
      </c>
      <c r="HF39" s="159">
        <f t="shared" si="21"/>
        <v>0</v>
      </c>
      <c r="HG39" s="159">
        <f t="shared" si="21"/>
        <v>56594</v>
      </c>
      <c r="HH39" s="159">
        <f t="shared" si="21"/>
        <v>0</v>
      </c>
      <c r="HI39" s="159">
        <f t="shared" si="21"/>
        <v>0</v>
      </c>
      <c r="HJ39" s="159">
        <f t="shared" si="21"/>
        <v>0</v>
      </c>
      <c r="HK39" s="159">
        <f t="shared" si="21"/>
        <v>0</v>
      </c>
      <c r="HL39" s="159">
        <f t="shared" si="21"/>
        <v>0</v>
      </c>
      <c r="HM39" s="159">
        <f t="shared" si="21"/>
        <v>0</v>
      </c>
      <c r="HN39" s="159">
        <f t="shared" si="21"/>
        <v>0</v>
      </c>
      <c r="HO39" s="159">
        <f t="shared" si="21"/>
        <v>0</v>
      </c>
      <c r="HP39" s="159">
        <f t="shared" si="21"/>
        <v>167781</v>
      </c>
      <c r="HQ39" s="159">
        <f t="shared" si="21"/>
        <v>2848070</v>
      </c>
      <c r="HR39" s="159">
        <f t="shared" si="21"/>
        <v>132569</v>
      </c>
      <c r="HS39" s="159">
        <f t="shared" si="21"/>
        <v>6803959</v>
      </c>
      <c r="HT39" s="159">
        <f t="shared" si="21"/>
        <v>0</v>
      </c>
      <c r="HU39" s="159">
        <f t="shared" si="22"/>
        <v>0</v>
      </c>
      <c r="HV39" s="159">
        <f t="shared" si="22"/>
        <v>0</v>
      </c>
      <c r="HW39" s="159">
        <f t="shared" si="22"/>
        <v>0</v>
      </c>
      <c r="HX39" s="159">
        <f t="shared" si="22"/>
        <v>0</v>
      </c>
      <c r="HY39" s="159">
        <f t="shared" si="22"/>
        <v>0</v>
      </c>
      <c r="HZ39" s="159">
        <f t="shared" si="22"/>
        <v>531573</v>
      </c>
      <c r="IA39" s="159">
        <f t="shared" si="22"/>
        <v>2138716</v>
      </c>
      <c r="IB39" s="159">
        <f t="shared" si="22"/>
        <v>245631</v>
      </c>
      <c r="IC39" s="159">
        <f t="shared" si="22"/>
        <v>0</v>
      </c>
      <c r="ID39" s="159">
        <f t="shared" si="22"/>
        <v>0</v>
      </c>
      <c r="IE39" s="159">
        <f t="shared" si="22"/>
        <v>64005</v>
      </c>
      <c r="IF39" s="159">
        <f t="shared" si="22"/>
        <v>0</v>
      </c>
      <c r="IG39" s="159">
        <f t="shared" si="22"/>
        <v>0</v>
      </c>
      <c r="IH39" s="159">
        <f t="shared" si="22"/>
        <v>0</v>
      </c>
      <c r="II39" s="159">
        <f t="shared" si="22"/>
        <v>0</v>
      </c>
      <c r="IJ39" s="159">
        <f t="shared" si="22"/>
        <v>0</v>
      </c>
      <c r="IK39" s="159">
        <f t="shared" si="23"/>
        <v>0</v>
      </c>
      <c r="IL39" s="159">
        <f t="shared" si="23"/>
        <v>0</v>
      </c>
      <c r="IM39" s="159">
        <f t="shared" si="23"/>
        <v>9916453</v>
      </c>
      <c r="IN39" s="159">
        <f t="shared" si="23"/>
        <v>0</v>
      </c>
      <c r="IO39" s="159">
        <f t="shared" si="23"/>
        <v>0</v>
      </c>
      <c r="IP39" s="159">
        <f t="shared" si="23"/>
        <v>0</v>
      </c>
      <c r="IQ39" s="159">
        <f t="shared" si="23"/>
        <v>0</v>
      </c>
      <c r="IR39" s="159">
        <f t="shared" si="23"/>
        <v>0</v>
      </c>
      <c r="IS39" s="159">
        <f t="shared" si="23"/>
        <v>0</v>
      </c>
      <c r="IT39" s="159">
        <f t="shared" si="23"/>
        <v>0</v>
      </c>
      <c r="IU39" s="159">
        <f t="shared" si="23"/>
        <v>0</v>
      </c>
      <c r="IV39" s="159">
        <f t="shared" si="23"/>
        <v>0</v>
      </c>
      <c r="IW39" s="159">
        <f t="shared" si="23"/>
        <v>0</v>
      </c>
      <c r="IX39" s="159">
        <f t="shared" si="23"/>
        <v>0</v>
      </c>
      <c r="IY39" s="159">
        <f t="shared" si="23"/>
        <v>0</v>
      </c>
      <c r="IZ39" s="159">
        <f t="shared" si="23"/>
        <v>0</v>
      </c>
      <c r="JA39" s="159">
        <f t="shared" si="24"/>
        <v>0</v>
      </c>
      <c r="JB39" s="159">
        <f t="shared" si="24"/>
        <v>0</v>
      </c>
      <c r="JC39" s="159">
        <f t="shared" si="16"/>
        <v>197912</v>
      </c>
      <c r="JD39" s="159">
        <f t="shared" si="16"/>
        <v>0</v>
      </c>
      <c r="JE39" s="159">
        <f t="shared" si="16"/>
        <v>0</v>
      </c>
      <c r="JF39" s="159">
        <f t="shared" si="16"/>
        <v>197912</v>
      </c>
      <c r="JG39" s="159">
        <f t="shared" si="16"/>
        <v>12962435</v>
      </c>
    </row>
    <row r="40" spans="1:267" ht="13.5" x14ac:dyDescent="0.25">
      <c r="A40" s="152" t="s">
        <v>181</v>
      </c>
      <c r="B40" s="152" t="s">
        <v>182</v>
      </c>
      <c r="C40" s="153">
        <v>45107</v>
      </c>
      <c r="D40" s="158">
        <v>10557</v>
      </c>
      <c r="E40" s="158">
        <v>0</v>
      </c>
      <c r="F40" s="158">
        <v>0</v>
      </c>
      <c r="G40" s="158">
        <v>1001</v>
      </c>
      <c r="H40" s="158">
        <v>351</v>
      </c>
      <c r="I40" s="158">
        <v>171</v>
      </c>
      <c r="J40" s="158">
        <v>0</v>
      </c>
      <c r="K40" s="158">
        <v>0</v>
      </c>
      <c r="L40" s="158">
        <v>406</v>
      </c>
      <c r="M40" s="158">
        <v>3680</v>
      </c>
      <c r="N40" s="158">
        <v>5009</v>
      </c>
      <c r="O40" s="158">
        <v>0</v>
      </c>
      <c r="P40" s="158">
        <v>106246</v>
      </c>
      <c r="Q40" s="158">
        <v>0</v>
      </c>
      <c r="R40" s="158">
        <v>79766</v>
      </c>
      <c r="S40" s="158">
        <v>199</v>
      </c>
      <c r="T40" s="158">
        <v>0</v>
      </c>
      <c r="U40" s="158">
        <v>0</v>
      </c>
      <c r="V40" s="158">
        <v>0</v>
      </c>
      <c r="W40" s="158">
        <v>0</v>
      </c>
      <c r="X40" s="158">
        <v>0</v>
      </c>
      <c r="Y40" s="158">
        <v>16489</v>
      </c>
      <c r="Z40" s="158">
        <v>22198</v>
      </c>
      <c r="AA40" s="158">
        <v>767</v>
      </c>
      <c r="AB40" s="158">
        <v>0</v>
      </c>
      <c r="AC40" s="158">
        <v>246840</v>
      </c>
      <c r="AD40" s="158">
        <v>0</v>
      </c>
      <c r="AE40" s="158">
        <v>0</v>
      </c>
      <c r="AF40" s="158">
        <v>9601</v>
      </c>
      <c r="AG40" s="158">
        <v>0</v>
      </c>
      <c r="AH40" s="158">
        <v>910</v>
      </c>
      <c r="AI40" s="158">
        <v>319</v>
      </c>
      <c r="AJ40" s="158">
        <v>156</v>
      </c>
      <c r="AK40" s="158">
        <v>0</v>
      </c>
      <c r="AL40" s="158">
        <v>0</v>
      </c>
      <c r="AM40" s="158">
        <v>0</v>
      </c>
      <c r="AN40" s="158">
        <v>0</v>
      </c>
      <c r="AO40" s="158">
        <v>9215</v>
      </c>
      <c r="AP40" s="158">
        <v>0</v>
      </c>
      <c r="AQ40" s="158">
        <v>34992</v>
      </c>
      <c r="AR40" s="158">
        <v>0</v>
      </c>
      <c r="AS40" s="158">
        <v>0</v>
      </c>
      <c r="AT40" s="158">
        <v>0</v>
      </c>
      <c r="AU40" s="158">
        <v>0</v>
      </c>
      <c r="AV40" s="158">
        <v>0</v>
      </c>
      <c r="AW40" s="158">
        <v>0</v>
      </c>
      <c r="AX40" s="158">
        <v>55193</v>
      </c>
      <c r="AY40" s="158">
        <v>35500</v>
      </c>
      <c r="AZ40" s="158">
        <v>0</v>
      </c>
      <c r="BA40" s="158">
        <v>30000</v>
      </c>
      <c r="BB40" s="158">
        <v>87155</v>
      </c>
      <c r="BC40" s="158">
        <v>84444</v>
      </c>
      <c r="BD40" s="158">
        <v>1624</v>
      </c>
      <c r="BE40" s="158">
        <v>34061</v>
      </c>
      <c r="BF40" s="158">
        <v>0</v>
      </c>
      <c r="BG40" s="158">
        <v>272784</v>
      </c>
      <c r="BH40" s="158">
        <v>574817</v>
      </c>
      <c r="BI40" s="158">
        <v>0</v>
      </c>
      <c r="BJ40" s="158">
        <v>0</v>
      </c>
      <c r="BK40" s="158">
        <v>0</v>
      </c>
      <c r="BL40" s="158">
        <v>0</v>
      </c>
      <c r="BM40" s="158">
        <v>59915</v>
      </c>
      <c r="BN40" s="158">
        <v>0</v>
      </c>
      <c r="BO40" s="158">
        <v>0</v>
      </c>
      <c r="BP40" s="158">
        <v>44487</v>
      </c>
      <c r="BQ40" s="158">
        <v>9895</v>
      </c>
      <c r="BR40" s="158">
        <v>3473</v>
      </c>
      <c r="BS40" s="158">
        <v>1691</v>
      </c>
      <c r="BT40" s="158">
        <v>0</v>
      </c>
      <c r="BU40" s="158">
        <v>0</v>
      </c>
      <c r="BV40" s="158">
        <v>0</v>
      </c>
      <c r="BW40" s="158">
        <v>1916</v>
      </c>
      <c r="BX40" s="158">
        <v>0</v>
      </c>
      <c r="BY40" s="158">
        <v>1944</v>
      </c>
      <c r="BZ40" s="158">
        <v>0</v>
      </c>
      <c r="CA40" s="158">
        <v>18451</v>
      </c>
      <c r="CB40" s="158">
        <v>0</v>
      </c>
      <c r="CC40" s="158">
        <v>0</v>
      </c>
      <c r="CD40" s="158">
        <v>34825</v>
      </c>
      <c r="CE40" s="158">
        <v>19322</v>
      </c>
      <c r="CF40" s="158">
        <v>0</v>
      </c>
      <c r="CG40" s="158">
        <v>0</v>
      </c>
      <c r="CH40" s="158">
        <v>0</v>
      </c>
      <c r="CI40" s="158">
        <v>0</v>
      </c>
      <c r="CJ40" s="158">
        <v>0</v>
      </c>
      <c r="CK40" s="158">
        <v>0</v>
      </c>
      <c r="CL40" s="158">
        <v>0</v>
      </c>
      <c r="CM40" s="158">
        <v>195919</v>
      </c>
      <c r="CN40" s="158">
        <v>770736</v>
      </c>
      <c r="CO40" s="158">
        <v>87467</v>
      </c>
      <c r="CP40" s="158">
        <v>6621</v>
      </c>
      <c r="CQ40" s="158">
        <v>0</v>
      </c>
      <c r="CR40" s="158">
        <v>403997</v>
      </c>
      <c r="CS40" s="158">
        <v>0</v>
      </c>
      <c r="CT40" s="158">
        <v>0</v>
      </c>
      <c r="CU40" s="158">
        <v>3858</v>
      </c>
      <c r="CV40" s="158">
        <v>4525</v>
      </c>
      <c r="CW40" s="158">
        <v>48000</v>
      </c>
      <c r="CX40" s="158">
        <v>16846</v>
      </c>
      <c r="CY40" s="158">
        <v>8204</v>
      </c>
      <c r="CZ40" s="158">
        <v>1302</v>
      </c>
      <c r="DA40" s="158">
        <v>0</v>
      </c>
      <c r="DB40" s="158">
        <v>715</v>
      </c>
      <c r="DC40" s="158">
        <v>0</v>
      </c>
      <c r="DD40" s="158">
        <v>25</v>
      </c>
      <c r="DE40" s="158">
        <v>0</v>
      </c>
      <c r="DF40" s="158">
        <v>0</v>
      </c>
      <c r="DG40" s="158">
        <v>0</v>
      </c>
      <c r="DH40" s="158">
        <v>0</v>
      </c>
      <c r="DI40" s="158">
        <v>8396</v>
      </c>
      <c r="DJ40" s="158">
        <v>589956</v>
      </c>
      <c r="DK40" s="158">
        <v>0</v>
      </c>
      <c r="DL40" s="158">
        <v>0</v>
      </c>
      <c r="DM40" s="158">
        <v>0</v>
      </c>
      <c r="DN40" s="158">
        <v>103</v>
      </c>
      <c r="DO40" s="158">
        <v>0</v>
      </c>
      <c r="DP40" s="158">
        <v>0</v>
      </c>
      <c r="DQ40" s="158">
        <v>0</v>
      </c>
      <c r="DR40" s="158">
        <v>0</v>
      </c>
      <c r="DS40" s="158">
        <v>0</v>
      </c>
      <c r="DT40" s="158">
        <v>0</v>
      </c>
      <c r="DU40" s="158">
        <v>0</v>
      </c>
      <c r="DV40" s="158">
        <v>0</v>
      </c>
      <c r="DW40" s="158">
        <v>0</v>
      </c>
      <c r="DX40" s="158">
        <v>0</v>
      </c>
      <c r="DY40" s="158">
        <v>0</v>
      </c>
      <c r="DZ40" s="158">
        <v>62955</v>
      </c>
      <c r="EA40" s="158">
        <v>0</v>
      </c>
      <c r="EB40" s="158">
        <v>6</v>
      </c>
      <c r="EC40" s="158">
        <v>63064</v>
      </c>
      <c r="ED40" s="158">
        <v>1423756</v>
      </c>
      <c r="EF40" s="5">
        <f t="shared" si="26"/>
        <v>45107</v>
      </c>
      <c r="EG40" s="159">
        <f t="shared" si="26"/>
        <v>10557</v>
      </c>
      <c r="EH40" s="159">
        <f t="shared" si="26"/>
        <v>0</v>
      </c>
      <c r="EI40" s="159">
        <f t="shared" si="26"/>
        <v>0</v>
      </c>
      <c r="EJ40" s="159">
        <f t="shared" si="26"/>
        <v>1001</v>
      </c>
      <c r="EK40" s="159">
        <f t="shared" si="26"/>
        <v>351</v>
      </c>
      <c r="EL40" s="159">
        <f t="shared" si="26"/>
        <v>171</v>
      </c>
      <c r="EM40" s="159">
        <f t="shared" si="26"/>
        <v>0</v>
      </c>
      <c r="EN40" s="159">
        <f t="shared" si="26"/>
        <v>0</v>
      </c>
      <c r="EO40" s="159">
        <f t="shared" si="26"/>
        <v>406</v>
      </c>
      <c r="EP40" s="159">
        <f t="shared" si="26"/>
        <v>3680</v>
      </c>
      <c r="EQ40" s="159">
        <f t="shared" si="26"/>
        <v>5009</v>
      </c>
      <c r="ER40" s="159">
        <f t="shared" si="26"/>
        <v>0</v>
      </c>
      <c r="ES40" s="159">
        <f t="shared" si="26"/>
        <v>106246</v>
      </c>
      <c r="ET40" s="159">
        <f t="shared" si="26"/>
        <v>0</v>
      </c>
      <c r="EU40" s="159">
        <f t="shared" si="25"/>
        <v>79766</v>
      </c>
      <c r="EV40" s="159">
        <f t="shared" si="25"/>
        <v>199</v>
      </c>
      <c r="EW40" s="159">
        <f t="shared" si="25"/>
        <v>0</v>
      </c>
      <c r="EX40" s="159">
        <f t="shared" si="25"/>
        <v>0</v>
      </c>
      <c r="EY40" s="159">
        <f t="shared" si="25"/>
        <v>0</v>
      </c>
      <c r="EZ40" s="159">
        <f t="shared" si="25"/>
        <v>0</v>
      </c>
      <c r="FA40" s="159">
        <f t="shared" si="25"/>
        <v>0</v>
      </c>
      <c r="FB40" s="159">
        <f t="shared" si="25"/>
        <v>16489</v>
      </c>
      <c r="FC40" s="159">
        <f t="shared" si="25"/>
        <v>22198</v>
      </c>
      <c r="FD40" s="159">
        <f t="shared" si="25"/>
        <v>767</v>
      </c>
      <c r="FE40" s="159">
        <f t="shared" si="25"/>
        <v>0</v>
      </c>
      <c r="FF40" s="159">
        <f t="shared" si="25"/>
        <v>246840</v>
      </c>
      <c r="FG40" s="159">
        <f t="shared" si="25"/>
        <v>0</v>
      </c>
      <c r="FH40" s="159">
        <f t="shared" si="25"/>
        <v>0</v>
      </c>
      <c r="FI40" s="159">
        <f t="shared" si="18"/>
        <v>9601</v>
      </c>
      <c r="FJ40" s="159">
        <f t="shared" si="18"/>
        <v>0</v>
      </c>
      <c r="FK40" s="159">
        <f t="shared" si="18"/>
        <v>910</v>
      </c>
      <c r="FL40" s="159">
        <f t="shared" si="18"/>
        <v>319</v>
      </c>
      <c r="FM40" s="159">
        <f t="shared" si="18"/>
        <v>156</v>
      </c>
      <c r="FN40" s="159">
        <f t="shared" si="18"/>
        <v>0</v>
      </c>
      <c r="FO40" s="159">
        <f t="shared" si="18"/>
        <v>0</v>
      </c>
      <c r="FP40" s="159">
        <f t="shared" si="18"/>
        <v>0</v>
      </c>
      <c r="FQ40" s="159">
        <f t="shared" si="18"/>
        <v>0</v>
      </c>
      <c r="FR40" s="159">
        <f t="shared" si="18"/>
        <v>9215</v>
      </c>
      <c r="FS40" s="159">
        <f t="shared" si="18"/>
        <v>0</v>
      </c>
      <c r="FT40" s="159">
        <f t="shared" si="18"/>
        <v>34992</v>
      </c>
      <c r="FU40" s="159">
        <f t="shared" si="18"/>
        <v>0</v>
      </c>
      <c r="FV40" s="159">
        <f t="shared" si="18"/>
        <v>0</v>
      </c>
      <c r="FW40" s="159">
        <f t="shared" si="18"/>
        <v>0</v>
      </c>
      <c r="FX40" s="159">
        <f t="shared" si="18"/>
        <v>0</v>
      </c>
      <c r="FY40" s="159">
        <f t="shared" si="19"/>
        <v>0</v>
      </c>
      <c r="FZ40" s="159">
        <f t="shared" si="19"/>
        <v>0</v>
      </c>
      <c r="GA40" s="159">
        <f t="shared" si="19"/>
        <v>55193</v>
      </c>
      <c r="GB40" s="159">
        <f t="shared" si="19"/>
        <v>35500</v>
      </c>
      <c r="GC40" s="159">
        <f t="shared" si="19"/>
        <v>0</v>
      </c>
      <c r="GD40" s="159">
        <f t="shared" si="19"/>
        <v>30000</v>
      </c>
      <c r="GE40" s="159">
        <f t="shared" si="19"/>
        <v>87155</v>
      </c>
      <c r="GF40" s="159">
        <f t="shared" si="19"/>
        <v>84444</v>
      </c>
      <c r="GG40" s="159">
        <f t="shared" si="19"/>
        <v>1624</v>
      </c>
      <c r="GH40" s="159">
        <f t="shared" si="19"/>
        <v>34061</v>
      </c>
      <c r="GI40" s="159">
        <f t="shared" si="19"/>
        <v>0</v>
      </c>
      <c r="GJ40" s="159">
        <f t="shared" si="19"/>
        <v>272784</v>
      </c>
      <c r="GK40" s="159">
        <f t="shared" si="19"/>
        <v>574817</v>
      </c>
      <c r="GL40" s="159">
        <f t="shared" si="19"/>
        <v>0</v>
      </c>
      <c r="GM40" s="159">
        <f t="shared" si="19"/>
        <v>0</v>
      </c>
      <c r="GN40" s="159">
        <f t="shared" si="19"/>
        <v>0</v>
      </c>
      <c r="GO40" s="159">
        <f t="shared" si="20"/>
        <v>0</v>
      </c>
      <c r="GP40" s="159">
        <f t="shared" si="20"/>
        <v>59915</v>
      </c>
      <c r="GQ40" s="159">
        <f t="shared" si="20"/>
        <v>0</v>
      </c>
      <c r="GR40" s="159">
        <f t="shared" si="20"/>
        <v>0</v>
      </c>
      <c r="GS40" s="159">
        <f t="shared" si="20"/>
        <v>44487</v>
      </c>
      <c r="GT40" s="159">
        <f t="shared" si="20"/>
        <v>9895</v>
      </c>
      <c r="GU40" s="159">
        <f t="shared" si="20"/>
        <v>3473</v>
      </c>
      <c r="GV40" s="159">
        <f t="shared" si="20"/>
        <v>1691</v>
      </c>
      <c r="GW40" s="159">
        <f t="shared" si="20"/>
        <v>0</v>
      </c>
      <c r="GX40" s="159">
        <f t="shared" si="20"/>
        <v>0</v>
      </c>
      <c r="GY40" s="159">
        <f t="shared" si="20"/>
        <v>0</v>
      </c>
      <c r="GZ40" s="159">
        <f t="shared" si="20"/>
        <v>1916</v>
      </c>
      <c r="HA40" s="159">
        <f t="shared" si="20"/>
        <v>0</v>
      </c>
      <c r="HB40" s="159">
        <f t="shared" si="20"/>
        <v>1944</v>
      </c>
      <c r="HC40" s="159">
        <f t="shared" si="20"/>
        <v>0</v>
      </c>
      <c r="HD40" s="159">
        <f t="shared" si="20"/>
        <v>18451</v>
      </c>
      <c r="HE40" s="159">
        <f t="shared" si="21"/>
        <v>0</v>
      </c>
      <c r="HF40" s="159">
        <f t="shared" si="21"/>
        <v>0</v>
      </c>
      <c r="HG40" s="159">
        <f t="shared" si="21"/>
        <v>34825</v>
      </c>
      <c r="HH40" s="159">
        <f t="shared" si="21"/>
        <v>19322</v>
      </c>
      <c r="HI40" s="159">
        <f t="shared" si="21"/>
        <v>0</v>
      </c>
      <c r="HJ40" s="159">
        <f t="shared" si="21"/>
        <v>0</v>
      </c>
      <c r="HK40" s="159">
        <f t="shared" si="21"/>
        <v>0</v>
      </c>
      <c r="HL40" s="159">
        <f t="shared" si="21"/>
        <v>0</v>
      </c>
      <c r="HM40" s="159">
        <f t="shared" si="21"/>
        <v>0</v>
      </c>
      <c r="HN40" s="159">
        <f t="shared" si="21"/>
        <v>0</v>
      </c>
      <c r="HO40" s="159">
        <f t="shared" si="21"/>
        <v>0</v>
      </c>
      <c r="HP40" s="159">
        <f t="shared" si="21"/>
        <v>195919</v>
      </c>
      <c r="HQ40" s="159">
        <f t="shared" si="21"/>
        <v>770736</v>
      </c>
      <c r="HR40" s="159">
        <f t="shared" si="21"/>
        <v>87467</v>
      </c>
      <c r="HS40" s="159">
        <f t="shared" si="21"/>
        <v>6621</v>
      </c>
      <c r="HT40" s="159">
        <f t="shared" si="21"/>
        <v>0</v>
      </c>
      <c r="HU40" s="159">
        <f t="shared" si="22"/>
        <v>403997</v>
      </c>
      <c r="HV40" s="159">
        <f t="shared" si="22"/>
        <v>0</v>
      </c>
      <c r="HW40" s="159">
        <f t="shared" si="22"/>
        <v>0</v>
      </c>
      <c r="HX40" s="159">
        <f t="shared" si="22"/>
        <v>3858</v>
      </c>
      <c r="HY40" s="159">
        <f t="shared" si="22"/>
        <v>4525</v>
      </c>
      <c r="HZ40" s="159">
        <f t="shared" si="22"/>
        <v>48000</v>
      </c>
      <c r="IA40" s="159">
        <f t="shared" si="22"/>
        <v>16846</v>
      </c>
      <c r="IB40" s="159">
        <f t="shared" si="22"/>
        <v>8204</v>
      </c>
      <c r="IC40" s="159">
        <f t="shared" si="22"/>
        <v>1302</v>
      </c>
      <c r="ID40" s="159">
        <f t="shared" si="22"/>
        <v>0</v>
      </c>
      <c r="IE40" s="159">
        <f t="shared" si="22"/>
        <v>715</v>
      </c>
      <c r="IF40" s="159">
        <f t="shared" si="22"/>
        <v>0</v>
      </c>
      <c r="IG40" s="159">
        <f t="shared" si="22"/>
        <v>25</v>
      </c>
      <c r="IH40" s="159">
        <f t="shared" si="22"/>
        <v>0</v>
      </c>
      <c r="II40" s="159">
        <f t="shared" si="22"/>
        <v>0</v>
      </c>
      <c r="IJ40" s="159">
        <f t="shared" si="22"/>
        <v>0</v>
      </c>
      <c r="IK40" s="159">
        <f t="shared" si="23"/>
        <v>0</v>
      </c>
      <c r="IL40" s="159">
        <f t="shared" si="23"/>
        <v>8396</v>
      </c>
      <c r="IM40" s="159">
        <f t="shared" si="23"/>
        <v>589956</v>
      </c>
      <c r="IN40" s="159">
        <f t="shared" si="23"/>
        <v>0</v>
      </c>
      <c r="IO40" s="159">
        <f t="shared" si="23"/>
        <v>0</v>
      </c>
      <c r="IP40" s="159">
        <f t="shared" si="23"/>
        <v>0</v>
      </c>
      <c r="IQ40" s="159">
        <f t="shared" si="23"/>
        <v>103</v>
      </c>
      <c r="IR40" s="159">
        <f t="shared" si="23"/>
        <v>0</v>
      </c>
      <c r="IS40" s="159">
        <f t="shared" si="23"/>
        <v>0</v>
      </c>
      <c r="IT40" s="159">
        <f t="shared" si="23"/>
        <v>0</v>
      </c>
      <c r="IU40" s="159">
        <f t="shared" si="23"/>
        <v>0</v>
      </c>
      <c r="IV40" s="159">
        <f t="shared" si="23"/>
        <v>0</v>
      </c>
      <c r="IW40" s="159">
        <f t="shared" si="23"/>
        <v>0</v>
      </c>
      <c r="IX40" s="159">
        <f t="shared" si="23"/>
        <v>0</v>
      </c>
      <c r="IY40" s="159">
        <f t="shared" si="23"/>
        <v>0</v>
      </c>
      <c r="IZ40" s="159">
        <f t="shared" si="23"/>
        <v>0</v>
      </c>
      <c r="JA40" s="159">
        <f t="shared" si="24"/>
        <v>0</v>
      </c>
      <c r="JB40" s="159">
        <f t="shared" si="24"/>
        <v>0</v>
      </c>
      <c r="JC40" s="159">
        <f t="shared" si="16"/>
        <v>62955</v>
      </c>
      <c r="JD40" s="159">
        <f t="shared" si="16"/>
        <v>0</v>
      </c>
      <c r="JE40" s="159">
        <f t="shared" si="16"/>
        <v>6</v>
      </c>
      <c r="JF40" s="159">
        <f t="shared" si="16"/>
        <v>63064</v>
      </c>
      <c r="JG40" s="159">
        <f t="shared" si="16"/>
        <v>1423756</v>
      </c>
    </row>
    <row r="41" spans="1:267" ht="13.5" x14ac:dyDescent="0.25">
      <c r="A41" s="152" t="s">
        <v>183</v>
      </c>
      <c r="B41" s="152" t="s">
        <v>182</v>
      </c>
      <c r="C41" s="153">
        <v>45107</v>
      </c>
      <c r="D41" s="158">
        <v>10357</v>
      </c>
      <c r="E41" s="158">
        <v>0</v>
      </c>
      <c r="F41" s="158">
        <v>0</v>
      </c>
      <c r="G41" s="158">
        <v>1007</v>
      </c>
      <c r="H41" s="158">
        <v>69</v>
      </c>
      <c r="I41" s="158">
        <v>168</v>
      </c>
      <c r="J41" s="158">
        <v>0</v>
      </c>
      <c r="K41" s="158">
        <v>0</v>
      </c>
      <c r="L41" s="158">
        <v>391</v>
      </c>
      <c r="M41" s="158">
        <v>4330</v>
      </c>
      <c r="N41" s="158">
        <v>7016</v>
      </c>
      <c r="O41" s="158">
        <v>0</v>
      </c>
      <c r="P41" s="158">
        <v>95339</v>
      </c>
      <c r="Q41" s="158">
        <v>0</v>
      </c>
      <c r="R41" s="158">
        <v>70752</v>
      </c>
      <c r="S41" s="158">
        <v>190</v>
      </c>
      <c r="T41" s="158">
        <v>0</v>
      </c>
      <c r="U41" s="158">
        <v>0</v>
      </c>
      <c r="V41" s="158">
        <v>0</v>
      </c>
      <c r="W41" s="158">
        <v>0</v>
      </c>
      <c r="X41" s="158">
        <v>0</v>
      </c>
      <c r="Y41" s="158">
        <v>15086</v>
      </c>
      <c r="Z41" s="158">
        <v>17817</v>
      </c>
      <c r="AA41" s="158">
        <v>734</v>
      </c>
      <c r="AB41" s="158">
        <v>0</v>
      </c>
      <c r="AC41" s="158">
        <v>223256</v>
      </c>
      <c r="AD41" s="158">
        <v>0</v>
      </c>
      <c r="AE41" s="158">
        <v>0</v>
      </c>
      <c r="AF41" s="158">
        <v>9168</v>
      </c>
      <c r="AG41" s="158">
        <v>0</v>
      </c>
      <c r="AH41" s="158">
        <v>891</v>
      </c>
      <c r="AI41" s="158">
        <v>61</v>
      </c>
      <c r="AJ41" s="158">
        <v>149</v>
      </c>
      <c r="AK41" s="158">
        <v>0</v>
      </c>
      <c r="AL41" s="158">
        <v>0</v>
      </c>
      <c r="AM41" s="158">
        <v>0</v>
      </c>
      <c r="AN41" s="158">
        <v>0</v>
      </c>
      <c r="AO41" s="158">
        <v>11533</v>
      </c>
      <c r="AP41" s="158">
        <v>0</v>
      </c>
      <c r="AQ41" s="158">
        <v>30778</v>
      </c>
      <c r="AR41" s="158">
        <v>0</v>
      </c>
      <c r="AS41" s="158">
        <v>0</v>
      </c>
      <c r="AT41" s="158">
        <v>0</v>
      </c>
      <c r="AU41" s="158">
        <v>0</v>
      </c>
      <c r="AV41" s="158">
        <v>0</v>
      </c>
      <c r="AW41" s="158">
        <v>0</v>
      </c>
      <c r="AX41" s="158">
        <v>52580</v>
      </c>
      <c r="AY41" s="158">
        <v>36914</v>
      </c>
      <c r="AZ41" s="158">
        <v>0</v>
      </c>
      <c r="BA41" s="158">
        <v>30000</v>
      </c>
      <c r="BB41" s="158">
        <v>87149</v>
      </c>
      <c r="BC41" s="158">
        <v>74882</v>
      </c>
      <c r="BD41" s="158">
        <v>1445</v>
      </c>
      <c r="BE41" s="158">
        <v>27456</v>
      </c>
      <c r="BF41" s="158">
        <v>0</v>
      </c>
      <c r="BG41" s="158">
        <v>257846</v>
      </c>
      <c r="BH41" s="158">
        <v>533682</v>
      </c>
      <c r="BI41" s="158">
        <v>0</v>
      </c>
      <c r="BJ41" s="158">
        <v>0</v>
      </c>
      <c r="BK41" s="158">
        <v>0</v>
      </c>
      <c r="BL41" s="158">
        <v>0</v>
      </c>
      <c r="BM41" s="158">
        <v>59480</v>
      </c>
      <c r="BN41" s="158">
        <v>0</v>
      </c>
      <c r="BO41" s="158">
        <v>0</v>
      </c>
      <c r="BP41" s="158">
        <v>36745</v>
      </c>
      <c r="BQ41" s="158">
        <v>9355</v>
      </c>
      <c r="BR41" s="158">
        <v>637</v>
      </c>
      <c r="BS41" s="158">
        <v>1560</v>
      </c>
      <c r="BT41" s="158">
        <v>0</v>
      </c>
      <c r="BU41" s="158">
        <v>0</v>
      </c>
      <c r="BV41" s="158">
        <v>0</v>
      </c>
      <c r="BW41" s="158">
        <v>3002</v>
      </c>
      <c r="BX41" s="158">
        <v>0</v>
      </c>
      <c r="BY41" s="158">
        <v>122</v>
      </c>
      <c r="BZ41" s="158">
        <v>0</v>
      </c>
      <c r="CA41" s="158">
        <v>14826</v>
      </c>
      <c r="CB41" s="158">
        <v>0</v>
      </c>
      <c r="CC41" s="158">
        <v>0</v>
      </c>
      <c r="CD41" s="158">
        <v>30294</v>
      </c>
      <c r="CE41" s="158">
        <v>27230</v>
      </c>
      <c r="CF41" s="158">
        <v>0</v>
      </c>
      <c r="CG41" s="158">
        <v>0</v>
      </c>
      <c r="CH41" s="158">
        <v>0</v>
      </c>
      <c r="CI41" s="158">
        <v>0</v>
      </c>
      <c r="CJ41" s="158">
        <v>0</v>
      </c>
      <c r="CK41" s="158">
        <v>486</v>
      </c>
      <c r="CL41" s="158">
        <v>0</v>
      </c>
      <c r="CM41" s="158">
        <v>183737</v>
      </c>
      <c r="CN41" s="158">
        <v>717419</v>
      </c>
      <c r="CO41" s="158">
        <v>20149</v>
      </c>
      <c r="CP41" s="158">
        <v>40926</v>
      </c>
      <c r="CQ41" s="158">
        <v>0</v>
      </c>
      <c r="CR41" s="158">
        <v>355533</v>
      </c>
      <c r="CS41" s="158">
        <v>0</v>
      </c>
      <c r="CT41" s="158">
        <v>0</v>
      </c>
      <c r="CU41" s="158">
        <v>3684</v>
      </c>
      <c r="CV41" s="158">
        <v>4525</v>
      </c>
      <c r="CW41" s="158">
        <v>41301</v>
      </c>
      <c r="CX41" s="158">
        <v>2812</v>
      </c>
      <c r="CY41" s="158">
        <v>6887</v>
      </c>
      <c r="CZ41" s="158">
        <v>983</v>
      </c>
      <c r="DA41" s="158">
        <v>0</v>
      </c>
      <c r="DB41" s="158">
        <v>704</v>
      </c>
      <c r="DC41" s="158">
        <v>0</v>
      </c>
      <c r="DD41" s="158">
        <v>24</v>
      </c>
      <c r="DE41" s="158">
        <v>0</v>
      </c>
      <c r="DF41" s="158">
        <v>0</v>
      </c>
      <c r="DG41" s="158">
        <v>0</v>
      </c>
      <c r="DH41" s="158">
        <v>0</v>
      </c>
      <c r="DI41" s="158">
        <v>15460</v>
      </c>
      <c r="DJ41" s="158">
        <v>492988</v>
      </c>
      <c r="DK41" s="158">
        <v>0</v>
      </c>
      <c r="DL41" s="158">
        <v>0</v>
      </c>
      <c r="DM41" s="158">
        <v>0</v>
      </c>
      <c r="DN41" s="158">
        <v>179</v>
      </c>
      <c r="DO41" s="158">
        <v>0</v>
      </c>
      <c r="DP41" s="158">
        <v>0</v>
      </c>
      <c r="DQ41" s="158">
        <v>0</v>
      </c>
      <c r="DR41" s="158">
        <v>0</v>
      </c>
      <c r="DS41" s="158">
        <v>0</v>
      </c>
      <c r="DT41" s="158">
        <v>0</v>
      </c>
      <c r="DU41" s="158">
        <v>0</v>
      </c>
      <c r="DV41" s="158">
        <v>0</v>
      </c>
      <c r="DW41" s="158">
        <v>0</v>
      </c>
      <c r="DX41" s="158">
        <v>0</v>
      </c>
      <c r="DY41" s="158">
        <v>0</v>
      </c>
      <c r="DZ41" s="158">
        <v>64297</v>
      </c>
      <c r="EA41" s="158">
        <v>150</v>
      </c>
      <c r="EB41" s="158">
        <v>6</v>
      </c>
      <c r="EC41" s="158">
        <v>64632</v>
      </c>
      <c r="ED41" s="158">
        <v>1275039</v>
      </c>
      <c r="EF41" s="5">
        <f t="shared" si="26"/>
        <v>45107</v>
      </c>
      <c r="EG41" s="159">
        <f t="shared" si="26"/>
        <v>10357</v>
      </c>
      <c r="EH41" s="159">
        <f t="shared" si="26"/>
        <v>0</v>
      </c>
      <c r="EI41" s="159">
        <f t="shared" si="26"/>
        <v>0</v>
      </c>
      <c r="EJ41" s="159">
        <f t="shared" si="26"/>
        <v>1007</v>
      </c>
      <c r="EK41" s="159">
        <f t="shared" si="26"/>
        <v>69</v>
      </c>
      <c r="EL41" s="159">
        <f t="shared" si="26"/>
        <v>168</v>
      </c>
      <c r="EM41" s="159">
        <f t="shared" si="26"/>
        <v>0</v>
      </c>
      <c r="EN41" s="159">
        <f t="shared" si="26"/>
        <v>0</v>
      </c>
      <c r="EO41" s="159">
        <f t="shared" si="26"/>
        <v>391</v>
      </c>
      <c r="EP41" s="159">
        <f t="shared" si="26"/>
        <v>4330</v>
      </c>
      <c r="EQ41" s="159">
        <f t="shared" si="26"/>
        <v>7016</v>
      </c>
      <c r="ER41" s="159">
        <f t="shared" si="26"/>
        <v>0</v>
      </c>
      <c r="ES41" s="159">
        <f t="shared" si="26"/>
        <v>95339</v>
      </c>
      <c r="ET41" s="159">
        <f t="shared" si="26"/>
        <v>0</v>
      </c>
      <c r="EU41" s="159">
        <f t="shared" si="25"/>
        <v>70752</v>
      </c>
      <c r="EV41" s="159">
        <f t="shared" si="25"/>
        <v>190</v>
      </c>
      <c r="EW41" s="159">
        <f t="shared" si="25"/>
        <v>0</v>
      </c>
      <c r="EX41" s="159">
        <f t="shared" si="25"/>
        <v>0</v>
      </c>
      <c r="EY41" s="159">
        <f t="shared" si="25"/>
        <v>0</v>
      </c>
      <c r="EZ41" s="159">
        <f t="shared" si="25"/>
        <v>0</v>
      </c>
      <c r="FA41" s="159">
        <f t="shared" si="25"/>
        <v>0</v>
      </c>
      <c r="FB41" s="159">
        <f t="shared" si="25"/>
        <v>15086</v>
      </c>
      <c r="FC41" s="159">
        <f t="shared" si="25"/>
        <v>17817</v>
      </c>
      <c r="FD41" s="159">
        <f t="shared" si="25"/>
        <v>734</v>
      </c>
      <c r="FE41" s="159">
        <f t="shared" si="25"/>
        <v>0</v>
      </c>
      <c r="FF41" s="159">
        <f t="shared" si="25"/>
        <v>223256</v>
      </c>
      <c r="FG41" s="159">
        <f t="shared" si="25"/>
        <v>0</v>
      </c>
      <c r="FH41" s="159">
        <f t="shared" si="25"/>
        <v>0</v>
      </c>
      <c r="FI41" s="159">
        <f t="shared" si="18"/>
        <v>9168</v>
      </c>
      <c r="FJ41" s="159">
        <f t="shared" si="18"/>
        <v>0</v>
      </c>
      <c r="FK41" s="159">
        <f t="shared" si="18"/>
        <v>891</v>
      </c>
      <c r="FL41" s="159">
        <f t="shared" si="18"/>
        <v>61</v>
      </c>
      <c r="FM41" s="159">
        <f t="shared" si="18"/>
        <v>149</v>
      </c>
      <c r="FN41" s="159">
        <f t="shared" si="18"/>
        <v>0</v>
      </c>
      <c r="FO41" s="159">
        <f t="shared" si="18"/>
        <v>0</v>
      </c>
      <c r="FP41" s="159">
        <f t="shared" si="18"/>
        <v>0</v>
      </c>
      <c r="FQ41" s="159">
        <f t="shared" si="18"/>
        <v>0</v>
      </c>
      <c r="FR41" s="159">
        <f t="shared" si="18"/>
        <v>11533</v>
      </c>
      <c r="FS41" s="159">
        <f t="shared" si="18"/>
        <v>0</v>
      </c>
      <c r="FT41" s="159">
        <f t="shared" si="18"/>
        <v>30778</v>
      </c>
      <c r="FU41" s="159">
        <f t="shared" si="18"/>
        <v>0</v>
      </c>
      <c r="FV41" s="159">
        <f t="shared" si="18"/>
        <v>0</v>
      </c>
      <c r="FW41" s="159">
        <f t="shared" si="18"/>
        <v>0</v>
      </c>
      <c r="FX41" s="159">
        <f t="shared" si="18"/>
        <v>0</v>
      </c>
      <c r="FY41" s="159">
        <f t="shared" si="19"/>
        <v>0</v>
      </c>
      <c r="FZ41" s="159">
        <f t="shared" si="19"/>
        <v>0</v>
      </c>
      <c r="GA41" s="159">
        <f t="shared" si="19"/>
        <v>52580</v>
      </c>
      <c r="GB41" s="159">
        <f t="shared" si="19"/>
        <v>36914</v>
      </c>
      <c r="GC41" s="159">
        <f t="shared" si="19"/>
        <v>0</v>
      </c>
      <c r="GD41" s="159">
        <f t="shared" si="19"/>
        <v>30000</v>
      </c>
      <c r="GE41" s="159">
        <f t="shared" si="19"/>
        <v>87149</v>
      </c>
      <c r="GF41" s="159">
        <f t="shared" si="19"/>
        <v>74882</v>
      </c>
      <c r="GG41" s="159">
        <f t="shared" si="19"/>
        <v>1445</v>
      </c>
      <c r="GH41" s="159">
        <f t="shared" si="19"/>
        <v>27456</v>
      </c>
      <c r="GI41" s="159">
        <f t="shared" si="19"/>
        <v>0</v>
      </c>
      <c r="GJ41" s="159">
        <f t="shared" si="19"/>
        <v>257846</v>
      </c>
      <c r="GK41" s="159">
        <f t="shared" si="19"/>
        <v>533682</v>
      </c>
      <c r="GL41" s="159">
        <f t="shared" si="19"/>
        <v>0</v>
      </c>
      <c r="GM41" s="159">
        <f t="shared" si="19"/>
        <v>0</v>
      </c>
      <c r="GN41" s="159">
        <f t="shared" si="19"/>
        <v>0</v>
      </c>
      <c r="GO41" s="159">
        <f t="shared" si="20"/>
        <v>0</v>
      </c>
      <c r="GP41" s="159">
        <f t="shared" si="20"/>
        <v>59480</v>
      </c>
      <c r="GQ41" s="159">
        <f t="shared" si="20"/>
        <v>0</v>
      </c>
      <c r="GR41" s="159">
        <f t="shared" si="20"/>
        <v>0</v>
      </c>
      <c r="GS41" s="159">
        <f t="shared" si="20"/>
        <v>36745</v>
      </c>
      <c r="GT41" s="159">
        <f t="shared" si="20"/>
        <v>9355</v>
      </c>
      <c r="GU41" s="159">
        <f t="shared" si="20"/>
        <v>637</v>
      </c>
      <c r="GV41" s="159">
        <f t="shared" si="20"/>
        <v>1560</v>
      </c>
      <c r="GW41" s="159">
        <f t="shared" si="20"/>
        <v>0</v>
      </c>
      <c r="GX41" s="159">
        <f t="shared" si="20"/>
        <v>0</v>
      </c>
      <c r="GY41" s="159">
        <f t="shared" si="20"/>
        <v>0</v>
      </c>
      <c r="GZ41" s="159">
        <f t="shared" si="20"/>
        <v>3002</v>
      </c>
      <c r="HA41" s="159">
        <f t="shared" si="20"/>
        <v>0</v>
      </c>
      <c r="HB41" s="159">
        <f t="shared" si="20"/>
        <v>122</v>
      </c>
      <c r="HC41" s="159">
        <f t="shared" si="20"/>
        <v>0</v>
      </c>
      <c r="HD41" s="159">
        <f t="shared" si="20"/>
        <v>14826</v>
      </c>
      <c r="HE41" s="159">
        <f t="shared" si="21"/>
        <v>0</v>
      </c>
      <c r="HF41" s="159">
        <f t="shared" si="21"/>
        <v>0</v>
      </c>
      <c r="HG41" s="159">
        <f t="shared" si="21"/>
        <v>30294</v>
      </c>
      <c r="HH41" s="159">
        <f t="shared" si="21"/>
        <v>27230</v>
      </c>
      <c r="HI41" s="159">
        <f t="shared" si="21"/>
        <v>0</v>
      </c>
      <c r="HJ41" s="159">
        <f t="shared" si="21"/>
        <v>0</v>
      </c>
      <c r="HK41" s="159">
        <f t="shared" si="21"/>
        <v>0</v>
      </c>
      <c r="HL41" s="159">
        <f t="shared" si="21"/>
        <v>0</v>
      </c>
      <c r="HM41" s="159">
        <f t="shared" si="21"/>
        <v>0</v>
      </c>
      <c r="HN41" s="159">
        <f t="shared" si="21"/>
        <v>486</v>
      </c>
      <c r="HO41" s="159">
        <f t="shared" si="21"/>
        <v>0</v>
      </c>
      <c r="HP41" s="159">
        <f t="shared" si="21"/>
        <v>183737</v>
      </c>
      <c r="HQ41" s="159">
        <f t="shared" si="21"/>
        <v>717419</v>
      </c>
      <c r="HR41" s="159">
        <f t="shared" si="21"/>
        <v>20149</v>
      </c>
      <c r="HS41" s="159">
        <f t="shared" si="21"/>
        <v>40926</v>
      </c>
      <c r="HT41" s="159">
        <f t="shared" si="21"/>
        <v>0</v>
      </c>
      <c r="HU41" s="159">
        <f t="shared" si="22"/>
        <v>355533</v>
      </c>
      <c r="HV41" s="159">
        <f t="shared" si="22"/>
        <v>0</v>
      </c>
      <c r="HW41" s="159">
        <f t="shared" si="22"/>
        <v>0</v>
      </c>
      <c r="HX41" s="159">
        <f t="shared" si="22"/>
        <v>3684</v>
      </c>
      <c r="HY41" s="159">
        <f t="shared" si="22"/>
        <v>4525</v>
      </c>
      <c r="HZ41" s="159">
        <f t="shared" si="22"/>
        <v>41301</v>
      </c>
      <c r="IA41" s="159">
        <f t="shared" si="22"/>
        <v>2812</v>
      </c>
      <c r="IB41" s="159">
        <f t="shared" si="22"/>
        <v>6887</v>
      </c>
      <c r="IC41" s="159">
        <f t="shared" si="22"/>
        <v>983</v>
      </c>
      <c r="ID41" s="159">
        <f t="shared" si="22"/>
        <v>0</v>
      </c>
      <c r="IE41" s="159">
        <f t="shared" si="22"/>
        <v>704</v>
      </c>
      <c r="IF41" s="159">
        <f t="shared" si="22"/>
        <v>0</v>
      </c>
      <c r="IG41" s="159">
        <f t="shared" si="22"/>
        <v>24</v>
      </c>
      <c r="IH41" s="159">
        <f t="shared" si="22"/>
        <v>0</v>
      </c>
      <c r="II41" s="159">
        <f t="shared" si="22"/>
        <v>0</v>
      </c>
      <c r="IJ41" s="159">
        <f t="shared" si="22"/>
        <v>0</v>
      </c>
      <c r="IK41" s="159">
        <f t="shared" si="23"/>
        <v>0</v>
      </c>
      <c r="IL41" s="159">
        <f t="shared" si="23"/>
        <v>15460</v>
      </c>
      <c r="IM41" s="159">
        <f t="shared" si="23"/>
        <v>492988</v>
      </c>
      <c r="IN41" s="159">
        <f t="shared" si="23"/>
        <v>0</v>
      </c>
      <c r="IO41" s="159">
        <f t="shared" si="23"/>
        <v>0</v>
      </c>
      <c r="IP41" s="159">
        <f t="shared" si="23"/>
        <v>0</v>
      </c>
      <c r="IQ41" s="159">
        <f t="shared" si="23"/>
        <v>179</v>
      </c>
      <c r="IR41" s="159">
        <f t="shared" si="23"/>
        <v>0</v>
      </c>
      <c r="IS41" s="159">
        <f t="shared" si="23"/>
        <v>0</v>
      </c>
      <c r="IT41" s="159">
        <f t="shared" si="23"/>
        <v>0</v>
      </c>
      <c r="IU41" s="159">
        <f t="shared" si="23"/>
        <v>0</v>
      </c>
      <c r="IV41" s="159">
        <f t="shared" si="23"/>
        <v>0</v>
      </c>
      <c r="IW41" s="159">
        <f t="shared" si="23"/>
        <v>0</v>
      </c>
      <c r="IX41" s="159">
        <f t="shared" si="23"/>
        <v>0</v>
      </c>
      <c r="IY41" s="159">
        <f t="shared" si="23"/>
        <v>0</v>
      </c>
      <c r="IZ41" s="159">
        <f t="shared" si="23"/>
        <v>0</v>
      </c>
      <c r="JA41" s="159">
        <f t="shared" si="24"/>
        <v>0</v>
      </c>
      <c r="JB41" s="159">
        <f t="shared" si="24"/>
        <v>0</v>
      </c>
      <c r="JC41" s="159">
        <f t="shared" si="16"/>
        <v>64297</v>
      </c>
      <c r="JD41" s="159">
        <f t="shared" si="16"/>
        <v>150</v>
      </c>
      <c r="JE41" s="159">
        <f t="shared" si="16"/>
        <v>6</v>
      </c>
      <c r="JF41" s="159">
        <f t="shared" si="16"/>
        <v>64632</v>
      </c>
      <c r="JG41" s="159">
        <f t="shared" si="16"/>
        <v>1275039</v>
      </c>
    </row>
    <row r="42" spans="1:267" ht="13.5" x14ac:dyDescent="0.25">
      <c r="A42" s="152" t="s">
        <v>184</v>
      </c>
      <c r="B42" s="152" t="s">
        <v>182</v>
      </c>
      <c r="C42" s="153">
        <v>45107</v>
      </c>
      <c r="D42" s="158">
        <v>10744</v>
      </c>
      <c r="E42" s="158">
        <v>0</v>
      </c>
      <c r="F42" s="158">
        <v>0</v>
      </c>
      <c r="G42" s="158">
        <v>983</v>
      </c>
      <c r="H42" s="158">
        <v>534</v>
      </c>
      <c r="I42" s="158">
        <v>172</v>
      </c>
      <c r="J42" s="158">
        <v>0</v>
      </c>
      <c r="K42" s="158">
        <v>0</v>
      </c>
      <c r="L42" s="158">
        <v>423</v>
      </c>
      <c r="M42" s="158">
        <v>5847</v>
      </c>
      <c r="N42" s="158">
        <v>3517</v>
      </c>
      <c r="O42" s="158">
        <v>0</v>
      </c>
      <c r="P42" s="158">
        <v>102901</v>
      </c>
      <c r="Q42" s="158">
        <v>0</v>
      </c>
      <c r="R42" s="158">
        <v>108931</v>
      </c>
      <c r="S42" s="158">
        <v>208</v>
      </c>
      <c r="T42" s="158">
        <v>0</v>
      </c>
      <c r="U42" s="158">
        <v>0</v>
      </c>
      <c r="V42" s="158">
        <v>0</v>
      </c>
      <c r="W42" s="158">
        <v>0</v>
      </c>
      <c r="X42" s="158">
        <v>0</v>
      </c>
      <c r="Y42" s="158">
        <v>16491</v>
      </c>
      <c r="Z42" s="158">
        <v>12277</v>
      </c>
      <c r="AA42" s="158">
        <v>797</v>
      </c>
      <c r="AB42" s="158">
        <v>0</v>
      </c>
      <c r="AC42" s="158">
        <v>263825</v>
      </c>
      <c r="AD42" s="158">
        <v>0</v>
      </c>
      <c r="AE42" s="158">
        <v>0</v>
      </c>
      <c r="AF42" s="158">
        <v>10003</v>
      </c>
      <c r="AG42" s="158">
        <v>0</v>
      </c>
      <c r="AH42" s="158">
        <v>916</v>
      </c>
      <c r="AI42" s="158">
        <v>498</v>
      </c>
      <c r="AJ42" s="158">
        <v>160</v>
      </c>
      <c r="AK42" s="158">
        <v>0</v>
      </c>
      <c r="AL42" s="158">
        <v>0</v>
      </c>
      <c r="AM42" s="158">
        <v>0</v>
      </c>
      <c r="AN42" s="158">
        <v>0</v>
      </c>
      <c r="AO42" s="158">
        <v>9237</v>
      </c>
      <c r="AP42" s="158">
        <v>0</v>
      </c>
      <c r="AQ42" s="158">
        <v>46353</v>
      </c>
      <c r="AR42" s="158">
        <v>0</v>
      </c>
      <c r="AS42" s="158">
        <v>0</v>
      </c>
      <c r="AT42" s="158">
        <v>0</v>
      </c>
      <c r="AU42" s="158">
        <v>0</v>
      </c>
      <c r="AV42" s="158">
        <v>0</v>
      </c>
      <c r="AW42" s="158">
        <v>0</v>
      </c>
      <c r="AX42" s="158">
        <v>67167</v>
      </c>
      <c r="AY42" s="158">
        <v>41813</v>
      </c>
      <c r="AZ42" s="158">
        <v>0</v>
      </c>
      <c r="BA42" s="158">
        <v>9140</v>
      </c>
      <c r="BB42" s="158">
        <v>28633</v>
      </c>
      <c r="BC42" s="158">
        <v>83521</v>
      </c>
      <c r="BD42" s="158">
        <v>1552</v>
      </c>
      <c r="BE42" s="158">
        <v>83774</v>
      </c>
      <c r="BF42" s="158">
        <v>0</v>
      </c>
      <c r="BG42" s="158">
        <v>248433</v>
      </c>
      <c r="BH42" s="158">
        <v>579425</v>
      </c>
      <c r="BI42" s="158">
        <v>0</v>
      </c>
      <c r="BJ42" s="158">
        <v>0</v>
      </c>
      <c r="BK42" s="158">
        <v>0</v>
      </c>
      <c r="BL42" s="158">
        <v>0</v>
      </c>
      <c r="BM42" s="158">
        <v>64382</v>
      </c>
      <c r="BN42" s="158">
        <v>0</v>
      </c>
      <c r="BO42" s="158">
        <v>0</v>
      </c>
      <c r="BP42" s="158">
        <v>53440</v>
      </c>
      <c r="BQ42" s="158">
        <v>10784</v>
      </c>
      <c r="BR42" s="158">
        <v>5861</v>
      </c>
      <c r="BS42" s="158">
        <v>1885</v>
      </c>
      <c r="BT42" s="158">
        <v>0</v>
      </c>
      <c r="BU42" s="158">
        <v>0</v>
      </c>
      <c r="BV42" s="158">
        <v>0</v>
      </c>
      <c r="BW42" s="158">
        <v>648</v>
      </c>
      <c r="BX42" s="158">
        <v>0</v>
      </c>
      <c r="BY42" s="158">
        <v>420</v>
      </c>
      <c r="BZ42" s="158">
        <v>0</v>
      </c>
      <c r="CA42" s="158">
        <v>15537</v>
      </c>
      <c r="CB42" s="158">
        <v>0</v>
      </c>
      <c r="CC42" s="158">
        <v>0</v>
      </c>
      <c r="CD42" s="158">
        <v>48719</v>
      </c>
      <c r="CE42" s="158">
        <v>13329</v>
      </c>
      <c r="CF42" s="158">
        <v>0</v>
      </c>
      <c r="CG42" s="158">
        <v>0</v>
      </c>
      <c r="CH42" s="158">
        <v>0</v>
      </c>
      <c r="CI42" s="158">
        <v>0</v>
      </c>
      <c r="CJ42" s="158">
        <v>0</v>
      </c>
      <c r="CK42" s="158">
        <v>0</v>
      </c>
      <c r="CL42" s="158">
        <v>0</v>
      </c>
      <c r="CM42" s="158">
        <v>215005</v>
      </c>
      <c r="CN42" s="158">
        <v>794430</v>
      </c>
      <c r="CO42" s="158">
        <v>100558</v>
      </c>
      <c r="CP42" s="158">
        <v>1982</v>
      </c>
      <c r="CQ42" s="158">
        <v>0</v>
      </c>
      <c r="CR42" s="158">
        <v>344378</v>
      </c>
      <c r="CS42" s="158">
        <v>0</v>
      </c>
      <c r="CT42" s="158">
        <v>0</v>
      </c>
      <c r="CU42" s="158">
        <v>4019</v>
      </c>
      <c r="CV42" s="158">
        <v>4525</v>
      </c>
      <c r="CW42" s="158">
        <v>41687</v>
      </c>
      <c r="CX42" s="158">
        <v>22656</v>
      </c>
      <c r="CY42" s="158">
        <v>7286</v>
      </c>
      <c r="CZ42" s="158">
        <v>1375</v>
      </c>
      <c r="DA42" s="158">
        <v>0</v>
      </c>
      <c r="DB42" s="158">
        <v>362</v>
      </c>
      <c r="DC42" s="158">
        <v>0</v>
      </c>
      <c r="DD42" s="158">
        <v>26</v>
      </c>
      <c r="DE42" s="158">
        <v>0</v>
      </c>
      <c r="DF42" s="158">
        <v>0</v>
      </c>
      <c r="DG42" s="158">
        <v>0</v>
      </c>
      <c r="DH42" s="158">
        <v>0</v>
      </c>
      <c r="DI42" s="158">
        <v>19958</v>
      </c>
      <c r="DJ42" s="158">
        <v>548812</v>
      </c>
      <c r="DK42" s="158">
        <v>0</v>
      </c>
      <c r="DL42" s="158">
        <v>195</v>
      </c>
      <c r="DM42" s="158">
        <v>0</v>
      </c>
      <c r="DN42" s="158">
        <v>288</v>
      </c>
      <c r="DO42" s="158">
        <v>0</v>
      </c>
      <c r="DP42" s="158">
        <v>0</v>
      </c>
      <c r="DQ42" s="158">
        <v>0</v>
      </c>
      <c r="DR42" s="158">
        <v>0</v>
      </c>
      <c r="DS42" s="158">
        <v>0</v>
      </c>
      <c r="DT42" s="158">
        <v>0</v>
      </c>
      <c r="DU42" s="158">
        <v>0</v>
      </c>
      <c r="DV42" s="158">
        <v>0</v>
      </c>
      <c r="DW42" s="158">
        <v>0</v>
      </c>
      <c r="DX42" s="158">
        <v>0</v>
      </c>
      <c r="DY42" s="158">
        <v>0</v>
      </c>
      <c r="DZ42" s="158">
        <v>69315</v>
      </c>
      <c r="EA42" s="158">
        <v>0</v>
      </c>
      <c r="EB42" s="158">
        <v>958</v>
      </c>
      <c r="EC42" s="158">
        <v>70756</v>
      </c>
      <c r="ED42" s="158">
        <v>1413998</v>
      </c>
      <c r="EF42" s="5">
        <f t="shared" si="26"/>
        <v>45107</v>
      </c>
      <c r="EG42" s="159">
        <f t="shared" si="26"/>
        <v>10744</v>
      </c>
      <c r="EH42" s="159">
        <f t="shared" si="26"/>
        <v>0</v>
      </c>
      <c r="EI42" s="159">
        <f t="shared" si="26"/>
        <v>0</v>
      </c>
      <c r="EJ42" s="159">
        <f t="shared" si="26"/>
        <v>983</v>
      </c>
      <c r="EK42" s="159">
        <f t="shared" si="26"/>
        <v>534</v>
      </c>
      <c r="EL42" s="159">
        <f t="shared" si="26"/>
        <v>172</v>
      </c>
      <c r="EM42" s="159">
        <f t="shared" si="26"/>
        <v>0</v>
      </c>
      <c r="EN42" s="159">
        <f t="shared" si="26"/>
        <v>0</v>
      </c>
      <c r="EO42" s="159">
        <f t="shared" si="26"/>
        <v>423</v>
      </c>
      <c r="EP42" s="159">
        <f t="shared" si="26"/>
        <v>5847</v>
      </c>
      <c r="EQ42" s="159">
        <f t="shared" si="26"/>
        <v>3517</v>
      </c>
      <c r="ER42" s="159">
        <f t="shared" si="26"/>
        <v>0</v>
      </c>
      <c r="ES42" s="159">
        <f t="shared" si="26"/>
        <v>102901</v>
      </c>
      <c r="ET42" s="159">
        <f t="shared" si="26"/>
        <v>0</v>
      </c>
      <c r="EU42" s="159">
        <f t="shared" si="25"/>
        <v>108931</v>
      </c>
      <c r="EV42" s="159">
        <f t="shared" si="25"/>
        <v>208</v>
      </c>
      <c r="EW42" s="159">
        <f t="shared" si="25"/>
        <v>0</v>
      </c>
      <c r="EX42" s="159">
        <f t="shared" si="25"/>
        <v>0</v>
      </c>
      <c r="EY42" s="159">
        <f t="shared" si="25"/>
        <v>0</v>
      </c>
      <c r="EZ42" s="159">
        <f t="shared" si="25"/>
        <v>0</v>
      </c>
      <c r="FA42" s="159">
        <f t="shared" si="25"/>
        <v>0</v>
      </c>
      <c r="FB42" s="159">
        <f t="shared" si="25"/>
        <v>16491</v>
      </c>
      <c r="FC42" s="159">
        <f t="shared" si="25"/>
        <v>12277</v>
      </c>
      <c r="FD42" s="159">
        <f t="shared" si="25"/>
        <v>797</v>
      </c>
      <c r="FE42" s="159">
        <f t="shared" si="25"/>
        <v>0</v>
      </c>
      <c r="FF42" s="159">
        <f t="shared" si="25"/>
        <v>263825</v>
      </c>
      <c r="FG42" s="159">
        <f t="shared" si="25"/>
        <v>0</v>
      </c>
      <c r="FH42" s="159">
        <f t="shared" si="25"/>
        <v>0</v>
      </c>
      <c r="FI42" s="159">
        <f t="shared" si="18"/>
        <v>10003</v>
      </c>
      <c r="FJ42" s="159">
        <f t="shared" si="18"/>
        <v>0</v>
      </c>
      <c r="FK42" s="159">
        <f t="shared" si="18"/>
        <v>916</v>
      </c>
      <c r="FL42" s="159">
        <f t="shared" si="18"/>
        <v>498</v>
      </c>
      <c r="FM42" s="159">
        <f t="shared" si="18"/>
        <v>160</v>
      </c>
      <c r="FN42" s="159">
        <f t="shared" si="18"/>
        <v>0</v>
      </c>
      <c r="FO42" s="159">
        <f t="shared" si="18"/>
        <v>0</v>
      </c>
      <c r="FP42" s="159">
        <f t="shared" si="18"/>
        <v>0</v>
      </c>
      <c r="FQ42" s="159">
        <f t="shared" si="18"/>
        <v>0</v>
      </c>
      <c r="FR42" s="159">
        <f t="shared" si="18"/>
        <v>9237</v>
      </c>
      <c r="FS42" s="159">
        <f t="shared" si="18"/>
        <v>0</v>
      </c>
      <c r="FT42" s="159">
        <f t="shared" si="18"/>
        <v>46353</v>
      </c>
      <c r="FU42" s="159">
        <f t="shared" si="18"/>
        <v>0</v>
      </c>
      <c r="FV42" s="159">
        <f t="shared" si="18"/>
        <v>0</v>
      </c>
      <c r="FW42" s="159">
        <f t="shared" si="18"/>
        <v>0</v>
      </c>
      <c r="FX42" s="159">
        <f t="shared" si="18"/>
        <v>0</v>
      </c>
      <c r="FY42" s="159">
        <f t="shared" si="19"/>
        <v>0</v>
      </c>
      <c r="FZ42" s="159">
        <f t="shared" si="19"/>
        <v>0</v>
      </c>
      <c r="GA42" s="159">
        <f t="shared" si="19"/>
        <v>67167</v>
      </c>
      <c r="GB42" s="159">
        <f t="shared" si="19"/>
        <v>41813</v>
      </c>
      <c r="GC42" s="159">
        <f t="shared" si="19"/>
        <v>0</v>
      </c>
      <c r="GD42" s="159">
        <f t="shared" si="19"/>
        <v>9140</v>
      </c>
      <c r="GE42" s="159">
        <f t="shared" si="19"/>
        <v>28633</v>
      </c>
      <c r="GF42" s="159">
        <f t="shared" si="19"/>
        <v>83521</v>
      </c>
      <c r="GG42" s="159">
        <f t="shared" si="19"/>
        <v>1552</v>
      </c>
      <c r="GH42" s="159">
        <f t="shared" si="19"/>
        <v>83774</v>
      </c>
      <c r="GI42" s="159">
        <f t="shared" si="19"/>
        <v>0</v>
      </c>
      <c r="GJ42" s="159">
        <f t="shared" si="19"/>
        <v>248433</v>
      </c>
      <c r="GK42" s="159">
        <f t="shared" si="19"/>
        <v>579425</v>
      </c>
      <c r="GL42" s="159">
        <f t="shared" si="19"/>
        <v>0</v>
      </c>
      <c r="GM42" s="159">
        <f t="shared" si="19"/>
        <v>0</v>
      </c>
      <c r="GN42" s="159">
        <f t="shared" si="19"/>
        <v>0</v>
      </c>
      <c r="GO42" s="159">
        <f t="shared" si="20"/>
        <v>0</v>
      </c>
      <c r="GP42" s="159">
        <f t="shared" si="20"/>
        <v>64382</v>
      </c>
      <c r="GQ42" s="159">
        <f t="shared" si="20"/>
        <v>0</v>
      </c>
      <c r="GR42" s="159">
        <f t="shared" si="20"/>
        <v>0</v>
      </c>
      <c r="GS42" s="159">
        <f t="shared" si="20"/>
        <v>53440</v>
      </c>
      <c r="GT42" s="159">
        <f t="shared" si="20"/>
        <v>10784</v>
      </c>
      <c r="GU42" s="159">
        <f t="shared" si="20"/>
        <v>5861</v>
      </c>
      <c r="GV42" s="159">
        <f t="shared" si="20"/>
        <v>1885</v>
      </c>
      <c r="GW42" s="159">
        <f t="shared" si="20"/>
        <v>0</v>
      </c>
      <c r="GX42" s="159">
        <f t="shared" si="20"/>
        <v>0</v>
      </c>
      <c r="GY42" s="159">
        <f t="shared" si="20"/>
        <v>0</v>
      </c>
      <c r="GZ42" s="159">
        <f t="shared" si="20"/>
        <v>648</v>
      </c>
      <c r="HA42" s="159">
        <f t="shared" si="20"/>
        <v>0</v>
      </c>
      <c r="HB42" s="159">
        <f t="shared" si="20"/>
        <v>420</v>
      </c>
      <c r="HC42" s="159">
        <f t="shared" si="20"/>
        <v>0</v>
      </c>
      <c r="HD42" s="159">
        <f t="shared" si="20"/>
        <v>15537</v>
      </c>
      <c r="HE42" s="159">
        <f t="shared" si="21"/>
        <v>0</v>
      </c>
      <c r="HF42" s="159">
        <f t="shared" si="21"/>
        <v>0</v>
      </c>
      <c r="HG42" s="159">
        <f t="shared" si="21"/>
        <v>48719</v>
      </c>
      <c r="HH42" s="159">
        <f t="shared" si="21"/>
        <v>13329</v>
      </c>
      <c r="HI42" s="159">
        <f t="shared" si="21"/>
        <v>0</v>
      </c>
      <c r="HJ42" s="159">
        <f t="shared" si="21"/>
        <v>0</v>
      </c>
      <c r="HK42" s="159">
        <f t="shared" si="21"/>
        <v>0</v>
      </c>
      <c r="HL42" s="159">
        <f t="shared" si="21"/>
        <v>0</v>
      </c>
      <c r="HM42" s="159">
        <f t="shared" si="21"/>
        <v>0</v>
      </c>
      <c r="HN42" s="159">
        <f t="shared" si="21"/>
        <v>0</v>
      </c>
      <c r="HO42" s="159">
        <f t="shared" si="21"/>
        <v>0</v>
      </c>
      <c r="HP42" s="159">
        <f t="shared" si="21"/>
        <v>215005</v>
      </c>
      <c r="HQ42" s="159">
        <f t="shared" si="21"/>
        <v>794430</v>
      </c>
      <c r="HR42" s="159">
        <f t="shared" si="21"/>
        <v>100558</v>
      </c>
      <c r="HS42" s="159">
        <f t="shared" si="21"/>
        <v>1982</v>
      </c>
      <c r="HT42" s="159">
        <f t="shared" si="21"/>
        <v>0</v>
      </c>
      <c r="HU42" s="159">
        <f t="shared" si="22"/>
        <v>344378</v>
      </c>
      <c r="HV42" s="159">
        <f t="shared" si="22"/>
        <v>0</v>
      </c>
      <c r="HW42" s="159">
        <f t="shared" si="22"/>
        <v>0</v>
      </c>
      <c r="HX42" s="159">
        <f t="shared" si="22"/>
        <v>4019</v>
      </c>
      <c r="HY42" s="159">
        <f t="shared" si="22"/>
        <v>4525</v>
      </c>
      <c r="HZ42" s="159">
        <f t="shared" si="22"/>
        <v>41687</v>
      </c>
      <c r="IA42" s="159">
        <f t="shared" si="22"/>
        <v>22656</v>
      </c>
      <c r="IB42" s="159">
        <f t="shared" si="22"/>
        <v>7286</v>
      </c>
      <c r="IC42" s="159">
        <f t="shared" si="22"/>
        <v>1375</v>
      </c>
      <c r="ID42" s="159">
        <f t="shared" si="22"/>
        <v>0</v>
      </c>
      <c r="IE42" s="159">
        <f t="shared" si="22"/>
        <v>362</v>
      </c>
      <c r="IF42" s="159">
        <f t="shared" si="22"/>
        <v>0</v>
      </c>
      <c r="IG42" s="159">
        <f t="shared" si="22"/>
        <v>26</v>
      </c>
      <c r="IH42" s="159">
        <f t="shared" si="22"/>
        <v>0</v>
      </c>
      <c r="II42" s="159">
        <f t="shared" si="22"/>
        <v>0</v>
      </c>
      <c r="IJ42" s="159">
        <f t="shared" si="22"/>
        <v>0</v>
      </c>
      <c r="IK42" s="159">
        <f t="shared" si="23"/>
        <v>0</v>
      </c>
      <c r="IL42" s="159">
        <f t="shared" si="23"/>
        <v>19958</v>
      </c>
      <c r="IM42" s="159">
        <f t="shared" si="23"/>
        <v>548812</v>
      </c>
      <c r="IN42" s="159">
        <f t="shared" si="23"/>
        <v>0</v>
      </c>
      <c r="IO42" s="159">
        <f t="shared" si="23"/>
        <v>195</v>
      </c>
      <c r="IP42" s="159">
        <f t="shared" si="23"/>
        <v>0</v>
      </c>
      <c r="IQ42" s="159">
        <f t="shared" si="23"/>
        <v>288</v>
      </c>
      <c r="IR42" s="159">
        <f t="shared" si="23"/>
        <v>0</v>
      </c>
      <c r="IS42" s="159">
        <f t="shared" si="23"/>
        <v>0</v>
      </c>
      <c r="IT42" s="159">
        <f t="shared" si="23"/>
        <v>0</v>
      </c>
      <c r="IU42" s="159">
        <f t="shared" si="23"/>
        <v>0</v>
      </c>
      <c r="IV42" s="159">
        <f t="shared" si="23"/>
        <v>0</v>
      </c>
      <c r="IW42" s="159">
        <f t="shared" si="23"/>
        <v>0</v>
      </c>
      <c r="IX42" s="159">
        <f t="shared" si="23"/>
        <v>0</v>
      </c>
      <c r="IY42" s="159">
        <f t="shared" si="23"/>
        <v>0</v>
      </c>
      <c r="IZ42" s="159">
        <f t="shared" si="23"/>
        <v>0</v>
      </c>
      <c r="JA42" s="159">
        <f t="shared" si="24"/>
        <v>0</v>
      </c>
      <c r="JB42" s="159">
        <f t="shared" si="24"/>
        <v>0</v>
      </c>
      <c r="JC42" s="159">
        <f t="shared" si="16"/>
        <v>69315</v>
      </c>
      <c r="JD42" s="159">
        <f t="shared" si="16"/>
        <v>0</v>
      </c>
      <c r="JE42" s="159">
        <f t="shared" si="16"/>
        <v>958</v>
      </c>
      <c r="JF42" s="159">
        <f t="shared" si="16"/>
        <v>70756</v>
      </c>
      <c r="JG42" s="159">
        <f t="shared" si="16"/>
        <v>1413998</v>
      </c>
    </row>
    <row r="43" spans="1:267" ht="13.5" x14ac:dyDescent="0.25">
      <c r="A43" s="152" t="s">
        <v>185</v>
      </c>
      <c r="B43" s="152" t="s">
        <v>182</v>
      </c>
      <c r="C43" s="153">
        <v>45107</v>
      </c>
      <c r="D43" s="158">
        <v>3904</v>
      </c>
      <c r="E43" s="158">
        <v>0</v>
      </c>
      <c r="F43" s="158">
        <v>0</v>
      </c>
      <c r="G43" s="158">
        <v>357</v>
      </c>
      <c r="H43" s="158">
        <v>140</v>
      </c>
      <c r="I43" s="158">
        <v>62</v>
      </c>
      <c r="J43" s="158">
        <v>0</v>
      </c>
      <c r="K43" s="158">
        <v>0</v>
      </c>
      <c r="L43" s="158">
        <v>360</v>
      </c>
      <c r="M43" s="158">
        <v>6213</v>
      </c>
      <c r="N43" s="158">
        <v>5441</v>
      </c>
      <c r="O43" s="158">
        <v>0</v>
      </c>
      <c r="P43" s="158">
        <v>91213</v>
      </c>
      <c r="Q43" s="158">
        <v>0</v>
      </c>
      <c r="R43" s="158">
        <v>97654</v>
      </c>
      <c r="S43" s="158">
        <v>175</v>
      </c>
      <c r="T43" s="158">
        <v>0</v>
      </c>
      <c r="U43" s="158">
        <v>0</v>
      </c>
      <c r="V43" s="158">
        <v>0</v>
      </c>
      <c r="W43" s="158">
        <v>0</v>
      </c>
      <c r="X43" s="158">
        <v>0</v>
      </c>
      <c r="Y43" s="158">
        <v>15069</v>
      </c>
      <c r="Z43" s="158">
        <v>9951</v>
      </c>
      <c r="AA43" s="158">
        <v>679</v>
      </c>
      <c r="AB43" s="158">
        <v>0</v>
      </c>
      <c r="AC43" s="158">
        <v>231218</v>
      </c>
      <c r="AD43" s="158">
        <v>0</v>
      </c>
      <c r="AE43" s="158">
        <v>0</v>
      </c>
      <c r="AF43" s="158">
        <v>8441</v>
      </c>
      <c r="AG43" s="158">
        <v>0</v>
      </c>
      <c r="AH43" s="158">
        <v>773</v>
      </c>
      <c r="AI43" s="158">
        <v>302</v>
      </c>
      <c r="AJ43" s="158">
        <v>135</v>
      </c>
      <c r="AK43" s="158">
        <v>0</v>
      </c>
      <c r="AL43" s="158">
        <v>0</v>
      </c>
      <c r="AM43" s="158">
        <v>0</v>
      </c>
      <c r="AN43" s="158">
        <v>0</v>
      </c>
      <c r="AO43" s="158">
        <v>6085</v>
      </c>
      <c r="AP43" s="158">
        <v>0</v>
      </c>
      <c r="AQ43" s="158">
        <v>36278</v>
      </c>
      <c r="AR43" s="158">
        <v>0</v>
      </c>
      <c r="AS43" s="158">
        <v>0</v>
      </c>
      <c r="AT43" s="158">
        <v>0</v>
      </c>
      <c r="AU43" s="158">
        <v>0</v>
      </c>
      <c r="AV43" s="158">
        <v>0</v>
      </c>
      <c r="AW43" s="158">
        <v>0</v>
      </c>
      <c r="AX43" s="158">
        <v>52014</v>
      </c>
      <c r="AY43" s="158">
        <v>17118</v>
      </c>
      <c r="AZ43" s="158">
        <v>0</v>
      </c>
      <c r="BA43" s="158">
        <v>9697</v>
      </c>
      <c r="BB43" s="158">
        <v>30924</v>
      </c>
      <c r="BC43" s="158">
        <v>70447</v>
      </c>
      <c r="BD43" s="158">
        <v>1377</v>
      </c>
      <c r="BE43" s="158">
        <v>123398</v>
      </c>
      <c r="BF43" s="158">
        <v>0</v>
      </c>
      <c r="BG43" s="158">
        <v>252961</v>
      </c>
      <c r="BH43" s="158">
        <v>536193</v>
      </c>
      <c r="BI43" s="158">
        <v>0</v>
      </c>
      <c r="BJ43" s="158">
        <v>0</v>
      </c>
      <c r="BK43" s="158">
        <v>0</v>
      </c>
      <c r="BL43" s="158">
        <v>0</v>
      </c>
      <c r="BM43" s="158">
        <v>53221</v>
      </c>
      <c r="BN43" s="158">
        <v>0</v>
      </c>
      <c r="BO43" s="158">
        <v>0</v>
      </c>
      <c r="BP43" s="158">
        <v>60702</v>
      </c>
      <c r="BQ43" s="158">
        <v>10432</v>
      </c>
      <c r="BR43" s="158">
        <v>4082</v>
      </c>
      <c r="BS43" s="158">
        <v>1822</v>
      </c>
      <c r="BT43" s="158">
        <v>0</v>
      </c>
      <c r="BU43" s="158">
        <v>0</v>
      </c>
      <c r="BV43" s="158">
        <v>0</v>
      </c>
      <c r="BW43" s="158">
        <v>3855</v>
      </c>
      <c r="BX43" s="158">
        <v>0</v>
      </c>
      <c r="BY43" s="158">
        <v>2932</v>
      </c>
      <c r="BZ43" s="158">
        <v>0</v>
      </c>
      <c r="CA43" s="158">
        <v>14107</v>
      </c>
      <c r="CB43" s="158">
        <v>0</v>
      </c>
      <c r="CC43" s="158">
        <v>0</v>
      </c>
      <c r="CD43" s="158">
        <v>42954</v>
      </c>
      <c r="CE43" s="158">
        <v>17143</v>
      </c>
      <c r="CF43" s="158">
        <v>0</v>
      </c>
      <c r="CG43" s="158">
        <v>0</v>
      </c>
      <c r="CH43" s="158">
        <v>0</v>
      </c>
      <c r="CI43" s="158">
        <v>0</v>
      </c>
      <c r="CJ43" s="158">
        <v>0</v>
      </c>
      <c r="CK43" s="158">
        <v>448</v>
      </c>
      <c r="CL43" s="158">
        <v>0</v>
      </c>
      <c r="CM43" s="158">
        <v>211698</v>
      </c>
      <c r="CN43" s="158">
        <v>747891</v>
      </c>
      <c r="CO43" s="158">
        <v>15206</v>
      </c>
      <c r="CP43" s="158">
        <v>70605</v>
      </c>
      <c r="CQ43" s="158">
        <v>0</v>
      </c>
      <c r="CR43" s="158">
        <v>273516</v>
      </c>
      <c r="CS43" s="158">
        <v>0</v>
      </c>
      <c r="CT43" s="158">
        <v>0</v>
      </c>
      <c r="CU43" s="158">
        <v>3392</v>
      </c>
      <c r="CV43" s="158">
        <v>15427</v>
      </c>
      <c r="CW43" s="158">
        <v>34628</v>
      </c>
      <c r="CX43" s="158">
        <v>13549</v>
      </c>
      <c r="CY43" s="158">
        <v>6049</v>
      </c>
      <c r="CZ43" s="158">
        <v>1684</v>
      </c>
      <c r="DA43" s="158">
        <v>0</v>
      </c>
      <c r="DB43" s="158">
        <v>740</v>
      </c>
      <c r="DC43" s="158">
        <v>0</v>
      </c>
      <c r="DD43" s="158">
        <v>22</v>
      </c>
      <c r="DE43" s="158">
        <v>0</v>
      </c>
      <c r="DF43" s="158">
        <v>0</v>
      </c>
      <c r="DG43" s="158">
        <v>0</v>
      </c>
      <c r="DH43" s="158">
        <v>0</v>
      </c>
      <c r="DI43" s="158">
        <v>12790</v>
      </c>
      <c r="DJ43" s="158">
        <v>447608</v>
      </c>
      <c r="DK43" s="158">
        <v>0</v>
      </c>
      <c r="DL43" s="158">
        <v>0</v>
      </c>
      <c r="DM43" s="158">
        <v>0</v>
      </c>
      <c r="DN43" s="158">
        <v>35</v>
      </c>
      <c r="DO43" s="158">
        <v>0</v>
      </c>
      <c r="DP43" s="158">
        <v>0</v>
      </c>
      <c r="DQ43" s="158">
        <v>0</v>
      </c>
      <c r="DR43" s="158">
        <v>0</v>
      </c>
      <c r="DS43" s="158">
        <v>0</v>
      </c>
      <c r="DT43" s="158">
        <v>0</v>
      </c>
      <c r="DU43" s="158">
        <v>0</v>
      </c>
      <c r="DV43" s="158">
        <v>0</v>
      </c>
      <c r="DW43" s="158">
        <v>0</v>
      </c>
      <c r="DX43" s="158">
        <v>0</v>
      </c>
      <c r="DY43" s="158">
        <v>0</v>
      </c>
      <c r="DZ43" s="158">
        <v>55698</v>
      </c>
      <c r="EA43" s="158">
        <v>0</v>
      </c>
      <c r="EB43" s="158">
        <v>6</v>
      </c>
      <c r="EC43" s="158">
        <v>55739</v>
      </c>
      <c r="ED43" s="158">
        <v>1251238</v>
      </c>
      <c r="EF43" s="5">
        <f t="shared" si="26"/>
        <v>45107</v>
      </c>
      <c r="EG43" s="159">
        <f t="shared" si="26"/>
        <v>3904</v>
      </c>
      <c r="EH43" s="159">
        <f t="shared" si="26"/>
        <v>0</v>
      </c>
      <c r="EI43" s="159">
        <f t="shared" si="26"/>
        <v>0</v>
      </c>
      <c r="EJ43" s="159">
        <f t="shared" si="26"/>
        <v>357</v>
      </c>
      <c r="EK43" s="159">
        <f t="shared" si="26"/>
        <v>140</v>
      </c>
      <c r="EL43" s="159">
        <f t="shared" si="26"/>
        <v>62</v>
      </c>
      <c r="EM43" s="159">
        <f t="shared" si="26"/>
        <v>0</v>
      </c>
      <c r="EN43" s="159">
        <f t="shared" si="26"/>
        <v>0</v>
      </c>
      <c r="EO43" s="159">
        <f t="shared" si="26"/>
        <v>360</v>
      </c>
      <c r="EP43" s="159">
        <f t="shared" si="26"/>
        <v>6213</v>
      </c>
      <c r="EQ43" s="159">
        <f t="shared" si="26"/>
        <v>5441</v>
      </c>
      <c r="ER43" s="159">
        <f t="shared" si="26"/>
        <v>0</v>
      </c>
      <c r="ES43" s="159">
        <f t="shared" si="26"/>
        <v>91213</v>
      </c>
      <c r="ET43" s="159">
        <f t="shared" si="26"/>
        <v>0</v>
      </c>
      <c r="EU43" s="159">
        <f t="shared" si="25"/>
        <v>97654</v>
      </c>
      <c r="EV43" s="159">
        <f t="shared" si="25"/>
        <v>175</v>
      </c>
      <c r="EW43" s="159">
        <f t="shared" si="25"/>
        <v>0</v>
      </c>
      <c r="EX43" s="159">
        <f t="shared" si="25"/>
        <v>0</v>
      </c>
      <c r="EY43" s="159">
        <f t="shared" si="25"/>
        <v>0</v>
      </c>
      <c r="EZ43" s="159">
        <f t="shared" si="25"/>
        <v>0</v>
      </c>
      <c r="FA43" s="159">
        <f t="shared" si="25"/>
        <v>0</v>
      </c>
      <c r="FB43" s="159">
        <f t="shared" si="25"/>
        <v>15069</v>
      </c>
      <c r="FC43" s="159">
        <f t="shared" si="25"/>
        <v>9951</v>
      </c>
      <c r="FD43" s="159">
        <f t="shared" si="25"/>
        <v>679</v>
      </c>
      <c r="FE43" s="159">
        <f t="shared" si="25"/>
        <v>0</v>
      </c>
      <c r="FF43" s="159">
        <f t="shared" si="25"/>
        <v>231218</v>
      </c>
      <c r="FG43" s="159">
        <f t="shared" si="25"/>
        <v>0</v>
      </c>
      <c r="FH43" s="159">
        <f t="shared" si="25"/>
        <v>0</v>
      </c>
      <c r="FI43" s="159">
        <f t="shared" si="18"/>
        <v>8441</v>
      </c>
      <c r="FJ43" s="159">
        <f t="shared" si="18"/>
        <v>0</v>
      </c>
      <c r="FK43" s="159">
        <f t="shared" si="18"/>
        <v>773</v>
      </c>
      <c r="FL43" s="159">
        <f t="shared" si="18"/>
        <v>302</v>
      </c>
      <c r="FM43" s="159">
        <f t="shared" si="18"/>
        <v>135</v>
      </c>
      <c r="FN43" s="159">
        <f t="shared" si="18"/>
        <v>0</v>
      </c>
      <c r="FO43" s="159">
        <f t="shared" si="18"/>
        <v>0</v>
      </c>
      <c r="FP43" s="159">
        <f t="shared" si="18"/>
        <v>0</v>
      </c>
      <c r="FQ43" s="159">
        <f t="shared" si="18"/>
        <v>0</v>
      </c>
      <c r="FR43" s="159">
        <f t="shared" si="18"/>
        <v>6085</v>
      </c>
      <c r="FS43" s="159">
        <f t="shared" si="18"/>
        <v>0</v>
      </c>
      <c r="FT43" s="159">
        <f t="shared" si="18"/>
        <v>36278</v>
      </c>
      <c r="FU43" s="159">
        <f t="shared" si="18"/>
        <v>0</v>
      </c>
      <c r="FV43" s="159">
        <f t="shared" si="18"/>
        <v>0</v>
      </c>
      <c r="FW43" s="159">
        <f t="shared" si="18"/>
        <v>0</v>
      </c>
      <c r="FX43" s="159">
        <f t="shared" si="18"/>
        <v>0</v>
      </c>
      <c r="FY43" s="159">
        <f t="shared" si="19"/>
        <v>0</v>
      </c>
      <c r="FZ43" s="159">
        <f t="shared" si="19"/>
        <v>0</v>
      </c>
      <c r="GA43" s="159">
        <f t="shared" si="19"/>
        <v>52014</v>
      </c>
      <c r="GB43" s="159">
        <f t="shared" si="19"/>
        <v>17118</v>
      </c>
      <c r="GC43" s="159">
        <f t="shared" si="19"/>
        <v>0</v>
      </c>
      <c r="GD43" s="159">
        <f t="shared" si="19"/>
        <v>9697</v>
      </c>
      <c r="GE43" s="159">
        <f t="shared" si="19"/>
        <v>30924</v>
      </c>
      <c r="GF43" s="159">
        <f t="shared" si="19"/>
        <v>70447</v>
      </c>
      <c r="GG43" s="159">
        <f t="shared" si="19"/>
        <v>1377</v>
      </c>
      <c r="GH43" s="159">
        <f t="shared" si="19"/>
        <v>123398</v>
      </c>
      <c r="GI43" s="159">
        <f t="shared" si="19"/>
        <v>0</v>
      </c>
      <c r="GJ43" s="159">
        <f t="shared" si="19"/>
        <v>252961</v>
      </c>
      <c r="GK43" s="159">
        <f t="shared" si="19"/>
        <v>536193</v>
      </c>
      <c r="GL43" s="159">
        <f t="shared" si="19"/>
        <v>0</v>
      </c>
      <c r="GM43" s="159">
        <f t="shared" si="19"/>
        <v>0</v>
      </c>
      <c r="GN43" s="159">
        <f t="shared" si="19"/>
        <v>0</v>
      </c>
      <c r="GO43" s="159">
        <f t="shared" si="20"/>
        <v>0</v>
      </c>
      <c r="GP43" s="159">
        <f t="shared" si="20"/>
        <v>53221</v>
      </c>
      <c r="GQ43" s="159">
        <f t="shared" si="20"/>
        <v>0</v>
      </c>
      <c r="GR43" s="159">
        <f t="shared" si="20"/>
        <v>0</v>
      </c>
      <c r="GS43" s="159">
        <f t="shared" si="20"/>
        <v>60702</v>
      </c>
      <c r="GT43" s="159">
        <f t="shared" si="20"/>
        <v>10432</v>
      </c>
      <c r="GU43" s="159">
        <f t="shared" si="20"/>
        <v>4082</v>
      </c>
      <c r="GV43" s="159">
        <f t="shared" si="20"/>
        <v>1822</v>
      </c>
      <c r="GW43" s="159">
        <f t="shared" si="20"/>
        <v>0</v>
      </c>
      <c r="GX43" s="159">
        <f t="shared" si="20"/>
        <v>0</v>
      </c>
      <c r="GY43" s="159">
        <f t="shared" si="20"/>
        <v>0</v>
      </c>
      <c r="GZ43" s="159">
        <f t="shared" si="20"/>
        <v>3855</v>
      </c>
      <c r="HA43" s="159">
        <f t="shared" si="20"/>
        <v>0</v>
      </c>
      <c r="HB43" s="159">
        <f t="shared" si="20"/>
        <v>2932</v>
      </c>
      <c r="HC43" s="159">
        <f t="shared" si="20"/>
        <v>0</v>
      </c>
      <c r="HD43" s="159">
        <f t="shared" si="20"/>
        <v>14107</v>
      </c>
      <c r="HE43" s="159">
        <f t="shared" si="21"/>
        <v>0</v>
      </c>
      <c r="HF43" s="159">
        <f t="shared" si="21"/>
        <v>0</v>
      </c>
      <c r="HG43" s="159">
        <f t="shared" si="21"/>
        <v>42954</v>
      </c>
      <c r="HH43" s="159">
        <f t="shared" si="21"/>
        <v>17143</v>
      </c>
      <c r="HI43" s="159">
        <f t="shared" si="21"/>
        <v>0</v>
      </c>
      <c r="HJ43" s="159">
        <f t="shared" si="21"/>
        <v>0</v>
      </c>
      <c r="HK43" s="159">
        <f t="shared" si="21"/>
        <v>0</v>
      </c>
      <c r="HL43" s="159">
        <f t="shared" si="21"/>
        <v>0</v>
      </c>
      <c r="HM43" s="159">
        <f t="shared" si="21"/>
        <v>0</v>
      </c>
      <c r="HN43" s="159">
        <f t="shared" si="21"/>
        <v>448</v>
      </c>
      <c r="HO43" s="159">
        <f t="shared" si="21"/>
        <v>0</v>
      </c>
      <c r="HP43" s="159">
        <f t="shared" si="21"/>
        <v>211698</v>
      </c>
      <c r="HQ43" s="159">
        <f t="shared" si="21"/>
        <v>747891</v>
      </c>
      <c r="HR43" s="159">
        <f t="shared" si="21"/>
        <v>15206</v>
      </c>
      <c r="HS43" s="159">
        <f t="shared" si="21"/>
        <v>70605</v>
      </c>
      <c r="HT43" s="159">
        <f t="shared" si="21"/>
        <v>0</v>
      </c>
      <c r="HU43" s="159">
        <f t="shared" si="22"/>
        <v>273516</v>
      </c>
      <c r="HV43" s="159">
        <f t="shared" si="22"/>
        <v>0</v>
      </c>
      <c r="HW43" s="159">
        <f t="shared" si="22"/>
        <v>0</v>
      </c>
      <c r="HX43" s="159">
        <f t="shared" si="22"/>
        <v>3392</v>
      </c>
      <c r="HY43" s="159">
        <f t="shared" si="22"/>
        <v>15427</v>
      </c>
      <c r="HZ43" s="159">
        <f t="shared" si="22"/>
        <v>34628</v>
      </c>
      <c r="IA43" s="159">
        <f t="shared" si="22"/>
        <v>13549</v>
      </c>
      <c r="IB43" s="159">
        <f t="shared" si="22"/>
        <v>6049</v>
      </c>
      <c r="IC43" s="159">
        <f t="shared" si="22"/>
        <v>1684</v>
      </c>
      <c r="ID43" s="159">
        <f t="shared" si="22"/>
        <v>0</v>
      </c>
      <c r="IE43" s="159">
        <f t="shared" si="22"/>
        <v>740</v>
      </c>
      <c r="IF43" s="159">
        <f t="shared" si="22"/>
        <v>0</v>
      </c>
      <c r="IG43" s="159">
        <f t="shared" si="22"/>
        <v>22</v>
      </c>
      <c r="IH43" s="159">
        <f t="shared" si="22"/>
        <v>0</v>
      </c>
      <c r="II43" s="159">
        <f t="shared" si="22"/>
        <v>0</v>
      </c>
      <c r="IJ43" s="159">
        <f t="shared" si="22"/>
        <v>0</v>
      </c>
      <c r="IK43" s="159">
        <f t="shared" si="23"/>
        <v>0</v>
      </c>
      <c r="IL43" s="159">
        <f t="shared" si="23"/>
        <v>12790</v>
      </c>
      <c r="IM43" s="159">
        <f t="shared" si="23"/>
        <v>447608</v>
      </c>
      <c r="IN43" s="159">
        <f t="shared" si="23"/>
        <v>0</v>
      </c>
      <c r="IO43" s="159">
        <f t="shared" si="23"/>
        <v>0</v>
      </c>
      <c r="IP43" s="159">
        <f t="shared" si="23"/>
        <v>0</v>
      </c>
      <c r="IQ43" s="159">
        <f t="shared" si="23"/>
        <v>35</v>
      </c>
      <c r="IR43" s="159">
        <f t="shared" si="23"/>
        <v>0</v>
      </c>
      <c r="IS43" s="159">
        <f t="shared" si="23"/>
        <v>0</v>
      </c>
      <c r="IT43" s="159">
        <f t="shared" si="23"/>
        <v>0</v>
      </c>
      <c r="IU43" s="159">
        <f t="shared" si="23"/>
        <v>0</v>
      </c>
      <c r="IV43" s="159">
        <f t="shared" si="23"/>
        <v>0</v>
      </c>
      <c r="IW43" s="159">
        <f t="shared" si="23"/>
        <v>0</v>
      </c>
      <c r="IX43" s="159">
        <f t="shared" si="23"/>
        <v>0</v>
      </c>
      <c r="IY43" s="159">
        <f t="shared" si="23"/>
        <v>0</v>
      </c>
      <c r="IZ43" s="159">
        <f t="shared" si="23"/>
        <v>0</v>
      </c>
      <c r="JA43" s="159">
        <f t="shared" si="24"/>
        <v>0</v>
      </c>
      <c r="JB43" s="159">
        <f t="shared" si="24"/>
        <v>0</v>
      </c>
      <c r="JC43" s="159">
        <f t="shared" si="16"/>
        <v>55698</v>
      </c>
      <c r="JD43" s="159">
        <f t="shared" si="16"/>
        <v>0</v>
      </c>
      <c r="JE43" s="159">
        <f t="shared" si="16"/>
        <v>6</v>
      </c>
      <c r="JF43" s="159">
        <f t="shared" si="16"/>
        <v>55739</v>
      </c>
      <c r="JG43" s="159">
        <f t="shared" si="16"/>
        <v>1251238</v>
      </c>
    </row>
    <row r="44" spans="1:267" ht="13.5" x14ac:dyDescent="0.25">
      <c r="A44" s="152" t="s">
        <v>186</v>
      </c>
      <c r="B44" s="152" t="s">
        <v>182</v>
      </c>
      <c r="C44" s="153">
        <v>45107</v>
      </c>
      <c r="D44" s="158">
        <v>8692</v>
      </c>
      <c r="E44" s="158">
        <v>7726</v>
      </c>
      <c r="F44" s="158">
        <v>0</v>
      </c>
      <c r="G44" s="158">
        <v>1531</v>
      </c>
      <c r="H44" s="158">
        <v>1838</v>
      </c>
      <c r="I44" s="158">
        <v>248</v>
      </c>
      <c r="J44" s="158">
        <v>0</v>
      </c>
      <c r="K44" s="158">
        <v>0</v>
      </c>
      <c r="L44" s="158">
        <v>20</v>
      </c>
      <c r="M44" s="158">
        <v>3276</v>
      </c>
      <c r="N44" s="158">
        <v>597</v>
      </c>
      <c r="O44" s="158">
        <v>0</v>
      </c>
      <c r="P44" s="158">
        <v>113026</v>
      </c>
      <c r="Q44" s="158">
        <v>0</v>
      </c>
      <c r="R44" s="158">
        <v>54944</v>
      </c>
      <c r="S44" s="158">
        <v>0</v>
      </c>
      <c r="T44" s="158">
        <v>0</v>
      </c>
      <c r="U44" s="158">
        <v>0</v>
      </c>
      <c r="V44" s="158">
        <v>0</v>
      </c>
      <c r="W44" s="158">
        <v>0</v>
      </c>
      <c r="X44" s="158">
        <v>0</v>
      </c>
      <c r="Y44" s="158">
        <v>16490</v>
      </c>
      <c r="Z44" s="158">
        <v>12738</v>
      </c>
      <c r="AA44" s="158">
        <v>921</v>
      </c>
      <c r="AB44" s="158">
        <v>0</v>
      </c>
      <c r="AC44" s="158">
        <v>222047</v>
      </c>
      <c r="AD44" s="158">
        <v>0</v>
      </c>
      <c r="AE44" s="158">
        <v>0</v>
      </c>
      <c r="AF44" s="158">
        <v>15113</v>
      </c>
      <c r="AG44" s="158">
        <v>0</v>
      </c>
      <c r="AH44" s="158">
        <v>1409</v>
      </c>
      <c r="AI44" s="158">
        <v>1692</v>
      </c>
      <c r="AJ44" s="158">
        <v>228</v>
      </c>
      <c r="AK44" s="158">
        <v>0</v>
      </c>
      <c r="AL44" s="158">
        <v>0</v>
      </c>
      <c r="AM44" s="158">
        <v>0</v>
      </c>
      <c r="AN44" s="158">
        <v>0</v>
      </c>
      <c r="AO44" s="158">
        <v>37</v>
      </c>
      <c r="AP44" s="158">
        <v>0</v>
      </c>
      <c r="AQ44" s="158">
        <v>31864</v>
      </c>
      <c r="AR44" s="158">
        <v>0</v>
      </c>
      <c r="AS44" s="158">
        <v>0</v>
      </c>
      <c r="AT44" s="158">
        <v>0</v>
      </c>
      <c r="AU44" s="158">
        <v>0</v>
      </c>
      <c r="AV44" s="158">
        <v>0</v>
      </c>
      <c r="AW44" s="158">
        <v>0</v>
      </c>
      <c r="AX44" s="158">
        <v>50343</v>
      </c>
      <c r="AY44" s="158">
        <v>41251</v>
      </c>
      <c r="AZ44" s="158">
        <v>0</v>
      </c>
      <c r="BA44" s="158">
        <v>11803</v>
      </c>
      <c r="BB44" s="158">
        <v>0</v>
      </c>
      <c r="BC44" s="158">
        <v>82199</v>
      </c>
      <c r="BD44" s="158">
        <v>1567</v>
      </c>
      <c r="BE44" s="158">
        <v>22179</v>
      </c>
      <c r="BF44" s="158">
        <v>0</v>
      </c>
      <c r="BG44" s="158">
        <v>158999</v>
      </c>
      <c r="BH44" s="158">
        <v>431389</v>
      </c>
      <c r="BI44" s="158">
        <v>0</v>
      </c>
      <c r="BJ44" s="158">
        <v>0</v>
      </c>
      <c r="BK44" s="158">
        <v>0</v>
      </c>
      <c r="BL44" s="158">
        <v>0</v>
      </c>
      <c r="BM44" s="158">
        <v>82550</v>
      </c>
      <c r="BN44" s="158">
        <v>0</v>
      </c>
      <c r="BO44" s="158">
        <v>0</v>
      </c>
      <c r="BP44" s="158">
        <v>45785</v>
      </c>
      <c r="BQ44" s="158">
        <v>11966</v>
      </c>
      <c r="BR44" s="158">
        <v>14366</v>
      </c>
      <c r="BS44" s="158">
        <v>1937</v>
      </c>
      <c r="BT44" s="158">
        <v>0</v>
      </c>
      <c r="BU44" s="158">
        <v>0</v>
      </c>
      <c r="BV44" s="158">
        <v>0</v>
      </c>
      <c r="BW44" s="158">
        <v>1095</v>
      </c>
      <c r="BX44" s="158">
        <v>0</v>
      </c>
      <c r="BY44" s="158">
        <v>3350</v>
      </c>
      <c r="BZ44" s="158">
        <v>0</v>
      </c>
      <c r="CA44" s="158">
        <v>19466</v>
      </c>
      <c r="CB44" s="158">
        <v>0</v>
      </c>
      <c r="CC44" s="158">
        <v>0</v>
      </c>
      <c r="CD44" s="158">
        <v>37876</v>
      </c>
      <c r="CE44" s="158">
        <v>17048</v>
      </c>
      <c r="CF44" s="158">
        <v>0</v>
      </c>
      <c r="CG44" s="158">
        <v>0</v>
      </c>
      <c r="CH44" s="158">
        <v>0</v>
      </c>
      <c r="CI44" s="158">
        <v>0</v>
      </c>
      <c r="CJ44" s="158">
        <v>0</v>
      </c>
      <c r="CK44" s="158">
        <v>9</v>
      </c>
      <c r="CL44" s="158">
        <v>0</v>
      </c>
      <c r="CM44" s="158">
        <v>235448</v>
      </c>
      <c r="CN44" s="158">
        <v>666837</v>
      </c>
      <c r="CO44" s="158">
        <v>92917</v>
      </c>
      <c r="CP44" s="158">
        <v>13468</v>
      </c>
      <c r="CQ44" s="158">
        <v>0</v>
      </c>
      <c r="CR44" s="158">
        <v>367707</v>
      </c>
      <c r="CS44" s="158">
        <v>0</v>
      </c>
      <c r="CT44" s="158">
        <v>0</v>
      </c>
      <c r="CU44" s="158">
        <v>1094</v>
      </c>
      <c r="CV44" s="158">
        <v>13693</v>
      </c>
      <c r="CW44" s="158">
        <v>45583</v>
      </c>
      <c r="CX44" s="158">
        <v>54725</v>
      </c>
      <c r="CY44" s="158">
        <v>7377</v>
      </c>
      <c r="CZ44" s="158">
        <v>2741</v>
      </c>
      <c r="DA44" s="158">
        <v>0</v>
      </c>
      <c r="DB44" s="158">
        <v>1078</v>
      </c>
      <c r="DC44" s="158">
        <v>0</v>
      </c>
      <c r="DD44" s="158">
        <v>240</v>
      </c>
      <c r="DE44" s="158">
        <v>0</v>
      </c>
      <c r="DF44" s="158">
        <v>0</v>
      </c>
      <c r="DG44" s="158">
        <v>0</v>
      </c>
      <c r="DH44" s="158">
        <v>0</v>
      </c>
      <c r="DI44" s="158">
        <v>23433</v>
      </c>
      <c r="DJ44" s="158">
        <v>624056</v>
      </c>
      <c r="DK44" s="158">
        <v>0</v>
      </c>
      <c r="DL44" s="158">
        <v>0</v>
      </c>
      <c r="DM44" s="158">
        <v>0</v>
      </c>
      <c r="DN44" s="158">
        <v>0</v>
      </c>
      <c r="DO44" s="158">
        <v>0</v>
      </c>
      <c r="DP44" s="158">
        <v>0</v>
      </c>
      <c r="DQ44" s="158">
        <v>0</v>
      </c>
      <c r="DR44" s="158">
        <v>0</v>
      </c>
      <c r="DS44" s="158">
        <v>0</v>
      </c>
      <c r="DT44" s="158">
        <v>0</v>
      </c>
      <c r="DU44" s="158">
        <v>0</v>
      </c>
      <c r="DV44" s="158">
        <v>0</v>
      </c>
      <c r="DW44" s="158">
        <v>0</v>
      </c>
      <c r="DX44" s="158">
        <v>0</v>
      </c>
      <c r="DY44" s="158">
        <v>0</v>
      </c>
      <c r="DZ44" s="158">
        <v>66313</v>
      </c>
      <c r="EA44" s="158">
        <v>0</v>
      </c>
      <c r="EB44" s="158">
        <v>414</v>
      </c>
      <c r="EC44" s="158">
        <v>66727</v>
      </c>
      <c r="ED44" s="158">
        <v>1357620</v>
      </c>
      <c r="EF44" s="5">
        <f t="shared" si="26"/>
        <v>45107</v>
      </c>
      <c r="EG44" s="159">
        <f t="shared" si="26"/>
        <v>8692</v>
      </c>
      <c r="EH44" s="159">
        <f t="shared" si="26"/>
        <v>7726</v>
      </c>
      <c r="EI44" s="159">
        <f t="shared" si="26"/>
        <v>0</v>
      </c>
      <c r="EJ44" s="159">
        <f t="shared" si="26"/>
        <v>1531</v>
      </c>
      <c r="EK44" s="159">
        <f t="shared" si="26"/>
        <v>1838</v>
      </c>
      <c r="EL44" s="159">
        <f t="shared" si="26"/>
        <v>248</v>
      </c>
      <c r="EM44" s="159">
        <f t="shared" si="26"/>
        <v>0</v>
      </c>
      <c r="EN44" s="159">
        <f t="shared" si="26"/>
        <v>0</v>
      </c>
      <c r="EO44" s="159">
        <f t="shared" si="26"/>
        <v>20</v>
      </c>
      <c r="EP44" s="159">
        <f t="shared" si="26"/>
        <v>3276</v>
      </c>
      <c r="EQ44" s="159">
        <f t="shared" si="26"/>
        <v>597</v>
      </c>
      <c r="ER44" s="159">
        <f t="shared" si="26"/>
        <v>0</v>
      </c>
      <c r="ES44" s="159">
        <f t="shared" si="26"/>
        <v>113026</v>
      </c>
      <c r="ET44" s="159">
        <f t="shared" si="26"/>
        <v>0</v>
      </c>
      <c r="EU44" s="159">
        <f t="shared" si="25"/>
        <v>54944</v>
      </c>
      <c r="EV44" s="159">
        <f t="shared" si="25"/>
        <v>0</v>
      </c>
      <c r="EW44" s="159">
        <f t="shared" si="25"/>
        <v>0</v>
      </c>
      <c r="EX44" s="159">
        <f t="shared" si="25"/>
        <v>0</v>
      </c>
      <c r="EY44" s="159">
        <f t="shared" si="25"/>
        <v>0</v>
      </c>
      <c r="EZ44" s="159">
        <f t="shared" si="25"/>
        <v>0</v>
      </c>
      <c r="FA44" s="159">
        <f t="shared" si="25"/>
        <v>0</v>
      </c>
      <c r="FB44" s="159">
        <f t="shared" si="25"/>
        <v>16490</v>
      </c>
      <c r="FC44" s="159">
        <f t="shared" si="25"/>
        <v>12738</v>
      </c>
      <c r="FD44" s="159">
        <f t="shared" si="25"/>
        <v>921</v>
      </c>
      <c r="FE44" s="159">
        <f t="shared" si="25"/>
        <v>0</v>
      </c>
      <c r="FF44" s="159">
        <f t="shared" si="25"/>
        <v>222047</v>
      </c>
      <c r="FG44" s="159">
        <f t="shared" si="25"/>
        <v>0</v>
      </c>
      <c r="FH44" s="159">
        <f t="shared" si="25"/>
        <v>0</v>
      </c>
      <c r="FI44" s="159">
        <f t="shared" si="18"/>
        <v>15113</v>
      </c>
      <c r="FJ44" s="159">
        <f t="shared" si="18"/>
        <v>0</v>
      </c>
      <c r="FK44" s="159">
        <f t="shared" si="18"/>
        <v>1409</v>
      </c>
      <c r="FL44" s="159">
        <f t="shared" si="18"/>
        <v>1692</v>
      </c>
      <c r="FM44" s="159">
        <f t="shared" si="18"/>
        <v>228</v>
      </c>
      <c r="FN44" s="159">
        <f t="shared" si="18"/>
        <v>0</v>
      </c>
      <c r="FO44" s="159">
        <f t="shared" si="18"/>
        <v>0</v>
      </c>
      <c r="FP44" s="159">
        <f t="shared" si="18"/>
        <v>0</v>
      </c>
      <c r="FQ44" s="159">
        <f t="shared" si="18"/>
        <v>0</v>
      </c>
      <c r="FR44" s="159">
        <f t="shared" si="18"/>
        <v>37</v>
      </c>
      <c r="FS44" s="159">
        <f t="shared" si="18"/>
        <v>0</v>
      </c>
      <c r="FT44" s="159">
        <f t="shared" si="18"/>
        <v>31864</v>
      </c>
      <c r="FU44" s="159">
        <f t="shared" si="18"/>
        <v>0</v>
      </c>
      <c r="FV44" s="159">
        <f t="shared" si="18"/>
        <v>0</v>
      </c>
      <c r="FW44" s="159">
        <f t="shared" si="18"/>
        <v>0</v>
      </c>
      <c r="FX44" s="159">
        <f t="shared" si="18"/>
        <v>0</v>
      </c>
      <c r="FY44" s="159">
        <f t="shared" si="19"/>
        <v>0</v>
      </c>
      <c r="FZ44" s="159">
        <f t="shared" si="19"/>
        <v>0</v>
      </c>
      <c r="GA44" s="159">
        <f t="shared" si="19"/>
        <v>50343</v>
      </c>
      <c r="GB44" s="159">
        <f t="shared" si="19"/>
        <v>41251</v>
      </c>
      <c r="GC44" s="159">
        <f t="shared" si="19"/>
        <v>0</v>
      </c>
      <c r="GD44" s="159">
        <f t="shared" si="19"/>
        <v>11803</v>
      </c>
      <c r="GE44" s="159">
        <f t="shared" si="19"/>
        <v>0</v>
      </c>
      <c r="GF44" s="159">
        <f t="shared" si="19"/>
        <v>82199</v>
      </c>
      <c r="GG44" s="159">
        <f t="shared" si="19"/>
        <v>1567</v>
      </c>
      <c r="GH44" s="159">
        <f t="shared" si="19"/>
        <v>22179</v>
      </c>
      <c r="GI44" s="159">
        <f t="shared" si="19"/>
        <v>0</v>
      </c>
      <c r="GJ44" s="159">
        <f t="shared" si="19"/>
        <v>158999</v>
      </c>
      <c r="GK44" s="159">
        <f t="shared" si="19"/>
        <v>431389</v>
      </c>
      <c r="GL44" s="159">
        <f t="shared" si="19"/>
        <v>0</v>
      </c>
      <c r="GM44" s="159">
        <f t="shared" si="19"/>
        <v>0</v>
      </c>
      <c r="GN44" s="159">
        <f t="shared" si="19"/>
        <v>0</v>
      </c>
      <c r="GO44" s="159">
        <f t="shared" si="20"/>
        <v>0</v>
      </c>
      <c r="GP44" s="159">
        <f t="shared" si="20"/>
        <v>82550</v>
      </c>
      <c r="GQ44" s="159">
        <f t="shared" si="20"/>
        <v>0</v>
      </c>
      <c r="GR44" s="159">
        <f t="shared" si="20"/>
        <v>0</v>
      </c>
      <c r="GS44" s="159">
        <f t="shared" si="20"/>
        <v>45785</v>
      </c>
      <c r="GT44" s="159">
        <f t="shared" si="20"/>
        <v>11966</v>
      </c>
      <c r="GU44" s="159">
        <f t="shared" si="20"/>
        <v>14366</v>
      </c>
      <c r="GV44" s="159">
        <f t="shared" si="20"/>
        <v>1937</v>
      </c>
      <c r="GW44" s="159">
        <f t="shared" si="20"/>
        <v>0</v>
      </c>
      <c r="GX44" s="159">
        <f t="shared" si="20"/>
        <v>0</v>
      </c>
      <c r="GY44" s="159">
        <f t="shared" si="20"/>
        <v>0</v>
      </c>
      <c r="GZ44" s="159">
        <f t="shared" si="20"/>
        <v>1095</v>
      </c>
      <c r="HA44" s="159">
        <f t="shared" si="20"/>
        <v>0</v>
      </c>
      <c r="HB44" s="159">
        <f t="shared" si="20"/>
        <v>3350</v>
      </c>
      <c r="HC44" s="159">
        <f t="shared" si="20"/>
        <v>0</v>
      </c>
      <c r="HD44" s="159">
        <f t="shared" si="20"/>
        <v>19466</v>
      </c>
      <c r="HE44" s="159">
        <f t="shared" si="21"/>
        <v>0</v>
      </c>
      <c r="HF44" s="159">
        <f t="shared" si="21"/>
        <v>0</v>
      </c>
      <c r="HG44" s="159">
        <f t="shared" si="21"/>
        <v>37876</v>
      </c>
      <c r="HH44" s="159">
        <f t="shared" si="21"/>
        <v>17048</v>
      </c>
      <c r="HI44" s="159">
        <f t="shared" si="21"/>
        <v>0</v>
      </c>
      <c r="HJ44" s="159">
        <f t="shared" si="21"/>
        <v>0</v>
      </c>
      <c r="HK44" s="159">
        <f t="shared" si="21"/>
        <v>0</v>
      </c>
      <c r="HL44" s="159">
        <f t="shared" si="21"/>
        <v>0</v>
      </c>
      <c r="HM44" s="159">
        <f t="shared" si="21"/>
        <v>0</v>
      </c>
      <c r="HN44" s="159">
        <f t="shared" si="21"/>
        <v>9</v>
      </c>
      <c r="HO44" s="159">
        <f t="shared" si="21"/>
        <v>0</v>
      </c>
      <c r="HP44" s="159">
        <f t="shared" si="21"/>
        <v>235448</v>
      </c>
      <c r="HQ44" s="159">
        <f t="shared" si="21"/>
        <v>666837</v>
      </c>
      <c r="HR44" s="159">
        <f t="shared" si="21"/>
        <v>92917</v>
      </c>
      <c r="HS44" s="159">
        <f t="shared" si="21"/>
        <v>13468</v>
      </c>
      <c r="HT44" s="159">
        <f t="shared" si="21"/>
        <v>0</v>
      </c>
      <c r="HU44" s="159">
        <f t="shared" si="22"/>
        <v>367707</v>
      </c>
      <c r="HV44" s="159">
        <f t="shared" si="22"/>
        <v>0</v>
      </c>
      <c r="HW44" s="159">
        <f t="shared" si="22"/>
        <v>0</v>
      </c>
      <c r="HX44" s="159">
        <f t="shared" si="22"/>
        <v>1094</v>
      </c>
      <c r="HY44" s="159">
        <f t="shared" si="22"/>
        <v>13693</v>
      </c>
      <c r="HZ44" s="159">
        <f t="shared" si="22"/>
        <v>45583</v>
      </c>
      <c r="IA44" s="159">
        <f t="shared" si="22"/>
        <v>54725</v>
      </c>
      <c r="IB44" s="159">
        <f t="shared" si="22"/>
        <v>7377</v>
      </c>
      <c r="IC44" s="159">
        <f t="shared" si="22"/>
        <v>2741</v>
      </c>
      <c r="ID44" s="159">
        <f t="shared" si="22"/>
        <v>0</v>
      </c>
      <c r="IE44" s="159">
        <f t="shared" si="22"/>
        <v>1078</v>
      </c>
      <c r="IF44" s="159">
        <f t="shared" si="22"/>
        <v>0</v>
      </c>
      <c r="IG44" s="159">
        <f t="shared" si="22"/>
        <v>240</v>
      </c>
      <c r="IH44" s="159">
        <f t="shared" si="22"/>
        <v>0</v>
      </c>
      <c r="II44" s="159">
        <f t="shared" si="22"/>
        <v>0</v>
      </c>
      <c r="IJ44" s="159">
        <f t="shared" si="22"/>
        <v>0</v>
      </c>
      <c r="IK44" s="159">
        <f t="shared" si="23"/>
        <v>0</v>
      </c>
      <c r="IL44" s="159">
        <f t="shared" si="23"/>
        <v>23433</v>
      </c>
      <c r="IM44" s="159">
        <f t="shared" si="23"/>
        <v>624056</v>
      </c>
      <c r="IN44" s="159">
        <f t="shared" si="23"/>
        <v>0</v>
      </c>
      <c r="IO44" s="159">
        <f t="shared" si="23"/>
        <v>0</v>
      </c>
      <c r="IP44" s="159">
        <f t="shared" si="23"/>
        <v>0</v>
      </c>
      <c r="IQ44" s="159">
        <f t="shared" si="23"/>
        <v>0</v>
      </c>
      <c r="IR44" s="159">
        <f t="shared" si="23"/>
        <v>0</v>
      </c>
      <c r="IS44" s="159">
        <f t="shared" si="23"/>
        <v>0</v>
      </c>
      <c r="IT44" s="159">
        <f t="shared" si="23"/>
        <v>0</v>
      </c>
      <c r="IU44" s="159">
        <f t="shared" si="23"/>
        <v>0</v>
      </c>
      <c r="IV44" s="159">
        <f t="shared" si="23"/>
        <v>0</v>
      </c>
      <c r="IW44" s="159">
        <f t="shared" si="23"/>
        <v>0</v>
      </c>
      <c r="IX44" s="159">
        <f t="shared" si="23"/>
        <v>0</v>
      </c>
      <c r="IY44" s="159">
        <f t="shared" si="23"/>
        <v>0</v>
      </c>
      <c r="IZ44" s="159">
        <f t="shared" si="23"/>
        <v>0</v>
      </c>
      <c r="JA44" s="159">
        <f t="shared" si="24"/>
        <v>0</v>
      </c>
      <c r="JB44" s="159">
        <f t="shared" si="24"/>
        <v>0</v>
      </c>
      <c r="JC44" s="159">
        <f t="shared" si="16"/>
        <v>66313</v>
      </c>
      <c r="JD44" s="159">
        <f t="shared" si="16"/>
        <v>0</v>
      </c>
      <c r="JE44" s="159">
        <f t="shared" si="16"/>
        <v>414</v>
      </c>
      <c r="JF44" s="159">
        <f t="shared" si="16"/>
        <v>66727</v>
      </c>
      <c r="JG44" s="159">
        <f t="shared" si="16"/>
        <v>1357620</v>
      </c>
    </row>
    <row r="45" spans="1:267" ht="13.5" x14ac:dyDescent="0.25">
      <c r="A45" s="152" t="s">
        <v>187</v>
      </c>
      <c r="B45" s="152" t="s">
        <v>182</v>
      </c>
      <c r="C45" s="153">
        <v>45107</v>
      </c>
      <c r="D45" s="158">
        <v>8104</v>
      </c>
      <c r="E45" s="158">
        <v>7204</v>
      </c>
      <c r="F45" s="158">
        <v>0</v>
      </c>
      <c r="G45" s="158">
        <v>1370</v>
      </c>
      <c r="H45" s="158">
        <v>934</v>
      </c>
      <c r="I45" s="158">
        <v>238</v>
      </c>
      <c r="J45" s="158">
        <v>0</v>
      </c>
      <c r="K45" s="158">
        <v>0</v>
      </c>
      <c r="L45" s="158">
        <v>19</v>
      </c>
      <c r="M45" s="158">
        <v>2923</v>
      </c>
      <c r="N45" s="158">
        <v>568</v>
      </c>
      <c r="O45" s="158">
        <v>0</v>
      </c>
      <c r="P45" s="158">
        <v>113484</v>
      </c>
      <c r="Q45" s="158">
        <v>0</v>
      </c>
      <c r="R45" s="158">
        <v>90569</v>
      </c>
      <c r="S45" s="158">
        <v>0</v>
      </c>
      <c r="T45" s="158">
        <v>0</v>
      </c>
      <c r="U45" s="158">
        <v>0</v>
      </c>
      <c r="V45" s="158">
        <v>0</v>
      </c>
      <c r="W45" s="158">
        <v>0</v>
      </c>
      <c r="X45" s="158">
        <v>0</v>
      </c>
      <c r="Y45" s="158">
        <v>16464</v>
      </c>
      <c r="Z45" s="158">
        <v>9755</v>
      </c>
      <c r="AA45" s="158">
        <v>418</v>
      </c>
      <c r="AB45" s="158">
        <v>0</v>
      </c>
      <c r="AC45" s="158">
        <v>252050</v>
      </c>
      <c r="AD45" s="158">
        <v>0</v>
      </c>
      <c r="AE45" s="158">
        <v>0</v>
      </c>
      <c r="AF45" s="158">
        <v>14091</v>
      </c>
      <c r="AG45" s="158">
        <v>0</v>
      </c>
      <c r="AH45" s="158">
        <v>1261</v>
      </c>
      <c r="AI45" s="158">
        <v>860</v>
      </c>
      <c r="AJ45" s="158">
        <v>219</v>
      </c>
      <c r="AK45" s="158">
        <v>0</v>
      </c>
      <c r="AL45" s="158">
        <v>0</v>
      </c>
      <c r="AM45" s="158">
        <v>0</v>
      </c>
      <c r="AN45" s="158">
        <v>0</v>
      </c>
      <c r="AO45" s="158">
        <v>37</v>
      </c>
      <c r="AP45" s="158">
        <v>0</v>
      </c>
      <c r="AQ45" s="158">
        <v>29769</v>
      </c>
      <c r="AR45" s="158">
        <v>0</v>
      </c>
      <c r="AS45" s="158">
        <v>0</v>
      </c>
      <c r="AT45" s="158">
        <v>0</v>
      </c>
      <c r="AU45" s="158">
        <v>0</v>
      </c>
      <c r="AV45" s="158">
        <v>0</v>
      </c>
      <c r="AW45" s="158">
        <v>0</v>
      </c>
      <c r="AX45" s="158">
        <v>46237</v>
      </c>
      <c r="AY45" s="158">
        <v>55733</v>
      </c>
      <c r="AZ45" s="158">
        <v>0</v>
      </c>
      <c r="BA45" s="158">
        <v>12064</v>
      </c>
      <c r="BB45" s="158">
        <v>0</v>
      </c>
      <c r="BC45" s="158">
        <v>79342</v>
      </c>
      <c r="BD45" s="158">
        <v>1615</v>
      </c>
      <c r="BE45" s="158">
        <v>65535</v>
      </c>
      <c r="BF45" s="158">
        <v>0</v>
      </c>
      <c r="BG45" s="158">
        <v>214289</v>
      </c>
      <c r="BH45" s="158">
        <v>512576</v>
      </c>
      <c r="BI45" s="158">
        <v>0</v>
      </c>
      <c r="BJ45" s="158">
        <v>0</v>
      </c>
      <c r="BK45" s="158">
        <v>0</v>
      </c>
      <c r="BL45" s="158">
        <v>0</v>
      </c>
      <c r="BM45" s="158">
        <v>72295</v>
      </c>
      <c r="BN45" s="158">
        <v>0</v>
      </c>
      <c r="BO45" s="158">
        <v>0</v>
      </c>
      <c r="BP45" s="158">
        <v>43764</v>
      </c>
      <c r="BQ45" s="158">
        <v>10386</v>
      </c>
      <c r="BR45" s="158">
        <v>7080</v>
      </c>
      <c r="BS45" s="158">
        <v>1801</v>
      </c>
      <c r="BT45" s="158">
        <v>0</v>
      </c>
      <c r="BU45" s="158">
        <v>0</v>
      </c>
      <c r="BV45" s="158">
        <v>0</v>
      </c>
      <c r="BW45" s="158">
        <v>1145</v>
      </c>
      <c r="BX45" s="158">
        <v>0</v>
      </c>
      <c r="BY45" s="158">
        <v>2340</v>
      </c>
      <c r="BZ45" s="158">
        <v>0</v>
      </c>
      <c r="CA45" s="158">
        <v>15971</v>
      </c>
      <c r="CB45" s="158">
        <v>0</v>
      </c>
      <c r="CC45" s="158">
        <v>0</v>
      </c>
      <c r="CD45" s="158">
        <v>43991</v>
      </c>
      <c r="CE45" s="158">
        <v>13507</v>
      </c>
      <c r="CF45" s="158">
        <v>0</v>
      </c>
      <c r="CG45" s="158">
        <v>0</v>
      </c>
      <c r="CH45" s="158">
        <v>0</v>
      </c>
      <c r="CI45" s="158">
        <v>0</v>
      </c>
      <c r="CJ45" s="158">
        <v>0</v>
      </c>
      <c r="CK45" s="158">
        <v>9</v>
      </c>
      <c r="CL45" s="158">
        <v>0</v>
      </c>
      <c r="CM45" s="158">
        <v>212289</v>
      </c>
      <c r="CN45" s="158">
        <v>724865</v>
      </c>
      <c r="CO45" s="158">
        <v>29200</v>
      </c>
      <c r="CP45" s="158">
        <v>59907</v>
      </c>
      <c r="CQ45" s="158">
        <v>0</v>
      </c>
      <c r="CR45" s="158">
        <v>364241</v>
      </c>
      <c r="CS45" s="158">
        <v>0</v>
      </c>
      <c r="CT45" s="158">
        <v>0</v>
      </c>
      <c r="CU45" s="158">
        <v>1020</v>
      </c>
      <c r="CV45" s="158">
        <v>13698</v>
      </c>
      <c r="CW45" s="158">
        <v>41887</v>
      </c>
      <c r="CX45" s="158">
        <v>28555</v>
      </c>
      <c r="CY45" s="158">
        <v>7263</v>
      </c>
      <c r="CZ45" s="158">
        <v>2680</v>
      </c>
      <c r="DA45" s="158">
        <v>0</v>
      </c>
      <c r="DB45" s="158">
        <v>1039</v>
      </c>
      <c r="DC45" s="158">
        <v>0</v>
      </c>
      <c r="DD45" s="158">
        <v>299</v>
      </c>
      <c r="DE45" s="158">
        <v>0</v>
      </c>
      <c r="DF45" s="158">
        <v>0</v>
      </c>
      <c r="DG45" s="158">
        <v>0</v>
      </c>
      <c r="DH45" s="158">
        <v>0</v>
      </c>
      <c r="DI45" s="158">
        <v>18111</v>
      </c>
      <c r="DJ45" s="158">
        <v>567900</v>
      </c>
      <c r="DK45" s="158">
        <v>0</v>
      </c>
      <c r="DL45" s="158">
        <v>0</v>
      </c>
      <c r="DM45" s="158">
        <v>0</v>
      </c>
      <c r="DN45" s="158">
        <v>0</v>
      </c>
      <c r="DO45" s="158">
        <v>0</v>
      </c>
      <c r="DP45" s="158">
        <v>0</v>
      </c>
      <c r="DQ45" s="158">
        <v>0</v>
      </c>
      <c r="DR45" s="158">
        <v>0</v>
      </c>
      <c r="DS45" s="158">
        <v>0</v>
      </c>
      <c r="DT45" s="158">
        <v>0</v>
      </c>
      <c r="DU45" s="158">
        <v>0</v>
      </c>
      <c r="DV45" s="158">
        <v>0</v>
      </c>
      <c r="DW45" s="158">
        <v>0</v>
      </c>
      <c r="DX45" s="158">
        <v>0</v>
      </c>
      <c r="DY45" s="158">
        <v>0</v>
      </c>
      <c r="DZ45" s="158">
        <v>59062</v>
      </c>
      <c r="EA45" s="158">
        <v>0</v>
      </c>
      <c r="EB45" s="158">
        <v>40632</v>
      </c>
      <c r="EC45" s="158">
        <v>99694</v>
      </c>
      <c r="ED45" s="158">
        <v>1392459</v>
      </c>
      <c r="EF45" s="5">
        <f t="shared" si="26"/>
        <v>45107</v>
      </c>
      <c r="EG45" s="159">
        <f t="shared" si="26"/>
        <v>8104</v>
      </c>
      <c r="EH45" s="159">
        <f t="shared" si="26"/>
        <v>7204</v>
      </c>
      <c r="EI45" s="159">
        <f t="shared" si="26"/>
        <v>0</v>
      </c>
      <c r="EJ45" s="159">
        <f t="shared" si="26"/>
        <v>1370</v>
      </c>
      <c r="EK45" s="159">
        <f t="shared" si="26"/>
        <v>934</v>
      </c>
      <c r="EL45" s="159">
        <f t="shared" si="26"/>
        <v>238</v>
      </c>
      <c r="EM45" s="159">
        <f t="shared" si="26"/>
        <v>0</v>
      </c>
      <c r="EN45" s="159">
        <f t="shared" si="26"/>
        <v>0</v>
      </c>
      <c r="EO45" s="159">
        <f t="shared" si="26"/>
        <v>19</v>
      </c>
      <c r="EP45" s="159">
        <f t="shared" si="26"/>
        <v>2923</v>
      </c>
      <c r="EQ45" s="159">
        <f t="shared" si="26"/>
        <v>568</v>
      </c>
      <c r="ER45" s="159">
        <f t="shared" si="26"/>
        <v>0</v>
      </c>
      <c r="ES45" s="159">
        <f t="shared" si="26"/>
        <v>113484</v>
      </c>
      <c r="ET45" s="159">
        <f t="shared" si="26"/>
        <v>0</v>
      </c>
      <c r="EU45" s="159">
        <f t="shared" si="25"/>
        <v>90569</v>
      </c>
      <c r="EV45" s="159">
        <f t="shared" si="25"/>
        <v>0</v>
      </c>
      <c r="EW45" s="159">
        <f t="shared" si="25"/>
        <v>0</v>
      </c>
      <c r="EX45" s="159">
        <f t="shared" si="25"/>
        <v>0</v>
      </c>
      <c r="EY45" s="159">
        <f t="shared" si="25"/>
        <v>0</v>
      </c>
      <c r="EZ45" s="159">
        <f t="shared" si="25"/>
        <v>0</v>
      </c>
      <c r="FA45" s="159">
        <f t="shared" si="25"/>
        <v>0</v>
      </c>
      <c r="FB45" s="159">
        <f t="shared" si="25"/>
        <v>16464</v>
      </c>
      <c r="FC45" s="159">
        <f t="shared" si="25"/>
        <v>9755</v>
      </c>
      <c r="FD45" s="159">
        <f t="shared" si="25"/>
        <v>418</v>
      </c>
      <c r="FE45" s="159">
        <f t="shared" si="25"/>
        <v>0</v>
      </c>
      <c r="FF45" s="159">
        <f t="shared" si="25"/>
        <v>252050</v>
      </c>
      <c r="FG45" s="159">
        <f t="shared" si="25"/>
        <v>0</v>
      </c>
      <c r="FH45" s="159">
        <f t="shared" si="25"/>
        <v>0</v>
      </c>
      <c r="FI45" s="159">
        <f t="shared" si="18"/>
        <v>14091</v>
      </c>
      <c r="FJ45" s="159">
        <f t="shared" si="18"/>
        <v>0</v>
      </c>
      <c r="FK45" s="159">
        <f t="shared" si="18"/>
        <v>1261</v>
      </c>
      <c r="FL45" s="159">
        <f t="shared" si="18"/>
        <v>860</v>
      </c>
      <c r="FM45" s="159">
        <f t="shared" si="18"/>
        <v>219</v>
      </c>
      <c r="FN45" s="159">
        <f t="shared" si="18"/>
        <v>0</v>
      </c>
      <c r="FO45" s="159">
        <f t="shared" si="18"/>
        <v>0</v>
      </c>
      <c r="FP45" s="159">
        <f t="shared" si="18"/>
        <v>0</v>
      </c>
      <c r="FQ45" s="159">
        <f t="shared" si="18"/>
        <v>0</v>
      </c>
      <c r="FR45" s="159">
        <f t="shared" si="18"/>
        <v>37</v>
      </c>
      <c r="FS45" s="159">
        <f t="shared" si="18"/>
        <v>0</v>
      </c>
      <c r="FT45" s="159">
        <f t="shared" si="18"/>
        <v>29769</v>
      </c>
      <c r="FU45" s="159">
        <f t="shared" si="18"/>
        <v>0</v>
      </c>
      <c r="FV45" s="159">
        <f t="shared" si="18"/>
        <v>0</v>
      </c>
      <c r="FW45" s="159">
        <f t="shared" si="18"/>
        <v>0</v>
      </c>
      <c r="FX45" s="159">
        <f t="shared" si="18"/>
        <v>0</v>
      </c>
      <c r="FY45" s="159">
        <f t="shared" si="19"/>
        <v>0</v>
      </c>
      <c r="FZ45" s="159">
        <f t="shared" si="19"/>
        <v>0</v>
      </c>
      <c r="GA45" s="159">
        <f t="shared" si="19"/>
        <v>46237</v>
      </c>
      <c r="GB45" s="159">
        <f t="shared" si="19"/>
        <v>55733</v>
      </c>
      <c r="GC45" s="159">
        <f t="shared" si="19"/>
        <v>0</v>
      </c>
      <c r="GD45" s="159">
        <f t="shared" si="19"/>
        <v>12064</v>
      </c>
      <c r="GE45" s="159">
        <f t="shared" si="19"/>
        <v>0</v>
      </c>
      <c r="GF45" s="159">
        <f t="shared" si="19"/>
        <v>79342</v>
      </c>
      <c r="GG45" s="159">
        <f t="shared" si="19"/>
        <v>1615</v>
      </c>
      <c r="GH45" s="159">
        <f t="shared" si="19"/>
        <v>65535</v>
      </c>
      <c r="GI45" s="159">
        <f t="shared" si="19"/>
        <v>0</v>
      </c>
      <c r="GJ45" s="159">
        <f t="shared" si="19"/>
        <v>214289</v>
      </c>
      <c r="GK45" s="159">
        <f t="shared" si="19"/>
        <v>512576</v>
      </c>
      <c r="GL45" s="159">
        <f t="shared" si="19"/>
        <v>0</v>
      </c>
      <c r="GM45" s="159">
        <f t="shared" si="19"/>
        <v>0</v>
      </c>
      <c r="GN45" s="159">
        <f t="shared" si="19"/>
        <v>0</v>
      </c>
      <c r="GO45" s="159">
        <f t="shared" si="20"/>
        <v>0</v>
      </c>
      <c r="GP45" s="159">
        <f t="shared" si="20"/>
        <v>72295</v>
      </c>
      <c r="GQ45" s="159">
        <f t="shared" si="20"/>
        <v>0</v>
      </c>
      <c r="GR45" s="159">
        <f t="shared" si="20"/>
        <v>0</v>
      </c>
      <c r="GS45" s="159">
        <f t="shared" si="20"/>
        <v>43764</v>
      </c>
      <c r="GT45" s="159">
        <f t="shared" si="20"/>
        <v>10386</v>
      </c>
      <c r="GU45" s="159">
        <f t="shared" si="20"/>
        <v>7080</v>
      </c>
      <c r="GV45" s="159">
        <f t="shared" si="20"/>
        <v>1801</v>
      </c>
      <c r="GW45" s="159">
        <f t="shared" si="20"/>
        <v>0</v>
      </c>
      <c r="GX45" s="159">
        <f t="shared" si="20"/>
        <v>0</v>
      </c>
      <c r="GY45" s="159">
        <f t="shared" si="20"/>
        <v>0</v>
      </c>
      <c r="GZ45" s="159">
        <f t="shared" si="20"/>
        <v>1145</v>
      </c>
      <c r="HA45" s="159">
        <f t="shared" si="20"/>
        <v>0</v>
      </c>
      <c r="HB45" s="159">
        <f t="shared" si="20"/>
        <v>2340</v>
      </c>
      <c r="HC45" s="159">
        <f t="shared" si="20"/>
        <v>0</v>
      </c>
      <c r="HD45" s="159">
        <f t="shared" si="20"/>
        <v>15971</v>
      </c>
      <c r="HE45" s="159">
        <f t="shared" si="21"/>
        <v>0</v>
      </c>
      <c r="HF45" s="159">
        <f t="shared" si="21"/>
        <v>0</v>
      </c>
      <c r="HG45" s="159">
        <f t="shared" si="21"/>
        <v>43991</v>
      </c>
      <c r="HH45" s="159">
        <f t="shared" si="21"/>
        <v>13507</v>
      </c>
      <c r="HI45" s="159">
        <f t="shared" si="21"/>
        <v>0</v>
      </c>
      <c r="HJ45" s="159">
        <f t="shared" si="21"/>
        <v>0</v>
      </c>
      <c r="HK45" s="159">
        <f t="shared" si="21"/>
        <v>0</v>
      </c>
      <c r="HL45" s="159">
        <f t="shared" si="21"/>
        <v>0</v>
      </c>
      <c r="HM45" s="159">
        <f t="shared" si="21"/>
        <v>0</v>
      </c>
      <c r="HN45" s="159">
        <f t="shared" si="21"/>
        <v>9</v>
      </c>
      <c r="HO45" s="159">
        <f t="shared" si="21"/>
        <v>0</v>
      </c>
      <c r="HP45" s="159">
        <f t="shared" si="21"/>
        <v>212289</v>
      </c>
      <c r="HQ45" s="159">
        <f t="shared" si="21"/>
        <v>724865</v>
      </c>
      <c r="HR45" s="159">
        <f t="shared" si="21"/>
        <v>29200</v>
      </c>
      <c r="HS45" s="159">
        <f t="shared" si="21"/>
        <v>59907</v>
      </c>
      <c r="HT45" s="159">
        <f t="shared" si="21"/>
        <v>0</v>
      </c>
      <c r="HU45" s="159">
        <f t="shared" si="22"/>
        <v>364241</v>
      </c>
      <c r="HV45" s="159">
        <f t="shared" si="22"/>
        <v>0</v>
      </c>
      <c r="HW45" s="159">
        <f t="shared" si="22"/>
        <v>0</v>
      </c>
      <c r="HX45" s="159">
        <f t="shared" si="22"/>
        <v>1020</v>
      </c>
      <c r="HY45" s="159">
        <f t="shared" si="22"/>
        <v>13698</v>
      </c>
      <c r="HZ45" s="159">
        <f t="shared" si="22"/>
        <v>41887</v>
      </c>
      <c r="IA45" s="159">
        <f t="shared" si="22"/>
        <v>28555</v>
      </c>
      <c r="IB45" s="159">
        <f t="shared" si="22"/>
        <v>7263</v>
      </c>
      <c r="IC45" s="159">
        <f t="shared" si="22"/>
        <v>2680</v>
      </c>
      <c r="ID45" s="159">
        <f t="shared" si="22"/>
        <v>0</v>
      </c>
      <c r="IE45" s="159">
        <f t="shared" si="22"/>
        <v>1039</v>
      </c>
      <c r="IF45" s="159">
        <f t="shared" si="22"/>
        <v>0</v>
      </c>
      <c r="IG45" s="159">
        <f t="shared" si="22"/>
        <v>299</v>
      </c>
      <c r="IH45" s="159">
        <f t="shared" si="22"/>
        <v>0</v>
      </c>
      <c r="II45" s="159">
        <f t="shared" si="22"/>
        <v>0</v>
      </c>
      <c r="IJ45" s="159">
        <f t="shared" si="22"/>
        <v>0</v>
      </c>
      <c r="IK45" s="159">
        <f t="shared" si="23"/>
        <v>0</v>
      </c>
      <c r="IL45" s="159">
        <f t="shared" si="23"/>
        <v>18111</v>
      </c>
      <c r="IM45" s="159">
        <f t="shared" si="23"/>
        <v>567900</v>
      </c>
      <c r="IN45" s="159">
        <f t="shared" si="23"/>
        <v>0</v>
      </c>
      <c r="IO45" s="159">
        <f t="shared" si="23"/>
        <v>0</v>
      </c>
      <c r="IP45" s="159">
        <f t="shared" si="23"/>
        <v>0</v>
      </c>
      <c r="IQ45" s="159">
        <f t="shared" si="23"/>
        <v>0</v>
      </c>
      <c r="IR45" s="159">
        <f t="shared" si="23"/>
        <v>0</v>
      </c>
      <c r="IS45" s="159">
        <f t="shared" si="23"/>
        <v>0</v>
      </c>
      <c r="IT45" s="159">
        <f t="shared" si="23"/>
        <v>0</v>
      </c>
      <c r="IU45" s="159">
        <f t="shared" si="23"/>
        <v>0</v>
      </c>
      <c r="IV45" s="159">
        <f t="shared" si="23"/>
        <v>0</v>
      </c>
      <c r="IW45" s="159">
        <f t="shared" si="23"/>
        <v>0</v>
      </c>
      <c r="IX45" s="159">
        <f t="shared" si="23"/>
        <v>0</v>
      </c>
      <c r="IY45" s="159">
        <f t="shared" si="23"/>
        <v>0</v>
      </c>
      <c r="IZ45" s="159">
        <f t="shared" si="23"/>
        <v>0</v>
      </c>
      <c r="JA45" s="159">
        <f t="shared" si="24"/>
        <v>0</v>
      </c>
      <c r="JB45" s="159">
        <f t="shared" si="24"/>
        <v>0</v>
      </c>
      <c r="JC45" s="159">
        <f t="shared" si="16"/>
        <v>59062</v>
      </c>
      <c r="JD45" s="159">
        <f t="shared" si="16"/>
        <v>0</v>
      </c>
      <c r="JE45" s="159">
        <f t="shared" si="16"/>
        <v>40632</v>
      </c>
      <c r="JF45" s="159">
        <f t="shared" si="16"/>
        <v>99694</v>
      </c>
      <c r="JG45" s="159">
        <f t="shared" si="16"/>
        <v>1392459</v>
      </c>
    </row>
    <row r="46" spans="1:267" ht="13.5" x14ac:dyDescent="0.25">
      <c r="A46" s="152" t="s">
        <v>188</v>
      </c>
      <c r="B46" s="152" t="s">
        <v>182</v>
      </c>
      <c r="C46" s="153">
        <v>45107</v>
      </c>
      <c r="D46" s="158">
        <v>10469</v>
      </c>
      <c r="E46" s="158">
        <v>14588</v>
      </c>
      <c r="F46" s="158">
        <v>0</v>
      </c>
      <c r="G46" s="158">
        <v>2094</v>
      </c>
      <c r="H46" s="158">
        <v>1459</v>
      </c>
      <c r="I46" s="158">
        <v>427</v>
      </c>
      <c r="J46" s="158">
        <v>0</v>
      </c>
      <c r="K46" s="158">
        <v>0</v>
      </c>
      <c r="L46" s="158">
        <v>10</v>
      </c>
      <c r="M46" s="158">
        <v>6800</v>
      </c>
      <c r="N46" s="158">
        <v>7321</v>
      </c>
      <c r="O46" s="158">
        <v>0</v>
      </c>
      <c r="P46" s="158">
        <v>108177</v>
      </c>
      <c r="Q46" s="158">
        <v>0</v>
      </c>
      <c r="R46" s="158">
        <v>66006</v>
      </c>
      <c r="S46" s="158">
        <v>0</v>
      </c>
      <c r="T46" s="158">
        <v>0</v>
      </c>
      <c r="U46" s="158">
        <v>0</v>
      </c>
      <c r="V46" s="158">
        <v>0</v>
      </c>
      <c r="W46" s="158">
        <v>0</v>
      </c>
      <c r="X46" s="158">
        <v>0</v>
      </c>
      <c r="Y46" s="158">
        <v>13513</v>
      </c>
      <c r="Z46" s="158">
        <v>24277</v>
      </c>
      <c r="AA46" s="158">
        <v>740</v>
      </c>
      <c r="AB46" s="158">
        <v>0</v>
      </c>
      <c r="AC46" s="158">
        <v>255881</v>
      </c>
      <c r="AD46" s="158">
        <v>0</v>
      </c>
      <c r="AE46" s="158">
        <v>0</v>
      </c>
      <c r="AF46" s="158">
        <v>1820</v>
      </c>
      <c r="AG46" s="158">
        <v>0</v>
      </c>
      <c r="AH46" s="158">
        <v>152</v>
      </c>
      <c r="AI46" s="158">
        <v>106</v>
      </c>
      <c r="AJ46" s="158">
        <v>31</v>
      </c>
      <c r="AK46" s="158">
        <v>0</v>
      </c>
      <c r="AL46" s="158">
        <v>0</v>
      </c>
      <c r="AM46" s="158">
        <v>0</v>
      </c>
      <c r="AN46" s="158">
        <v>0</v>
      </c>
      <c r="AO46" s="158">
        <v>10650</v>
      </c>
      <c r="AP46" s="158">
        <v>0</v>
      </c>
      <c r="AQ46" s="158">
        <v>16961</v>
      </c>
      <c r="AR46" s="158">
        <v>0</v>
      </c>
      <c r="AS46" s="158">
        <v>0</v>
      </c>
      <c r="AT46" s="158">
        <v>0</v>
      </c>
      <c r="AU46" s="158">
        <v>0</v>
      </c>
      <c r="AV46" s="158">
        <v>0</v>
      </c>
      <c r="AW46" s="158">
        <v>0</v>
      </c>
      <c r="AX46" s="158">
        <v>29720</v>
      </c>
      <c r="AY46" s="158">
        <v>30912</v>
      </c>
      <c r="AZ46" s="158">
        <v>0</v>
      </c>
      <c r="BA46" s="158">
        <v>10295</v>
      </c>
      <c r="BB46" s="158">
        <v>38836</v>
      </c>
      <c r="BC46" s="158">
        <v>78040</v>
      </c>
      <c r="BD46" s="158">
        <v>1692</v>
      </c>
      <c r="BE46" s="158">
        <v>52696</v>
      </c>
      <c r="BF46" s="158">
        <v>0</v>
      </c>
      <c r="BG46" s="158">
        <v>212471</v>
      </c>
      <c r="BH46" s="158">
        <v>498072</v>
      </c>
      <c r="BI46" s="158">
        <v>0</v>
      </c>
      <c r="BJ46" s="158">
        <v>0</v>
      </c>
      <c r="BK46" s="158">
        <v>0</v>
      </c>
      <c r="BL46" s="158">
        <v>0</v>
      </c>
      <c r="BM46" s="158">
        <v>0</v>
      </c>
      <c r="BN46" s="158">
        <v>0</v>
      </c>
      <c r="BO46" s="158">
        <v>0</v>
      </c>
      <c r="BP46" s="158">
        <v>57537</v>
      </c>
      <c r="BQ46" s="158">
        <v>4808</v>
      </c>
      <c r="BR46" s="158">
        <v>3349</v>
      </c>
      <c r="BS46" s="158">
        <v>981</v>
      </c>
      <c r="BT46" s="158">
        <v>0</v>
      </c>
      <c r="BU46" s="158">
        <v>0</v>
      </c>
      <c r="BV46" s="158">
        <v>0</v>
      </c>
      <c r="BW46" s="158">
        <v>1517</v>
      </c>
      <c r="BX46" s="158">
        <v>0</v>
      </c>
      <c r="BY46" s="158">
        <v>2028</v>
      </c>
      <c r="BZ46" s="158">
        <v>0</v>
      </c>
      <c r="CA46" s="158">
        <v>161600</v>
      </c>
      <c r="CB46" s="158">
        <v>0</v>
      </c>
      <c r="CC46" s="158">
        <v>0</v>
      </c>
      <c r="CD46" s="158">
        <v>45072</v>
      </c>
      <c r="CE46" s="158">
        <v>17090</v>
      </c>
      <c r="CF46" s="158">
        <v>0</v>
      </c>
      <c r="CG46" s="158">
        <v>0</v>
      </c>
      <c r="CH46" s="158">
        <v>0</v>
      </c>
      <c r="CI46" s="158">
        <v>0</v>
      </c>
      <c r="CJ46" s="158">
        <v>0</v>
      </c>
      <c r="CK46" s="158">
        <v>179</v>
      </c>
      <c r="CL46" s="158">
        <v>0</v>
      </c>
      <c r="CM46" s="158">
        <v>294161</v>
      </c>
      <c r="CN46" s="158">
        <v>792233</v>
      </c>
      <c r="CO46" s="158">
        <v>26282</v>
      </c>
      <c r="CP46" s="158">
        <v>33019</v>
      </c>
      <c r="CQ46" s="158">
        <v>0</v>
      </c>
      <c r="CR46" s="158">
        <v>314678</v>
      </c>
      <c r="CS46" s="158">
        <v>0</v>
      </c>
      <c r="CT46" s="158">
        <v>0</v>
      </c>
      <c r="CU46" s="158">
        <v>4979</v>
      </c>
      <c r="CV46" s="158">
        <v>0</v>
      </c>
      <c r="CW46" s="158">
        <v>31666</v>
      </c>
      <c r="CX46" s="158">
        <v>22060</v>
      </c>
      <c r="CY46" s="158">
        <v>6463</v>
      </c>
      <c r="CZ46" s="158">
        <v>5411</v>
      </c>
      <c r="DA46" s="158">
        <v>0</v>
      </c>
      <c r="DB46" s="158">
        <v>3264</v>
      </c>
      <c r="DC46" s="158">
        <v>0</v>
      </c>
      <c r="DD46" s="158">
        <v>14</v>
      </c>
      <c r="DE46" s="158">
        <v>0</v>
      </c>
      <c r="DF46" s="158">
        <v>0</v>
      </c>
      <c r="DG46" s="158">
        <v>0</v>
      </c>
      <c r="DH46" s="158">
        <v>0</v>
      </c>
      <c r="DI46" s="158">
        <v>4813</v>
      </c>
      <c r="DJ46" s="158">
        <v>452649</v>
      </c>
      <c r="DK46" s="158">
        <v>0</v>
      </c>
      <c r="DL46" s="158">
        <v>0</v>
      </c>
      <c r="DM46" s="158">
        <v>0</v>
      </c>
      <c r="DN46" s="158">
        <v>278</v>
      </c>
      <c r="DO46" s="158">
        <v>0</v>
      </c>
      <c r="DP46" s="158">
        <v>0</v>
      </c>
      <c r="DQ46" s="158">
        <v>0</v>
      </c>
      <c r="DR46" s="158">
        <v>0</v>
      </c>
      <c r="DS46" s="158">
        <v>0</v>
      </c>
      <c r="DT46" s="158">
        <v>0</v>
      </c>
      <c r="DU46" s="158">
        <v>0</v>
      </c>
      <c r="DV46" s="158">
        <v>0</v>
      </c>
      <c r="DW46" s="158">
        <v>0</v>
      </c>
      <c r="DX46" s="158">
        <v>0</v>
      </c>
      <c r="DY46" s="158">
        <v>0</v>
      </c>
      <c r="DZ46" s="158">
        <v>49355</v>
      </c>
      <c r="EA46" s="158">
        <v>0</v>
      </c>
      <c r="EB46" s="158">
        <v>1376</v>
      </c>
      <c r="EC46" s="158">
        <v>51009</v>
      </c>
      <c r="ED46" s="158">
        <v>1295891</v>
      </c>
      <c r="EF46" s="5">
        <f t="shared" si="26"/>
        <v>45107</v>
      </c>
      <c r="EG46" s="159">
        <f t="shared" si="26"/>
        <v>10469</v>
      </c>
      <c r="EH46" s="159">
        <f t="shared" si="26"/>
        <v>14588</v>
      </c>
      <c r="EI46" s="159">
        <f t="shared" si="26"/>
        <v>0</v>
      </c>
      <c r="EJ46" s="159">
        <f t="shared" si="26"/>
        <v>2094</v>
      </c>
      <c r="EK46" s="159">
        <f t="shared" si="26"/>
        <v>1459</v>
      </c>
      <c r="EL46" s="159">
        <f t="shared" si="26"/>
        <v>427</v>
      </c>
      <c r="EM46" s="159">
        <f t="shared" si="26"/>
        <v>0</v>
      </c>
      <c r="EN46" s="159">
        <f t="shared" si="26"/>
        <v>0</v>
      </c>
      <c r="EO46" s="159">
        <f t="shared" si="26"/>
        <v>10</v>
      </c>
      <c r="EP46" s="159">
        <f t="shared" si="26"/>
        <v>6800</v>
      </c>
      <c r="EQ46" s="159">
        <f t="shared" si="26"/>
        <v>7321</v>
      </c>
      <c r="ER46" s="159">
        <f t="shared" si="26"/>
        <v>0</v>
      </c>
      <c r="ES46" s="159">
        <f t="shared" si="26"/>
        <v>108177</v>
      </c>
      <c r="ET46" s="159">
        <f t="shared" si="26"/>
        <v>0</v>
      </c>
      <c r="EU46" s="159">
        <f t="shared" si="25"/>
        <v>66006</v>
      </c>
      <c r="EV46" s="159">
        <f t="shared" si="25"/>
        <v>0</v>
      </c>
      <c r="EW46" s="159">
        <f t="shared" si="25"/>
        <v>0</v>
      </c>
      <c r="EX46" s="159">
        <f t="shared" si="25"/>
        <v>0</v>
      </c>
      <c r="EY46" s="159">
        <f t="shared" si="25"/>
        <v>0</v>
      </c>
      <c r="EZ46" s="159">
        <f t="shared" si="25"/>
        <v>0</v>
      </c>
      <c r="FA46" s="159">
        <f t="shared" si="25"/>
        <v>0</v>
      </c>
      <c r="FB46" s="159">
        <f t="shared" si="25"/>
        <v>13513</v>
      </c>
      <c r="FC46" s="159">
        <f t="shared" si="25"/>
        <v>24277</v>
      </c>
      <c r="FD46" s="159">
        <f t="shared" si="25"/>
        <v>740</v>
      </c>
      <c r="FE46" s="159">
        <f t="shared" si="25"/>
        <v>0</v>
      </c>
      <c r="FF46" s="159">
        <f t="shared" si="25"/>
        <v>255881</v>
      </c>
      <c r="FG46" s="159">
        <f t="shared" si="25"/>
        <v>0</v>
      </c>
      <c r="FH46" s="159">
        <f t="shared" si="25"/>
        <v>0</v>
      </c>
      <c r="FI46" s="159">
        <f t="shared" si="18"/>
        <v>1820</v>
      </c>
      <c r="FJ46" s="159">
        <f t="shared" si="18"/>
        <v>0</v>
      </c>
      <c r="FK46" s="159">
        <f t="shared" si="18"/>
        <v>152</v>
      </c>
      <c r="FL46" s="159">
        <f t="shared" si="18"/>
        <v>106</v>
      </c>
      <c r="FM46" s="159">
        <f t="shared" si="18"/>
        <v>31</v>
      </c>
      <c r="FN46" s="159">
        <f t="shared" si="18"/>
        <v>0</v>
      </c>
      <c r="FO46" s="159">
        <f t="shared" si="18"/>
        <v>0</v>
      </c>
      <c r="FP46" s="159">
        <f t="shared" si="18"/>
        <v>0</v>
      </c>
      <c r="FQ46" s="159">
        <f t="shared" si="18"/>
        <v>0</v>
      </c>
      <c r="FR46" s="159">
        <f t="shared" si="18"/>
        <v>10650</v>
      </c>
      <c r="FS46" s="159">
        <f t="shared" si="18"/>
        <v>0</v>
      </c>
      <c r="FT46" s="159">
        <f t="shared" si="18"/>
        <v>16961</v>
      </c>
      <c r="FU46" s="159">
        <f t="shared" si="18"/>
        <v>0</v>
      </c>
      <c r="FV46" s="159">
        <f t="shared" si="18"/>
        <v>0</v>
      </c>
      <c r="FW46" s="159">
        <f t="shared" si="18"/>
        <v>0</v>
      </c>
      <c r="FX46" s="159">
        <f t="shared" si="18"/>
        <v>0</v>
      </c>
      <c r="FY46" s="159">
        <f t="shared" si="19"/>
        <v>0</v>
      </c>
      <c r="FZ46" s="159">
        <f t="shared" si="19"/>
        <v>0</v>
      </c>
      <c r="GA46" s="159">
        <f t="shared" si="19"/>
        <v>29720</v>
      </c>
      <c r="GB46" s="159">
        <f t="shared" si="19"/>
        <v>30912</v>
      </c>
      <c r="GC46" s="159">
        <f t="shared" si="19"/>
        <v>0</v>
      </c>
      <c r="GD46" s="159">
        <f t="shared" si="19"/>
        <v>10295</v>
      </c>
      <c r="GE46" s="159">
        <f t="shared" si="19"/>
        <v>38836</v>
      </c>
      <c r="GF46" s="159">
        <f t="shared" si="19"/>
        <v>78040</v>
      </c>
      <c r="GG46" s="159">
        <f t="shared" si="19"/>
        <v>1692</v>
      </c>
      <c r="GH46" s="159">
        <f t="shared" si="19"/>
        <v>52696</v>
      </c>
      <c r="GI46" s="159">
        <f t="shared" si="19"/>
        <v>0</v>
      </c>
      <c r="GJ46" s="159">
        <f t="shared" si="19"/>
        <v>212471</v>
      </c>
      <c r="GK46" s="159">
        <f t="shared" si="19"/>
        <v>498072</v>
      </c>
      <c r="GL46" s="159">
        <f t="shared" si="19"/>
        <v>0</v>
      </c>
      <c r="GM46" s="159">
        <f t="shared" si="19"/>
        <v>0</v>
      </c>
      <c r="GN46" s="159">
        <f t="shared" si="19"/>
        <v>0</v>
      </c>
      <c r="GO46" s="159">
        <f t="shared" si="20"/>
        <v>0</v>
      </c>
      <c r="GP46" s="159">
        <f t="shared" si="20"/>
        <v>0</v>
      </c>
      <c r="GQ46" s="159">
        <f t="shared" si="20"/>
        <v>0</v>
      </c>
      <c r="GR46" s="159">
        <f t="shared" si="20"/>
        <v>0</v>
      </c>
      <c r="GS46" s="159">
        <f t="shared" si="20"/>
        <v>57537</v>
      </c>
      <c r="GT46" s="159">
        <f t="shared" si="20"/>
        <v>4808</v>
      </c>
      <c r="GU46" s="159">
        <f t="shared" si="20"/>
        <v>3349</v>
      </c>
      <c r="GV46" s="159">
        <f t="shared" si="20"/>
        <v>981</v>
      </c>
      <c r="GW46" s="159">
        <f t="shared" si="20"/>
        <v>0</v>
      </c>
      <c r="GX46" s="159">
        <f t="shared" si="20"/>
        <v>0</v>
      </c>
      <c r="GY46" s="159">
        <f t="shared" si="20"/>
        <v>0</v>
      </c>
      <c r="GZ46" s="159">
        <f t="shared" si="20"/>
        <v>1517</v>
      </c>
      <c r="HA46" s="159">
        <f t="shared" si="20"/>
        <v>0</v>
      </c>
      <c r="HB46" s="159">
        <f t="shared" si="20"/>
        <v>2028</v>
      </c>
      <c r="HC46" s="159">
        <f t="shared" si="20"/>
        <v>0</v>
      </c>
      <c r="HD46" s="159">
        <f t="shared" si="20"/>
        <v>161600</v>
      </c>
      <c r="HE46" s="159">
        <f t="shared" si="21"/>
        <v>0</v>
      </c>
      <c r="HF46" s="159">
        <f t="shared" si="21"/>
        <v>0</v>
      </c>
      <c r="HG46" s="159">
        <f t="shared" si="21"/>
        <v>45072</v>
      </c>
      <c r="HH46" s="159">
        <f t="shared" si="21"/>
        <v>17090</v>
      </c>
      <c r="HI46" s="159">
        <f t="shared" si="21"/>
        <v>0</v>
      </c>
      <c r="HJ46" s="159">
        <f t="shared" si="21"/>
        <v>0</v>
      </c>
      <c r="HK46" s="159">
        <f t="shared" si="21"/>
        <v>0</v>
      </c>
      <c r="HL46" s="159">
        <f t="shared" si="21"/>
        <v>0</v>
      </c>
      <c r="HM46" s="159">
        <f t="shared" si="21"/>
        <v>0</v>
      </c>
      <c r="HN46" s="159">
        <f t="shared" si="21"/>
        <v>179</v>
      </c>
      <c r="HO46" s="159">
        <f t="shared" si="21"/>
        <v>0</v>
      </c>
      <c r="HP46" s="159">
        <f t="shared" si="21"/>
        <v>294161</v>
      </c>
      <c r="HQ46" s="159">
        <f t="shared" si="21"/>
        <v>792233</v>
      </c>
      <c r="HR46" s="159">
        <f t="shared" si="21"/>
        <v>26282</v>
      </c>
      <c r="HS46" s="159">
        <f t="shared" si="21"/>
        <v>33019</v>
      </c>
      <c r="HT46" s="159">
        <f t="shared" si="21"/>
        <v>0</v>
      </c>
      <c r="HU46" s="159">
        <f t="shared" si="22"/>
        <v>314678</v>
      </c>
      <c r="HV46" s="159">
        <f t="shared" si="22"/>
        <v>0</v>
      </c>
      <c r="HW46" s="159">
        <f t="shared" si="22"/>
        <v>0</v>
      </c>
      <c r="HX46" s="159">
        <f t="shared" si="22"/>
        <v>4979</v>
      </c>
      <c r="HY46" s="159">
        <f t="shared" si="22"/>
        <v>0</v>
      </c>
      <c r="HZ46" s="159">
        <f t="shared" si="22"/>
        <v>31666</v>
      </c>
      <c r="IA46" s="159">
        <f t="shared" si="22"/>
        <v>22060</v>
      </c>
      <c r="IB46" s="159">
        <f t="shared" si="22"/>
        <v>6463</v>
      </c>
      <c r="IC46" s="159">
        <f t="shared" si="22"/>
        <v>5411</v>
      </c>
      <c r="ID46" s="159">
        <f t="shared" si="22"/>
        <v>0</v>
      </c>
      <c r="IE46" s="159">
        <f t="shared" si="22"/>
        <v>3264</v>
      </c>
      <c r="IF46" s="159">
        <f t="shared" si="22"/>
        <v>0</v>
      </c>
      <c r="IG46" s="159">
        <f t="shared" si="22"/>
        <v>14</v>
      </c>
      <c r="IH46" s="159">
        <f t="shared" si="22"/>
        <v>0</v>
      </c>
      <c r="II46" s="159">
        <f t="shared" si="22"/>
        <v>0</v>
      </c>
      <c r="IJ46" s="159">
        <f t="shared" si="22"/>
        <v>0</v>
      </c>
      <c r="IK46" s="159">
        <f t="shared" si="23"/>
        <v>0</v>
      </c>
      <c r="IL46" s="159">
        <f t="shared" si="23"/>
        <v>4813</v>
      </c>
      <c r="IM46" s="159">
        <f t="shared" si="23"/>
        <v>452649</v>
      </c>
      <c r="IN46" s="159">
        <f t="shared" si="23"/>
        <v>0</v>
      </c>
      <c r="IO46" s="159">
        <f t="shared" si="23"/>
        <v>0</v>
      </c>
      <c r="IP46" s="159">
        <f t="shared" si="23"/>
        <v>0</v>
      </c>
      <c r="IQ46" s="159">
        <f t="shared" si="23"/>
        <v>278</v>
      </c>
      <c r="IR46" s="159">
        <f t="shared" si="23"/>
        <v>0</v>
      </c>
      <c r="IS46" s="159">
        <f t="shared" si="23"/>
        <v>0</v>
      </c>
      <c r="IT46" s="159">
        <f t="shared" si="23"/>
        <v>0</v>
      </c>
      <c r="IU46" s="159">
        <f t="shared" si="23"/>
        <v>0</v>
      </c>
      <c r="IV46" s="159">
        <f t="shared" si="23"/>
        <v>0</v>
      </c>
      <c r="IW46" s="159">
        <f t="shared" si="23"/>
        <v>0</v>
      </c>
      <c r="IX46" s="159">
        <f t="shared" si="23"/>
        <v>0</v>
      </c>
      <c r="IY46" s="159">
        <f t="shared" si="23"/>
        <v>0</v>
      </c>
      <c r="IZ46" s="159">
        <f t="shared" si="23"/>
        <v>0</v>
      </c>
      <c r="JA46" s="159">
        <f t="shared" si="24"/>
        <v>0</v>
      </c>
      <c r="JB46" s="159">
        <f t="shared" si="24"/>
        <v>0</v>
      </c>
      <c r="JC46" s="159">
        <f t="shared" si="16"/>
        <v>49355</v>
      </c>
      <c r="JD46" s="159">
        <f t="shared" si="16"/>
        <v>0</v>
      </c>
      <c r="JE46" s="159">
        <f t="shared" si="16"/>
        <v>1376</v>
      </c>
      <c r="JF46" s="159">
        <f t="shared" si="16"/>
        <v>51009</v>
      </c>
      <c r="JG46" s="159">
        <f t="shared" si="16"/>
        <v>1295891</v>
      </c>
    </row>
    <row r="47" spans="1:267" ht="13.5" x14ac:dyDescent="0.25">
      <c r="A47" s="152" t="s">
        <v>189</v>
      </c>
      <c r="B47" s="152" t="s">
        <v>182</v>
      </c>
      <c r="C47" s="153">
        <v>45107</v>
      </c>
      <c r="D47" s="158">
        <v>4340</v>
      </c>
      <c r="E47" s="158">
        <v>0</v>
      </c>
      <c r="F47" s="158">
        <v>0</v>
      </c>
      <c r="G47" s="158">
        <v>394</v>
      </c>
      <c r="H47" s="158">
        <v>396</v>
      </c>
      <c r="I47" s="158">
        <v>69</v>
      </c>
      <c r="J47" s="158">
        <v>0</v>
      </c>
      <c r="K47" s="158">
        <v>0</v>
      </c>
      <c r="L47" s="158">
        <v>397</v>
      </c>
      <c r="M47" s="158">
        <v>4328</v>
      </c>
      <c r="N47" s="158">
        <v>3580</v>
      </c>
      <c r="O47" s="158">
        <v>0</v>
      </c>
      <c r="P47" s="158">
        <v>89371</v>
      </c>
      <c r="Q47" s="158">
        <v>0</v>
      </c>
      <c r="R47" s="158">
        <v>73887</v>
      </c>
      <c r="S47" s="158">
        <v>195</v>
      </c>
      <c r="T47" s="158">
        <v>0</v>
      </c>
      <c r="U47" s="158">
        <v>0</v>
      </c>
      <c r="V47" s="158">
        <v>0</v>
      </c>
      <c r="W47" s="158">
        <v>0</v>
      </c>
      <c r="X47" s="158">
        <v>0</v>
      </c>
      <c r="Y47" s="158">
        <v>13965</v>
      </c>
      <c r="Z47" s="158">
        <v>12341</v>
      </c>
      <c r="AA47" s="158">
        <v>750</v>
      </c>
      <c r="AB47" s="158">
        <v>0</v>
      </c>
      <c r="AC47" s="158">
        <v>204013</v>
      </c>
      <c r="AD47" s="158">
        <v>0</v>
      </c>
      <c r="AE47" s="158">
        <v>0</v>
      </c>
      <c r="AF47" s="158">
        <v>9384</v>
      </c>
      <c r="AG47" s="158">
        <v>0</v>
      </c>
      <c r="AH47" s="158">
        <v>852</v>
      </c>
      <c r="AI47" s="158">
        <v>856</v>
      </c>
      <c r="AJ47" s="158">
        <v>148</v>
      </c>
      <c r="AK47" s="158">
        <v>0</v>
      </c>
      <c r="AL47" s="158">
        <v>0</v>
      </c>
      <c r="AM47" s="158">
        <v>0</v>
      </c>
      <c r="AN47" s="158">
        <v>0</v>
      </c>
      <c r="AO47" s="158">
        <v>9203</v>
      </c>
      <c r="AP47" s="158">
        <v>0</v>
      </c>
      <c r="AQ47" s="158">
        <v>39893</v>
      </c>
      <c r="AR47" s="158">
        <v>0</v>
      </c>
      <c r="AS47" s="158">
        <v>0</v>
      </c>
      <c r="AT47" s="158">
        <v>0</v>
      </c>
      <c r="AU47" s="158">
        <v>0</v>
      </c>
      <c r="AV47" s="158">
        <v>0</v>
      </c>
      <c r="AW47" s="158">
        <v>0</v>
      </c>
      <c r="AX47" s="158">
        <v>60336</v>
      </c>
      <c r="AY47" s="158">
        <v>33717</v>
      </c>
      <c r="AZ47" s="158">
        <v>0</v>
      </c>
      <c r="BA47" s="158">
        <v>1198</v>
      </c>
      <c r="BB47" s="158">
        <v>27631</v>
      </c>
      <c r="BC47" s="158">
        <v>73396</v>
      </c>
      <c r="BD47" s="158">
        <v>1346</v>
      </c>
      <c r="BE47" s="158">
        <v>42113</v>
      </c>
      <c r="BF47" s="158">
        <v>0</v>
      </c>
      <c r="BG47" s="158">
        <v>179401</v>
      </c>
      <c r="BH47" s="158">
        <v>443750</v>
      </c>
      <c r="BI47" s="158">
        <v>0</v>
      </c>
      <c r="BJ47" s="158">
        <v>0</v>
      </c>
      <c r="BK47" s="158">
        <v>0</v>
      </c>
      <c r="BL47" s="158">
        <v>0</v>
      </c>
      <c r="BM47" s="158">
        <v>62682</v>
      </c>
      <c r="BN47" s="158">
        <v>0</v>
      </c>
      <c r="BO47" s="158">
        <v>0</v>
      </c>
      <c r="BP47" s="158">
        <v>67294</v>
      </c>
      <c r="BQ47" s="158">
        <v>11803</v>
      </c>
      <c r="BR47" s="158">
        <v>11859</v>
      </c>
      <c r="BS47" s="158">
        <v>2056</v>
      </c>
      <c r="BT47" s="158">
        <v>0</v>
      </c>
      <c r="BU47" s="158">
        <v>0</v>
      </c>
      <c r="BV47" s="158">
        <v>0</v>
      </c>
      <c r="BW47" s="158">
        <v>2045</v>
      </c>
      <c r="BX47" s="158">
        <v>0</v>
      </c>
      <c r="BY47" s="158">
        <v>4393</v>
      </c>
      <c r="BZ47" s="158">
        <v>0</v>
      </c>
      <c r="CA47" s="158">
        <v>17543</v>
      </c>
      <c r="CB47" s="158">
        <v>0</v>
      </c>
      <c r="CC47" s="158">
        <v>0</v>
      </c>
      <c r="CD47" s="158">
        <v>44198</v>
      </c>
      <c r="CE47" s="158">
        <v>13771</v>
      </c>
      <c r="CF47" s="158">
        <v>0</v>
      </c>
      <c r="CG47" s="158">
        <v>0</v>
      </c>
      <c r="CH47" s="158">
        <v>0</v>
      </c>
      <c r="CI47" s="158">
        <v>0</v>
      </c>
      <c r="CJ47" s="158">
        <v>0</v>
      </c>
      <c r="CK47" s="158">
        <v>26</v>
      </c>
      <c r="CL47" s="158">
        <v>0</v>
      </c>
      <c r="CM47" s="158">
        <v>237670</v>
      </c>
      <c r="CN47" s="158">
        <v>681420</v>
      </c>
      <c r="CO47" s="158">
        <v>58992</v>
      </c>
      <c r="CP47" s="158">
        <v>9942</v>
      </c>
      <c r="CQ47" s="158">
        <v>0</v>
      </c>
      <c r="CR47" s="158">
        <v>305184</v>
      </c>
      <c r="CS47" s="158">
        <v>0</v>
      </c>
      <c r="CT47" s="158">
        <v>0</v>
      </c>
      <c r="CU47" s="158">
        <v>3771</v>
      </c>
      <c r="CV47" s="158">
        <v>15427</v>
      </c>
      <c r="CW47" s="158">
        <v>35718</v>
      </c>
      <c r="CX47" s="158">
        <v>35885</v>
      </c>
      <c r="CY47" s="158">
        <v>6222</v>
      </c>
      <c r="CZ47" s="158">
        <v>1115</v>
      </c>
      <c r="DA47" s="158">
        <v>0</v>
      </c>
      <c r="DB47" s="158">
        <v>737</v>
      </c>
      <c r="DC47" s="158">
        <v>0</v>
      </c>
      <c r="DD47" s="158">
        <v>1404</v>
      </c>
      <c r="DE47" s="158">
        <v>0</v>
      </c>
      <c r="DF47" s="158">
        <v>0</v>
      </c>
      <c r="DG47" s="158">
        <v>0</v>
      </c>
      <c r="DH47" s="158">
        <v>0</v>
      </c>
      <c r="DI47" s="158">
        <v>9818</v>
      </c>
      <c r="DJ47" s="158">
        <v>484215</v>
      </c>
      <c r="DK47" s="158">
        <v>0</v>
      </c>
      <c r="DL47" s="158">
        <v>0</v>
      </c>
      <c r="DM47" s="158">
        <v>0</v>
      </c>
      <c r="DN47" s="158">
        <v>76</v>
      </c>
      <c r="DO47" s="158">
        <v>0</v>
      </c>
      <c r="DP47" s="158">
        <v>0</v>
      </c>
      <c r="DQ47" s="158">
        <v>0</v>
      </c>
      <c r="DR47" s="158">
        <v>0</v>
      </c>
      <c r="DS47" s="158">
        <v>0</v>
      </c>
      <c r="DT47" s="158">
        <v>0</v>
      </c>
      <c r="DU47" s="158">
        <v>0</v>
      </c>
      <c r="DV47" s="158">
        <v>0</v>
      </c>
      <c r="DW47" s="158">
        <v>0</v>
      </c>
      <c r="DX47" s="158">
        <v>0</v>
      </c>
      <c r="DY47" s="158">
        <v>0</v>
      </c>
      <c r="DZ47" s="158">
        <v>63563</v>
      </c>
      <c r="EA47" s="158">
        <v>0</v>
      </c>
      <c r="EB47" s="158">
        <v>6</v>
      </c>
      <c r="EC47" s="158">
        <v>63645</v>
      </c>
      <c r="ED47" s="158">
        <v>1229280</v>
      </c>
      <c r="EF47" s="5">
        <f t="shared" si="26"/>
        <v>45107</v>
      </c>
      <c r="EG47" s="159">
        <f t="shared" si="26"/>
        <v>4340</v>
      </c>
      <c r="EH47" s="159">
        <f t="shared" si="26"/>
        <v>0</v>
      </c>
      <c r="EI47" s="159">
        <f t="shared" si="26"/>
        <v>0</v>
      </c>
      <c r="EJ47" s="159">
        <f t="shared" si="26"/>
        <v>394</v>
      </c>
      <c r="EK47" s="159">
        <f t="shared" si="26"/>
        <v>396</v>
      </c>
      <c r="EL47" s="159">
        <f t="shared" si="26"/>
        <v>69</v>
      </c>
      <c r="EM47" s="159">
        <f t="shared" si="26"/>
        <v>0</v>
      </c>
      <c r="EN47" s="159">
        <f t="shared" si="26"/>
        <v>0</v>
      </c>
      <c r="EO47" s="159">
        <f t="shared" si="26"/>
        <v>397</v>
      </c>
      <c r="EP47" s="159">
        <f t="shared" si="26"/>
        <v>4328</v>
      </c>
      <c r="EQ47" s="159">
        <f t="shared" si="26"/>
        <v>3580</v>
      </c>
      <c r="ER47" s="159">
        <f t="shared" si="26"/>
        <v>0</v>
      </c>
      <c r="ES47" s="159">
        <f t="shared" si="26"/>
        <v>89371</v>
      </c>
      <c r="ET47" s="159">
        <f t="shared" si="26"/>
        <v>0</v>
      </c>
      <c r="EU47" s="159">
        <f t="shared" si="25"/>
        <v>73887</v>
      </c>
      <c r="EV47" s="159">
        <f t="shared" si="25"/>
        <v>195</v>
      </c>
      <c r="EW47" s="159">
        <f t="shared" si="25"/>
        <v>0</v>
      </c>
      <c r="EX47" s="159">
        <f t="shared" si="25"/>
        <v>0</v>
      </c>
      <c r="EY47" s="159">
        <f t="shared" si="25"/>
        <v>0</v>
      </c>
      <c r="EZ47" s="159">
        <f t="shared" si="25"/>
        <v>0</v>
      </c>
      <c r="FA47" s="159">
        <f t="shared" si="25"/>
        <v>0</v>
      </c>
      <c r="FB47" s="159">
        <f t="shared" si="25"/>
        <v>13965</v>
      </c>
      <c r="FC47" s="159">
        <f t="shared" si="25"/>
        <v>12341</v>
      </c>
      <c r="FD47" s="159">
        <f t="shared" si="25"/>
        <v>750</v>
      </c>
      <c r="FE47" s="159">
        <f t="shared" si="25"/>
        <v>0</v>
      </c>
      <c r="FF47" s="159">
        <f t="shared" si="25"/>
        <v>204013</v>
      </c>
      <c r="FG47" s="159">
        <f t="shared" si="25"/>
        <v>0</v>
      </c>
      <c r="FH47" s="159">
        <f t="shared" si="25"/>
        <v>0</v>
      </c>
      <c r="FI47" s="159">
        <f t="shared" si="18"/>
        <v>9384</v>
      </c>
      <c r="FJ47" s="159">
        <f t="shared" si="18"/>
        <v>0</v>
      </c>
      <c r="FK47" s="159">
        <f t="shared" si="18"/>
        <v>852</v>
      </c>
      <c r="FL47" s="159">
        <f t="shared" si="18"/>
        <v>856</v>
      </c>
      <c r="FM47" s="159">
        <f t="shared" si="18"/>
        <v>148</v>
      </c>
      <c r="FN47" s="159">
        <f t="shared" si="18"/>
        <v>0</v>
      </c>
      <c r="FO47" s="159">
        <f t="shared" si="18"/>
        <v>0</v>
      </c>
      <c r="FP47" s="159">
        <f t="shared" si="18"/>
        <v>0</v>
      </c>
      <c r="FQ47" s="159">
        <f t="shared" si="18"/>
        <v>0</v>
      </c>
      <c r="FR47" s="159">
        <f t="shared" si="18"/>
        <v>9203</v>
      </c>
      <c r="FS47" s="159">
        <f t="shared" si="18"/>
        <v>0</v>
      </c>
      <c r="FT47" s="159">
        <f t="shared" si="18"/>
        <v>39893</v>
      </c>
      <c r="FU47" s="159">
        <f t="shared" si="18"/>
        <v>0</v>
      </c>
      <c r="FV47" s="159">
        <f t="shared" si="18"/>
        <v>0</v>
      </c>
      <c r="FW47" s="159">
        <f t="shared" si="18"/>
        <v>0</v>
      </c>
      <c r="FX47" s="159">
        <f t="shared" si="18"/>
        <v>0</v>
      </c>
      <c r="FY47" s="159">
        <f t="shared" si="19"/>
        <v>0</v>
      </c>
      <c r="FZ47" s="159">
        <f t="shared" si="19"/>
        <v>0</v>
      </c>
      <c r="GA47" s="159">
        <f t="shared" si="19"/>
        <v>60336</v>
      </c>
      <c r="GB47" s="159">
        <f t="shared" si="19"/>
        <v>33717</v>
      </c>
      <c r="GC47" s="159">
        <f t="shared" si="19"/>
        <v>0</v>
      </c>
      <c r="GD47" s="159">
        <f t="shared" si="19"/>
        <v>1198</v>
      </c>
      <c r="GE47" s="159">
        <f t="shared" si="19"/>
        <v>27631</v>
      </c>
      <c r="GF47" s="159">
        <f t="shared" si="19"/>
        <v>73396</v>
      </c>
      <c r="GG47" s="159">
        <f t="shared" si="19"/>
        <v>1346</v>
      </c>
      <c r="GH47" s="159">
        <f t="shared" si="19"/>
        <v>42113</v>
      </c>
      <c r="GI47" s="159">
        <f t="shared" si="19"/>
        <v>0</v>
      </c>
      <c r="GJ47" s="159">
        <f t="shared" si="19"/>
        <v>179401</v>
      </c>
      <c r="GK47" s="159">
        <f t="shared" si="19"/>
        <v>443750</v>
      </c>
      <c r="GL47" s="159">
        <f t="shared" si="19"/>
        <v>0</v>
      </c>
      <c r="GM47" s="159">
        <f t="shared" si="19"/>
        <v>0</v>
      </c>
      <c r="GN47" s="159">
        <f t="shared" si="19"/>
        <v>0</v>
      </c>
      <c r="GO47" s="159">
        <f t="shared" si="20"/>
        <v>0</v>
      </c>
      <c r="GP47" s="159">
        <f t="shared" si="20"/>
        <v>62682</v>
      </c>
      <c r="GQ47" s="159">
        <f t="shared" si="20"/>
        <v>0</v>
      </c>
      <c r="GR47" s="159">
        <f t="shared" si="20"/>
        <v>0</v>
      </c>
      <c r="GS47" s="159">
        <f t="shared" si="20"/>
        <v>67294</v>
      </c>
      <c r="GT47" s="159">
        <f t="shared" si="20"/>
        <v>11803</v>
      </c>
      <c r="GU47" s="159">
        <f t="shared" si="20"/>
        <v>11859</v>
      </c>
      <c r="GV47" s="159">
        <f t="shared" si="20"/>
        <v>2056</v>
      </c>
      <c r="GW47" s="159">
        <f t="shared" si="20"/>
        <v>0</v>
      </c>
      <c r="GX47" s="159">
        <f t="shared" si="20"/>
        <v>0</v>
      </c>
      <c r="GY47" s="159">
        <f t="shared" si="20"/>
        <v>0</v>
      </c>
      <c r="GZ47" s="159">
        <f t="shared" si="20"/>
        <v>2045</v>
      </c>
      <c r="HA47" s="159">
        <f t="shared" si="20"/>
        <v>0</v>
      </c>
      <c r="HB47" s="159">
        <f t="shared" si="20"/>
        <v>4393</v>
      </c>
      <c r="HC47" s="159">
        <f t="shared" si="20"/>
        <v>0</v>
      </c>
      <c r="HD47" s="159">
        <f t="shared" si="20"/>
        <v>17543</v>
      </c>
      <c r="HE47" s="159">
        <f t="shared" si="21"/>
        <v>0</v>
      </c>
      <c r="HF47" s="159">
        <f t="shared" si="21"/>
        <v>0</v>
      </c>
      <c r="HG47" s="159">
        <f t="shared" si="21"/>
        <v>44198</v>
      </c>
      <c r="HH47" s="159">
        <f t="shared" si="21"/>
        <v>13771</v>
      </c>
      <c r="HI47" s="159">
        <f t="shared" si="21"/>
        <v>0</v>
      </c>
      <c r="HJ47" s="159">
        <f t="shared" si="21"/>
        <v>0</v>
      </c>
      <c r="HK47" s="159">
        <f t="shared" si="21"/>
        <v>0</v>
      </c>
      <c r="HL47" s="159">
        <f t="shared" si="21"/>
        <v>0</v>
      </c>
      <c r="HM47" s="159">
        <f t="shared" si="21"/>
        <v>0</v>
      </c>
      <c r="HN47" s="159">
        <f t="shared" si="21"/>
        <v>26</v>
      </c>
      <c r="HO47" s="159">
        <f t="shared" si="21"/>
        <v>0</v>
      </c>
      <c r="HP47" s="159">
        <f t="shared" si="21"/>
        <v>237670</v>
      </c>
      <c r="HQ47" s="159">
        <f t="shared" si="21"/>
        <v>681420</v>
      </c>
      <c r="HR47" s="159">
        <f t="shared" si="21"/>
        <v>58992</v>
      </c>
      <c r="HS47" s="159">
        <f t="shared" si="21"/>
        <v>9942</v>
      </c>
      <c r="HT47" s="159">
        <f t="shared" si="21"/>
        <v>0</v>
      </c>
      <c r="HU47" s="159">
        <f t="shared" si="22"/>
        <v>305184</v>
      </c>
      <c r="HV47" s="159">
        <f t="shared" si="22"/>
        <v>0</v>
      </c>
      <c r="HW47" s="159">
        <f t="shared" si="22"/>
        <v>0</v>
      </c>
      <c r="HX47" s="159">
        <f t="shared" si="22"/>
        <v>3771</v>
      </c>
      <c r="HY47" s="159">
        <f t="shared" si="22"/>
        <v>15427</v>
      </c>
      <c r="HZ47" s="159">
        <f t="shared" si="22"/>
        <v>35718</v>
      </c>
      <c r="IA47" s="159">
        <f t="shared" si="22"/>
        <v>35885</v>
      </c>
      <c r="IB47" s="159">
        <f t="shared" si="22"/>
        <v>6222</v>
      </c>
      <c r="IC47" s="159">
        <f t="shared" si="22"/>
        <v>1115</v>
      </c>
      <c r="ID47" s="159">
        <f t="shared" si="22"/>
        <v>0</v>
      </c>
      <c r="IE47" s="159">
        <f t="shared" si="22"/>
        <v>737</v>
      </c>
      <c r="IF47" s="159">
        <f t="shared" si="22"/>
        <v>0</v>
      </c>
      <c r="IG47" s="159">
        <f t="shared" si="22"/>
        <v>1404</v>
      </c>
      <c r="IH47" s="159">
        <f t="shared" si="22"/>
        <v>0</v>
      </c>
      <c r="II47" s="159">
        <f t="shared" si="22"/>
        <v>0</v>
      </c>
      <c r="IJ47" s="159">
        <f t="shared" si="22"/>
        <v>0</v>
      </c>
      <c r="IK47" s="159">
        <f t="shared" si="23"/>
        <v>0</v>
      </c>
      <c r="IL47" s="159">
        <f t="shared" si="23"/>
        <v>9818</v>
      </c>
      <c r="IM47" s="159">
        <f t="shared" si="23"/>
        <v>484215</v>
      </c>
      <c r="IN47" s="159">
        <f t="shared" si="23"/>
        <v>0</v>
      </c>
      <c r="IO47" s="159">
        <f t="shared" si="23"/>
        <v>0</v>
      </c>
      <c r="IP47" s="159">
        <f t="shared" si="23"/>
        <v>0</v>
      </c>
      <c r="IQ47" s="159">
        <f t="shared" si="23"/>
        <v>76</v>
      </c>
      <c r="IR47" s="159">
        <f t="shared" si="23"/>
        <v>0</v>
      </c>
      <c r="IS47" s="159">
        <f t="shared" si="23"/>
        <v>0</v>
      </c>
      <c r="IT47" s="159">
        <f t="shared" si="23"/>
        <v>0</v>
      </c>
      <c r="IU47" s="159">
        <f t="shared" si="23"/>
        <v>0</v>
      </c>
      <c r="IV47" s="159">
        <f t="shared" si="23"/>
        <v>0</v>
      </c>
      <c r="IW47" s="159">
        <f t="shared" si="23"/>
        <v>0</v>
      </c>
      <c r="IX47" s="159">
        <f t="shared" si="23"/>
        <v>0</v>
      </c>
      <c r="IY47" s="159">
        <f t="shared" si="23"/>
        <v>0</v>
      </c>
      <c r="IZ47" s="159">
        <f t="shared" si="23"/>
        <v>0</v>
      </c>
      <c r="JA47" s="159">
        <f t="shared" si="24"/>
        <v>0</v>
      </c>
      <c r="JB47" s="159">
        <f t="shared" si="24"/>
        <v>0</v>
      </c>
      <c r="JC47" s="159">
        <f t="shared" si="16"/>
        <v>63563</v>
      </c>
      <c r="JD47" s="159">
        <f t="shared" si="16"/>
        <v>0</v>
      </c>
      <c r="JE47" s="159">
        <f t="shared" si="16"/>
        <v>6</v>
      </c>
      <c r="JF47" s="159">
        <f t="shared" si="16"/>
        <v>63645</v>
      </c>
      <c r="JG47" s="159">
        <f t="shared" si="16"/>
        <v>1229280</v>
      </c>
    </row>
    <row r="48" spans="1:267" ht="13.5" x14ac:dyDescent="0.25">
      <c r="A48" s="152" t="s">
        <v>190</v>
      </c>
      <c r="B48" s="152" t="s">
        <v>182</v>
      </c>
      <c r="C48" s="153">
        <v>45107</v>
      </c>
      <c r="D48" s="158">
        <v>10096</v>
      </c>
      <c r="E48" s="158">
        <v>0</v>
      </c>
      <c r="F48" s="158">
        <v>0</v>
      </c>
      <c r="G48" s="158">
        <v>951</v>
      </c>
      <c r="H48" s="158">
        <v>464</v>
      </c>
      <c r="I48" s="158">
        <v>164</v>
      </c>
      <c r="J48" s="158">
        <v>0</v>
      </c>
      <c r="K48" s="158">
        <v>0</v>
      </c>
      <c r="L48" s="158">
        <v>364</v>
      </c>
      <c r="M48" s="158">
        <v>3970</v>
      </c>
      <c r="N48" s="158">
        <v>4244</v>
      </c>
      <c r="O48" s="158">
        <v>0</v>
      </c>
      <c r="P48" s="158">
        <v>84546</v>
      </c>
      <c r="Q48" s="158">
        <v>0</v>
      </c>
      <c r="R48" s="158">
        <v>75106</v>
      </c>
      <c r="S48" s="158">
        <v>178</v>
      </c>
      <c r="T48" s="158">
        <v>0</v>
      </c>
      <c r="U48" s="158">
        <v>0</v>
      </c>
      <c r="V48" s="158">
        <v>0</v>
      </c>
      <c r="W48" s="158">
        <v>0</v>
      </c>
      <c r="X48" s="158">
        <v>0</v>
      </c>
      <c r="Y48" s="158">
        <v>13743</v>
      </c>
      <c r="Z48" s="158">
        <v>11153</v>
      </c>
      <c r="AA48" s="158">
        <v>691</v>
      </c>
      <c r="AB48" s="158">
        <v>0</v>
      </c>
      <c r="AC48" s="158">
        <v>205670</v>
      </c>
      <c r="AD48" s="158">
        <v>0</v>
      </c>
      <c r="AE48" s="158">
        <v>0</v>
      </c>
      <c r="AF48" s="158">
        <v>8603</v>
      </c>
      <c r="AG48" s="158">
        <v>0</v>
      </c>
      <c r="AH48" s="158">
        <v>810</v>
      </c>
      <c r="AI48" s="158">
        <v>395</v>
      </c>
      <c r="AJ48" s="158">
        <v>140</v>
      </c>
      <c r="AK48" s="158">
        <v>0</v>
      </c>
      <c r="AL48" s="158">
        <v>0</v>
      </c>
      <c r="AM48" s="158">
        <v>0</v>
      </c>
      <c r="AN48" s="158">
        <v>0</v>
      </c>
      <c r="AO48" s="158">
        <v>8786</v>
      </c>
      <c r="AP48" s="158">
        <v>0</v>
      </c>
      <c r="AQ48" s="158">
        <v>38175</v>
      </c>
      <c r="AR48" s="158">
        <v>0</v>
      </c>
      <c r="AS48" s="158">
        <v>0</v>
      </c>
      <c r="AT48" s="158">
        <v>0</v>
      </c>
      <c r="AU48" s="158">
        <v>0</v>
      </c>
      <c r="AV48" s="158">
        <v>0</v>
      </c>
      <c r="AW48" s="158">
        <v>0</v>
      </c>
      <c r="AX48" s="158">
        <v>56909</v>
      </c>
      <c r="AY48" s="158">
        <v>21301</v>
      </c>
      <c r="AZ48" s="158">
        <v>0</v>
      </c>
      <c r="BA48" s="158">
        <v>9804</v>
      </c>
      <c r="BB48" s="158">
        <v>33882</v>
      </c>
      <c r="BC48" s="158">
        <v>69333</v>
      </c>
      <c r="BD48" s="158">
        <v>1266</v>
      </c>
      <c r="BE48" s="158">
        <v>43193</v>
      </c>
      <c r="BF48" s="158">
        <v>0</v>
      </c>
      <c r="BG48" s="158">
        <v>178779</v>
      </c>
      <c r="BH48" s="158">
        <v>441358</v>
      </c>
      <c r="BI48" s="158">
        <v>0</v>
      </c>
      <c r="BJ48" s="158">
        <v>0</v>
      </c>
      <c r="BK48" s="158">
        <v>0</v>
      </c>
      <c r="BL48" s="158">
        <v>0</v>
      </c>
      <c r="BM48" s="158">
        <v>57429</v>
      </c>
      <c r="BN48" s="158">
        <v>0</v>
      </c>
      <c r="BO48" s="158">
        <v>0</v>
      </c>
      <c r="BP48" s="158">
        <v>56033</v>
      </c>
      <c r="BQ48" s="158">
        <v>10687</v>
      </c>
      <c r="BR48" s="158">
        <v>5216</v>
      </c>
      <c r="BS48" s="158">
        <v>1846</v>
      </c>
      <c r="BT48" s="158">
        <v>0</v>
      </c>
      <c r="BU48" s="158">
        <v>0</v>
      </c>
      <c r="BV48" s="158">
        <v>0</v>
      </c>
      <c r="BW48" s="158">
        <v>1492</v>
      </c>
      <c r="BX48" s="158">
        <v>0</v>
      </c>
      <c r="BY48" s="158">
        <v>3030</v>
      </c>
      <c r="BZ48" s="158">
        <v>0</v>
      </c>
      <c r="CA48" s="158">
        <v>23298</v>
      </c>
      <c r="CB48" s="158">
        <v>0</v>
      </c>
      <c r="CC48" s="158">
        <v>0</v>
      </c>
      <c r="CD48" s="158">
        <v>33202</v>
      </c>
      <c r="CE48" s="158">
        <v>20356</v>
      </c>
      <c r="CF48" s="158">
        <v>0</v>
      </c>
      <c r="CG48" s="158">
        <v>0</v>
      </c>
      <c r="CH48" s="158">
        <v>0</v>
      </c>
      <c r="CI48" s="158">
        <v>0</v>
      </c>
      <c r="CJ48" s="158">
        <v>0</v>
      </c>
      <c r="CK48" s="158">
        <v>0</v>
      </c>
      <c r="CL48" s="158">
        <v>0</v>
      </c>
      <c r="CM48" s="158">
        <v>212589</v>
      </c>
      <c r="CN48" s="158">
        <v>653947</v>
      </c>
      <c r="CO48" s="158">
        <v>94077</v>
      </c>
      <c r="CP48" s="158">
        <v>44138</v>
      </c>
      <c r="CQ48" s="158">
        <v>0</v>
      </c>
      <c r="CR48" s="158">
        <v>233642</v>
      </c>
      <c r="CS48" s="158">
        <v>0</v>
      </c>
      <c r="CT48" s="158">
        <v>0</v>
      </c>
      <c r="CU48" s="158">
        <v>3457</v>
      </c>
      <c r="CV48" s="158">
        <v>4525</v>
      </c>
      <c r="CW48" s="158">
        <v>35779</v>
      </c>
      <c r="CX48" s="158">
        <v>17461</v>
      </c>
      <c r="CY48" s="158">
        <v>6178</v>
      </c>
      <c r="CZ48" s="158">
        <v>1539</v>
      </c>
      <c r="DA48" s="158">
        <v>0</v>
      </c>
      <c r="DB48" s="158">
        <v>737</v>
      </c>
      <c r="DC48" s="158">
        <v>0</v>
      </c>
      <c r="DD48" s="158">
        <v>22</v>
      </c>
      <c r="DE48" s="158">
        <v>0</v>
      </c>
      <c r="DF48" s="158">
        <v>0</v>
      </c>
      <c r="DG48" s="158">
        <v>0</v>
      </c>
      <c r="DH48" s="158">
        <v>0</v>
      </c>
      <c r="DI48" s="158">
        <v>4303</v>
      </c>
      <c r="DJ48" s="158">
        <v>445858</v>
      </c>
      <c r="DK48" s="158">
        <v>0</v>
      </c>
      <c r="DL48" s="158">
        <v>0</v>
      </c>
      <c r="DM48" s="158">
        <v>0</v>
      </c>
      <c r="DN48" s="158">
        <v>89</v>
      </c>
      <c r="DO48" s="158">
        <v>0</v>
      </c>
      <c r="DP48" s="158">
        <v>0</v>
      </c>
      <c r="DQ48" s="158">
        <v>0</v>
      </c>
      <c r="DR48" s="158">
        <v>0</v>
      </c>
      <c r="DS48" s="158">
        <v>0</v>
      </c>
      <c r="DT48" s="158">
        <v>0</v>
      </c>
      <c r="DU48" s="158">
        <v>0</v>
      </c>
      <c r="DV48" s="158">
        <v>0</v>
      </c>
      <c r="DW48" s="158">
        <v>0</v>
      </c>
      <c r="DX48" s="158">
        <v>0</v>
      </c>
      <c r="DY48" s="158">
        <v>0</v>
      </c>
      <c r="DZ48" s="158">
        <v>64973</v>
      </c>
      <c r="EA48" s="158">
        <v>0</v>
      </c>
      <c r="EB48" s="158">
        <v>198</v>
      </c>
      <c r="EC48" s="158">
        <v>65260</v>
      </c>
      <c r="ED48" s="158">
        <v>1165065</v>
      </c>
      <c r="EF48" s="5">
        <f t="shared" si="26"/>
        <v>45107</v>
      </c>
      <c r="EG48" s="159">
        <f t="shared" si="26"/>
        <v>10096</v>
      </c>
      <c r="EH48" s="159">
        <f t="shared" si="26"/>
        <v>0</v>
      </c>
      <c r="EI48" s="159">
        <f t="shared" si="26"/>
        <v>0</v>
      </c>
      <c r="EJ48" s="159">
        <f t="shared" si="26"/>
        <v>951</v>
      </c>
      <c r="EK48" s="159">
        <f t="shared" si="26"/>
        <v>464</v>
      </c>
      <c r="EL48" s="159">
        <f t="shared" si="26"/>
        <v>164</v>
      </c>
      <c r="EM48" s="159">
        <f t="shared" si="26"/>
        <v>0</v>
      </c>
      <c r="EN48" s="159">
        <f t="shared" si="26"/>
        <v>0</v>
      </c>
      <c r="EO48" s="159">
        <f t="shared" si="26"/>
        <v>364</v>
      </c>
      <c r="EP48" s="159">
        <f t="shared" si="26"/>
        <v>3970</v>
      </c>
      <c r="EQ48" s="159">
        <f t="shared" si="26"/>
        <v>4244</v>
      </c>
      <c r="ER48" s="159">
        <f t="shared" si="26"/>
        <v>0</v>
      </c>
      <c r="ES48" s="159">
        <f t="shared" si="26"/>
        <v>84546</v>
      </c>
      <c r="ET48" s="159">
        <f t="shared" si="26"/>
        <v>0</v>
      </c>
      <c r="EU48" s="159">
        <f t="shared" si="25"/>
        <v>75106</v>
      </c>
      <c r="EV48" s="159">
        <f t="shared" si="25"/>
        <v>178</v>
      </c>
      <c r="EW48" s="159">
        <f t="shared" si="25"/>
        <v>0</v>
      </c>
      <c r="EX48" s="159">
        <f t="shared" si="25"/>
        <v>0</v>
      </c>
      <c r="EY48" s="159">
        <f t="shared" si="25"/>
        <v>0</v>
      </c>
      <c r="EZ48" s="159">
        <f t="shared" si="25"/>
        <v>0</v>
      </c>
      <c r="FA48" s="159">
        <f t="shared" si="25"/>
        <v>0</v>
      </c>
      <c r="FB48" s="159">
        <f t="shared" si="25"/>
        <v>13743</v>
      </c>
      <c r="FC48" s="159">
        <f t="shared" si="25"/>
        <v>11153</v>
      </c>
      <c r="FD48" s="159">
        <f t="shared" si="25"/>
        <v>691</v>
      </c>
      <c r="FE48" s="159">
        <f t="shared" si="25"/>
        <v>0</v>
      </c>
      <c r="FF48" s="159">
        <f t="shared" si="25"/>
        <v>205670</v>
      </c>
      <c r="FG48" s="159">
        <f t="shared" si="25"/>
        <v>0</v>
      </c>
      <c r="FH48" s="159">
        <f t="shared" si="25"/>
        <v>0</v>
      </c>
      <c r="FI48" s="159">
        <f t="shared" si="18"/>
        <v>8603</v>
      </c>
      <c r="FJ48" s="159">
        <f t="shared" si="18"/>
        <v>0</v>
      </c>
      <c r="FK48" s="159">
        <f t="shared" si="18"/>
        <v>810</v>
      </c>
      <c r="FL48" s="159">
        <f t="shared" si="18"/>
        <v>395</v>
      </c>
      <c r="FM48" s="159">
        <f t="shared" si="18"/>
        <v>140</v>
      </c>
      <c r="FN48" s="159">
        <f t="shared" si="18"/>
        <v>0</v>
      </c>
      <c r="FO48" s="159">
        <f t="shared" si="18"/>
        <v>0</v>
      </c>
      <c r="FP48" s="159">
        <f t="shared" si="18"/>
        <v>0</v>
      </c>
      <c r="FQ48" s="159">
        <f t="shared" si="18"/>
        <v>0</v>
      </c>
      <c r="FR48" s="159">
        <f t="shared" si="18"/>
        <v>8786</v>
      </c>
      <c r="FS48" s="159">
        <f t="shared" si="18"/>
        <v>0</v>
      </c>
      <c r="FT48" s="159">
        <f t="shared" si="18"/>
        <v>38175</v>
      </c>
      <c r="FU48" s="159">
        <f t="shared" si="18"/>
        <v>0</v>
      </c>
      <c r="FV48" s="159">
        <f t="shared" si="18"/>
        <v>0</v>
      </c>
      <c r="FW48" s="159">
        <f t="shared" si="18"/>
        <v>0</v>
      </c>
      <c r="FX48" s="159">
        <f t="shared" si="18"/>
        <v>0</v>
      </c>
      <c r="FY48" s="159">
        <f t="shared" si="19"/>
        <v>0</v>
      </c>
      <c r="FZ48" s="159">
        <f t="shared" si="19"/>
        <v>0</v>
      </c>
      <c r="GA48" s="159">
        <f t="shared" si="19"/>
        <v>56909</v>
      </c>
      <c r="GB48" s="159">
        <f t="shared" si="19"/>
        <v>21301</v>
      </c>
      <c r="GC48" s="159">
        <f t="shared" si="19"/>
        <v>0</v>
      </c>
      <c r="GD48" s="159">
        <f t="shared" si="19"/>
        <v>9804</v>
      </c>
      <c r="GE48" s="159">
        <f t="shared" si="19"/>
        <v>33882</v>
      </c>
      <c r="GF48" s="159">
        <f t="shared" si="19"/>
        <v>69333</v>
      </c>
      <c r="GG48" s="159">
        <f t="shared" si="19"/>
        <v>1266</v>
      </c>
      <c r="GH48" s="159">
        <f t="shared" si="19"/>
        <v>43193</v>
      </c>
      <c r="GI48" s="159">
        <f t="shared" si="19"/>
        <v>0</v>
      </c>
      <c r="GJ48" s="159">
        <f t="shared" si="19"/>
        <v>178779</v>
      </c>
      <c r="GK48" s="159">
        <f t="shared" si="19"/>
        <v>441358</v>
      </c>
      <c r="GL48" s="159">
        <f t="shared" si="19"/>
        <v>0</v>
      </c>
      <c r="GM48" s="159">
        <f t="shared" si="19"/>
        <v>0</v>
      </c>
      <c r="GN48" s="159">
        <f t="shared" si="19"/>
        <v>0</v>
      </c>
      <c r="GO48" s="159">
        <f t="shared" si="20"/>
        <v>0</v>
      </c>
      <c r="GP48" s="159">
        <f t="shared" si="20"/>
        <v>57429</v>
      </c>
      <c r="GQ48" s="159">
        <f t="shared" si="20"/>
        <v>0</v>
      </c>
      <c r="GR48" s="159">
        <f t="shared" si="20"/>
        <v>0</v>
      </c>
      <c r="GS48" s="159">
        <f t="shared" si="20"/>
        <v>56033</v>
      </c>
      <c r="GT48" s="159">
        <f t="shared" si="20"/>
        <v>10687</v>
      </c>
      <c r="GU48" s="159">
        <f t="shared" si="20"/>
        <v>5216</v>
      </c>
      <c r="GV48" s="159">
        <f t="shared" si="20"/>
        <v>1846</v>
      </c>
      <c r="GW48" s="159">
        <f t="shared" si="20"/>
        <v>0</v>
      </c>
      <c r="GX48" s="159">
        <f t="shared" si="20"/>
        <v>0</v>
      </c>
      <c r="GY48" s="159">
        <f t="shared" si="20"/>
        <v>0</v>
      </c>
      <c r="GZ48" s="159">
        <f t="shared" si="20"/>
        <v>1492</v>
      </c>
      <c r="HA48" s="159">
        <f t="shared" si="20"/>
        <v>0</v>
      </c>
      <c r="HB48" s="159">
        <f t="shared" si="20"/>
        <v>3030</v>
      </c>
      <c r="HC48" s="159">
        <f t="shared" si="20"/>
        <v>0</v>
      </c>
      <c r="HD48" s="159">
        <f t="shared" si="20"/>
        <v>23298</v>
      </c>
      <c r="HE48" s="159">
        <f t="shared" si="21"/>
        <v>0</v>
      </c>
      <c r="HF48" s="159">
        <f t="shared" si="21"/>
        <v>0</v>
      </c>
      <c r="HG48" s="159">
        <f t="shared" si="21"/>
        <v>33202</v>
      </c>
      <c r="HH48" s="159">
        <f t="shared" si="21"/>
        <v>20356</v>
      </c>
      <c r="HI48" s="159">
        <f t="shared" si="21"/>
        <v>0</v>
      </c>
      <c r="HJ48" s="159">
        <f t="shared" si="21"/>
        <v>0</v>
      </c>
      <c r="HK48" s="159">
        <f t="shared" si="21"/>
        <v>0</v>
      </c>
      <c r="HL48" s="159">
        <f t="shared" si="21"/>
        <v>0</v>
      </c>
      <c r="HM48" s="159">
        <f t="shared" si="21"/>
        <v>0</v>
      </c>
      <c r="HN48" s="159">
        <f t="shared" si="21"/>
        <v>0</v>
      </c>
      <c r="HO48" s="159">
        <f t="shared" si="21"/>
        <v>0</v>
      </c>
      <c r="HP48" s="159">
        <f t="shared" si="21"/>
        <v>212589</v>
      </c>
      <c r="HQ48" s="159">
        <f t="shared" si="21"/>
        <v>653947</v>
      </c>
      <c r="HR48" s="159">
        <f t="shared" si="21"/>
        <v>94077</v>
      </c>
      <c r="HS48" s="159">
        <f t="shared" si="21"/>
        <v>44138</v>
      </c>
      <c r="HT48" s="159">
        <f t="shared" si="21"/>
        <v>0</v>
      </c>
      <c r="HU48" s="159">
        <f t="shared" si="22"/>
        <v>233642</v>
      </c>
      <c r="HV48" s="159">
        <f t="shared" si="22"/>
        <v>0</v>
      </c>
      <c r="HW48" s="159">
        <f t="shared" si="22"/>
        <v>0</v>
      </c>
      <c r="HX48" s="159">
        <f t="shared" si="22"/>
        <v>3457</v>
      </c>
      <c r="HY48" s="159">
        <f t="shared" si="22"/>
        <v>4525</v>
      </c>
      <c r="HZ48" s="159">
        <f t="shared" si="22"/>
        <v>35779</v>
      </c>
      <c r="IA48" s="159">
        <f t="shared" si="22"/>
        <v>17461</v>
      </c>
      <c r="IB48" s="159">
        <f t="shared" si="22"/>
        <v>6178</v>
      </c>
      <c r="IC48" s="159">
        <f t="shared" si="22"/>
        <v>1539</v>
      </c>
      <c r="ID48" s="159">
        <f t="shared" si="22"/>
        <v>0</v>
      </c>
      <c r="IE48" s="159">
        <f t="shared" si="22"/>
        <v>737</v>
      </c>
      <c r="IF48" s="159">
        <f t="shared" si="22"/>
        <v>0</v>
      </c>
      <c r="IG48" s="159">
        <f t="shared" si="22"/>
        <v>22</v>
      </c>
      <c r="IH48" s="159">
        <f t="shared" si="22"/>
        <v>0</v>
      </c>
      <c r="II48" s="159">
        <f t="shared" si="22"/>
        <v>0</v>
      </c>
      <c r="IJ48" s="159">
        <f t="shared" si="22"/>
        <v>0</v>
      </c>
      <c r="IK48" s="159">
        <f t="shared" si="23"/>
        <v>0</v>
      </c>
      <c r="IL48" s="159">
        <f t="shared" si="23"/>
        <v>4303</v>
      </c>
      <c r="IM48" s="159">
        <f t="shared" si="23"/>
        <v>445858</v>
      </c>
      <c r="IN48" s="159">
        <f t="shared" si="23"/>
        <v>0</v>
      </c>
      <c r="IO48" s="159">
        <f t="shared" si="23"/>
        <v>0</v>
      </c>
      <c r="IP48" s="159">
        <f t="shared" si="23"/>
        <v>0</v>
      </c>
      <c r="IQ48" s="159">
        <f t="shared" si="23"/>
        <v>89</v>
      </c>
      <c r="IR48" s="159">
        <f t="shared" si="23"/>
        <v>0</v>
      </c>
      <c r="IS48" s="159">
        <f t="shared" si="23"/>
        <v>0</v>
      </c>
      <c r="IT48" s="159">
        <f t="shared" si="23"/>
        <v>0</v>
      </c>
      <c r="IU48" s="159">
        <f t="shared" si="23"/>
        <v>0</v>
      </c>
      <c r="IV48" s="159">
        <f t="shared" si="23"/>
        <v>0</v>
      </c>
      <c r="IW48" s="159">
        <f t="shared" si="23"/>
        <v>0</v>
      </c>
      <c r="IX48" s="159">
        <f t="shared" si="23"/>
        <v>0</v>
      </c>
      <c r="IY48" s="159">
        <f t="shared" si="23"/>
        <v>0</v>
      </c>
      <c r="IZ48" s="159">
        <f t="shared" si="23"/>
        <v>0</v>
      </c>
      <c r="JA48" s="159">
        <f t="shared" si="24"/>
        <v>0</v>
      </c>
      <c r="JB48" s="159">
        <f t="shared" si="24"/>
        <v>0</v>
      </c>
      <c r="JC48" s="159">
        <f t="shared" si="16"/>
        <v>64973</v>
      </c>
      <c r="JD48" s="159">
        <f t="shared" si="16"/>
        <v>0</v>
      </c>
      <c r="JE48" s="159">
        <f t="shared" si="16"/>
        <v>198</v>
      </c>
      <c r="JF48" s="159">
        <f t="shared" si="16"/>
        <v>65260</v>
      </c>
      <c r="JG48" s="159">
        <f t="shared" si="16"/>
        <v>1165065</v>
      </c>
    </row>
    <row r="49" spans="1:267" ht="13.5" x14ac:dyDescent="0.25">
      <c r="A49" s="152" t="s">
        <v>191</v>
      </c>
      <c r="B49" s="152" t="s">
        <v>182</v>
      </c>
      <c r="C49" s="153">
        <v>45107</v>
      </c>
      <c r="D49" s="158">
        <v>4687</v>
      </c>
      <c r="E49" s="158">
        <v>0</v>
      </c>
      <c r="F49" s="158">
        <v>0</v>
      </c>
      <c r="G49" s="158">
        <v>435</v>
      </c>
      <c r="H49" s="158">
        <v>264</v>
      </c>
      <c r="I49" s="158">
        <v>75</v>
      </c>
      <c r="J49" s="158">
        <v>0</v>
      </c>
      <c r="K49" s="158">
        <v>0</v>
      </c>
      <c r="L49" s="158">
        <v>429</v>
      </c>
      <c r="M49" s="158">
        <v>4942</v>
      </c>
      <c r="N49" s="158">
        <v>3115</v>
      </c>
      <c r="O49" s="158">
        <v>0</v>
      </c>
      <c r="P49" s="158">
        <v>104331</v>
      </c>
      <c r="Q49" s="158">
        <v>0</v>
      </c>
      <c r="R49" s="158">
        <v>94814</v>
      </c>
      <c r="S49" s="158">
        <v>210</v>
      </c>
      <c r="T49" s="158">
        <v>0</v>
      </c>
      <c r="U49" s="158">
        <v>0</v>
      </c>
      <c r="V49" s="158">
        <v>0</v>
      </c>
      <c r="W49" s="158">
        <v>0</v>
      </c>
      <c r="X49" s="158">
        <v>0</v>
      </c>
      <c r="Y49" s="158">
        <v>16487</v>
      </c>
      <c r="Z49" s="158">
        <v>19220</v>
      </c>
      <c r="AA49" s="158">
        <v>807</v>
      </c>
      <c r="AB49" s="158">
        <v>0</v>
      </c>
      <c r="AC49" s="158">
        <v>249816</v>
      </c>
      <c r="AD49" s="158">
        <v>0</v>
      </c>
      <c r="AE49" s="158">
        <v>0</v>
      </c>
      <c r="AF49" s="158">
        <v>10134</v>
      </c>
      <c r="AG49" s="158">
        <v>0</v>
      </c>
      <c r="AH49" s="158">
        <v>941</v>
      </c>
      <c r="AI49" s="158">
        <v>571</v>
      </c>
      <c r="AJ49" s="158">
        <v>163</v>
      </c>
      <c r="AK49" s="158">
        <v>0</v>
      </c>
      <c r="AL49" s="158">
        <v>0</v>
      </c>
      <c r="AM49" s="158">
        <v>0</v>
      </c>
      <c r="AN49" s="158">
        <v>0</v>
      </c>
      <c r="AO49" s="158">
        <v>10340</v>
      </c>
      <c r="AP49" s="158">
        <v>0</v>
      </c>
      <c r="AQ49" s="158">
        <v>35226</v>
      </c>
      <c r="AR49" s="158">
        <v>0</v>
      </c>
      <c r="AS49" s="158">
        <v>0</v>
      </c>
      <c r="AT49" s="158">
        <v>0</v>
      </c>
      <c r="AU49" s="158">
        <v>0</v>
      </c>
      <c r="AV49" s="158">
        <v>0</v>
      </c>
      <c r="AW49" s="158">
        <v>0</v>
      </c>
      <c r="AX49" s="158">
        <v>57375</v>
      </c>
      <c r="AY49" s="158">
        <v>36839</v>
      </c>
      <c r="AZ49" s="158">
        <v>0</v>
      </c>
      <c r="BA49" s="158">
        <v>12735</v>
      </c>
      <c r="BB49" s="158">
        <v>31019</v>
      </c>
      <c r="BC49" s="158">
        <v>86045</v>
      </c>
      <c r="BD49" s="158">
        <v>1578</v>
      </c>
      <c r="BE49" s="158">
        <v>46440</v>
      </c>
      <c r="BF49" s="158">
        <v>0</v>
      </c>
      <c r="BG49" s="158">
        <v>214656</v>
      </c>
      <c r="BH49" s="158">
        <v>521847</v>
      </c>
      <c r="BI49" s="158">
        <v>0</v>
      </c>
      <c r="BJ49" s="158">
        <v>0</v>
      </c>
      <c r="BK49" s="158">
        <v>0</v>
      </c>
      <c r="BL49" s="158">
        <v>0</v>
      </c>
      <c r="BM49" s="158">
        <v>65004</v>
      </c>
      <c r="BN49" s="158">
        <v>0</v>
      </c>
      <c r="BO49" s="158">
        <v>0</v>
      </c>
      <c r="BP49" s="158">
        <v>53317</v>
      </c>
      <c r="BQ49" s="158">
        <v>10982</v>
      </c>
      <c r="BR49" s="158">
        <v>6663</v>
      </c>
      <c r="BS49" s="158">
        <v>1898</v>
      </c>
      <c r="BT49" s="158">
        <v>0</v>
      </c>
      <c r="BU49" s="158">
        <v>0</v>
      </c>
      <c r="BV49" s="158">
        <v>0</v>
      </c>
      <c r="BW49" s="158">
        <v>3711</v>
      </c>
      <c r="BX49" s="158">
        <v>0</v>
      </c>
      <c r="BY49" s="158">
        <v>2545</v>
      </c>
      <c r="BZ49" s="158">
        <v>0</v>
      </c>
      <c r="CA49" s="158">
        <v>20592</v>
      </c>
      <c r="CB49" s="158">
        <v>0</v>
      </c>
      <c r="CC49" s="158">
        <v>0</v>
      </c>
      <c r="CD49" s="158">
        <v>39363</v>
      </c>
      <c r="CE49" s="158">
        <v>23868</v>
      </c>
      <c r="CF49" s="158">
        <v>0</v>
      </c>
      <c r="CG49" s="158">
        <v>0</v>
      </c>
      <c r="CH49" s="158">
        <v>0</v>
      </c>
      <c r="CI49" s="158">
        <v>0</v>
      </c>
      <c r="CJ49" s="158">
        <v>0</v>
      </c>
      <c r="CK49" s="158">
        <v>0</v>
      </c>
      <c r="CL49" s="158">
        <v>0</v>
      </c>
      <c r="CM49" s="158">
        <v>227943</v>
      </c>
      <c r="CN49" s="158">
        <v>749790</v>
      </c>
      <c r="CO49" s="158">
        <v>71610</v>
      </c>
      <c r="CP49" s="158">
        <v>62453</v>
      </c>
      <c r="CQ49" s="158">
        <v>0</v>
      </c>
      <c r="CR49" s="158">
        <v>362941</v>
      </c>
      <c r="CS49" s="158">
        <v>0</v>
      </c>
      <c r="CT49" s="158">
        <v>0</v>
      </c>
      <c r="CU49" s="158">
        <v>4072</v>
      </c>
      <c r="CV49" s="158">
        <v>15427</v>
      </c>
      <c r="CW49" s="158">
        <v>47941</v>
      </c>
      <c r="CX49" s="158">
        <v>29086</v>
      </c>
      <c r="CY49" s="158">
        <v>8286</v>
      </c>
      <c r="CZ49" s="158">
        <v>1084</v>
      </c>
      <c r="DA49" s="158">
        <v>0</v>
      </c>
      <c r="DB49" s="158">
        <v>540</v>
      </c>
      <c r="DC49" s="158">
        <v>0</v>
      </c>
      <c r="DD49" s="158">
        <v>134</v>
      </c>
      <c r="DE49" s="158">
        <v>0</v>
      </c>
      <c r="DF49" s="158">
        <v>0</v>
      </c>
      <c r="DG49" s="158">
        <v>0</v>
      </c>
      <c r="DH49" s="158">
        <v>0</v>
      </c>
      <c r="DI49" s="158">
        <v>12381</v>
      </c>
      <c r="DJ49" s="158">
        <v>615955</v>
      </c>
      <c r="DK49" s="158">
        <v>0</v>
      </c>
      <c r="DL49" s="158">
        <v>0</v>
      </c>
      <c r="DM49" s="158">
        <v>0</v>
      </c>
      <c r="DN49" s="158">
        <v>0</v>
      </c>
      <c r="DO49" s="158">
        <v>0</v>
      </c>
      <c r="DP49" s="158">
        <v>0</v>
      </c>
      <c r="DQ49" s="158">
        <v>0</v>
      </c>
      <c r="DR49" s="158">
        <v>0</v>
      </c>
      <c r="DS49" s="158">
        <v>0</v>
      </c>
      <c r="DT49" s="158">
        <v>0</v>
      </c>
      <c r="DU49" s="158">
        <v>0</v>
      </c>
      <c r="DV49" s="158">
        <v>0</v>
      </c>
      <c r="DW49" s="158">
        <v>0</v>
      </c>
      <c r="DX49" s="158">
        <v>0</v>
      </c>
      <c r="DY49" s="158">
        <v>0</v>
      </c>
      <c r="DZ49" s="158">
        <v>70683</v>
      </c>
      <c r="EA49" s="158">
        <v>0</v>
      </c>
      <c r="EB49" s="158">
        <v>471</v>
      </c>
      <c r="EC49" s="158">
        <v>71154</v>
      </c>
      <c r="ED49" s="158">
        <v>1436899</v>
      </c>
      <c r="EF49" s="5">
        <f t="shared" si="26"/>
        <v>45107</v>
      </c>
      <c r="EG49" s="159">
        <f t="shared" si="26"/>
        <v>4687</v>
      </c>
      <c r="EH49" s="159">
        <f t="shared" si="26"/>
        <v>0</v>
      </c>
      <c r="EI49" s="159">
        <f t="shared" si="26"/>
        <v>0</v>
      </c>
      <c r="EJ49" s="159">
        <f t="shared" si="26"/>
        <v>435</v>
      </c>
      <c r="EK49" s="159">
        <f t="shared" si="26"/>
        <v>264</v>
      </c>
      <c r="EL49" s="159">
        <f t="shared" si="26"/>
        <v>75</v>
      </c>
      <c r="EM49" s="159">
        <f t="shared" si="26"/>
        <v>0</v>
      </c>
      <c r="EN49" s="159">
        <f t="shared" si="26"/>
        <v>0</v>
      </c>
      <c r="EO49" s="159">
        <f t="shared" si="26"/>
        <v>429</v>
      </c>
      <c r="EP49" s="159">
        <f t="shared" si="26"/>
        <v>4942</v>
      </c>
      <c r="EQ49" s="159">
        <f t="shared" si="26"/>
        <v>3115</v>
      </c>
      <c r="ER49" s="159">
        <f t="shared" si="26"/>
        <v>0</v>
      </c>
      <c r="ES49" s="159">
        <f t="shared" si="26"/>
        <v>104331</v>
      </c>
      <c r="ET49" s="159">
        <f t="shared" si="26"/>
        <v>0</v>
      </c>
      <c r="EU49" s="159">
        <f t="shared" si="25"/>
        <v>94814</v>
      </c>
      <c r="EV49" s="159">
        <f t="shared" si="25"/>
        <v>210</v>
      </c>
      <c r="EW49" s="159">
        <f t="shared" si="25"/>
        <v>0</v>
      </c>
      <c r="EX49" s="159">
        <f t="shared" si="25"/>
        <v>0</v>
      </c>
      <c r="EY49" s="159">
        <f t="shared" si="25"/>
        <v>0</v>
      </c>
      <c r="EZ49" s="159">
        <f t="shared" si="25"/>
        <v>0</v>
      </c>
      <c r="FA49" s="159">
        <f t="shared" si="25"/>
        <v>0</v>
      </c>
      <c r="FB49" s="159">
        <f t="shared" si="25"/>
        <v>16487</v>
      </c>
      <c r="FC49" s="159">
        <f t="shared" si="25"/>
        <v>19220</v>
      </c>
      <c r="FD49" s="159">
        <f t="shared" si="25"/>
        <v>807</v>
      </c>
      <c r="FE49" s="159">
        <f t="shared" si="25"/>
        <v>0</v>
      </c>
      <c r="FF49" s="159">
        <f t="shared" si="25"/>
        <v>249816</v>
      </c>
      <c r="FG49" s="159">
        <f t="shared" si="25"/>
        <v>0</v>
      </c>
      <c r="FH49" s="159">
        <f t="shared" si="25"/>
        <v>0</v>
      </c>
      <c r="FI49" s="159">
        <f t="shared" si="18"/>
        <v>10134</v>
      </c>
      <c r="FJ49" s="159">
        <f t="shared" si="18"/>
        <v>0</v>
      </c>
      <c r="FK49" s="159">
        <f t="shared" si="18"/>
        <v>941</v>
      </c>
      <c r="FL49" s="159">
        <f t="shared" si="18"/>
        <v>571</v>
      </c>
      <c r="FM49" s="159">
        <f t="shared" si="18"/>
        <v>163</v>
      </c>
      <c r="FN49" s="159">
        <f t="shared" si="18"/>
        <v>0</v>
      </c>
      <c r="FO49" s="159">
        <f t="shared" si="18"/>
        <v>0</v>
      </c>
      <c r="FP49" s="159">
        <f t="shared" si="18"/>
        <v>0</v>
      </c>
      <c r="FQ49" s="159">
        <f t="shared" si="18"/>
        <v>0</v>
      </c>
      <c r="FR49" s="159">
        <f t="shared" si="18"/>
        <v>10340</v>
      </c>
      <c r="FS49" s="159">
        <f t="shared" si="18"/>
        <v>0</v>
      </c>
      <c r="FT49" s="159">
        <f t="shared" si="18"/>
        <v>35226</v>
      </c>
      <c r="FU49" s="159">
        <f t="shared" si="18"/>
        <v>0</v>
      </c>
      <c r="FV49" s="159">
        <f t="shared" ref="FV49:GK61" si="27">VALUE(AS49)</f>
        <v>0</v>
      </c>
      <c r="FW49" s="159">
        <f t="shared" si="27"/>
        <v>0</v>
      </c>
      <c r="FX49" s="159">
        <f t="shared" si="27"/>
        <v>0</v>
      </c>
      <c r="FY49" s="159">
        <f t="shared" si="19"/>
        <v>0</v>
      </c>
      <c r="FZ49" s="159">
        <f t="shared" si="19"/>
        <v>0</v>
      </c>
      <c r="GA49" s="159">
        <f t="shared" si="19"/>
        <v>57375</v>
      </c>
      <c r="GB49" s="159">
        <f t="shared" si="19"/>
        <v>36839</v>
      </c>
      <c r="GC49" s="159">
        <f t="shared" si="19"/>
        <v>0</v>
      </c>
      <c r="GD49" s="159">
        <f t="shared" si="19"/>
        <v>12735</v>
      </c>
      <c r="GE49" s="159">
        <f t="shared" si="19"/>
        <v>31019</v>
      </c>
      <c r="GF49" s="159">
        <f t="shared" si="19"/>
        <v>86045</v>
      </c>
      <c r="GG49" s="159">
        <f t="shared" si="19"/>
        <v>1578</v>
      </c>
      <c r="GH49" s="159">
        <f t="shared" si="19"/>
        <v>46440</v>
      </c>
      <c r="GI49" s="159">
        <f t="shared" si="19"/>
        <v>0</v>
      </c>
      <c r="GJ49" s="159">
        <f t="shared" si="19"/>
        <v>214656</v>
      </c>
      <c r="GK49" s="159">
        <f t="shared" si="19"/>
        <v>521847</v>
      </c>
      <c r="GL49" s="159">
        <f t="shared" ref="GL49:HA61" si="28">VALUE(BI49)</f>
        <v>0</v>
      </c>
      <c r="GM49" s="159">
        <f t="shared" si="28"/>
        <v>0</v>
      </c>
      <c r="GN49" s="159">
        <f t="shared" si="28"/>
        <v>0</v>
      </c>
      <c r="GO49" s="159">
        <f t="shared" si="20"/>
        <v>0</v>
      </c>
      <c r="GP49" s="159">
        <f t="shared" si="20"/>
        <v>65004</v>
      </c>
      <c r="GQ49" s="159">
        <f t="shared" si="20"/>
        <v>0</v>
      </c>
      <c r="GR49" s="159">
        <f t="shared" si="20"/>
        <v>0</v>
      </c>
      <c r="GS49" s="159">
        <f t="shared" si="20"/>
        <v>53317</v>
      </c>
      <c r="GT49" s="159">
        <f t="shared" si="20"/>
        <v>10982</v>
      </c>
      <c r="GU49" s="159">
        <f t="shared" si="20"/>
        <v>6663</v>
      </c>
      <c r="GV49" s="159">
        <f t="shared" si="20"/>
        <v>1898</v>
      </c>
      <c r="GW49" s="159">
        <f t="shared" si="20"/>
        <v>0</v>
      </c>
      <c r="GX49" s="159">
        <f t="shared" si="20"/>
        <v>0</v>
      </c>
      <c r="GY49" s="159">
        <f t="shared" si="20"/>
        <v>0</v>
      </c>
      <c r="GZ49" s="159">
        <f t="shared" si="20"/>
        <v>3711</v>
      </c>
      <c r="HA49" s="159">
        <f t="shared" si="20"/>
        <v>0</v>
      </c>
      <c r="HB49" s="159">
        <f t="shared" ref="HB49:HQ61" si="29">VALUE(BY49)</f>
        <v>2545</v>
      </c>
      <c r="HC49" s="159">
        <f t="shared" si="29"/>
        <v>0</v>
      </c>
      <c r="HD49" s="159">
        <f t="shared" si="29"/>
        <v>20592</v>
      </c>
      <c r="HE49" s="159">
        <f t="shared" si="21"/>
        <v>0</v>
      </c>
      <c r="HF49" s="159">
        <f t="shared" si="21"/>
        <v>0</v>
      </c>
      <c r="HG49" s="159">
        <f t="shared" si="21"/>
        <v>39363</v>
      </c>
      <c r="HH49" s="159">
        <f t="shared" si="21"/>
        <v>23868</v>
      </c>
      <c r="HI49" s="159">
        <f t="shared" si="21"/>
        <v>0</v>
      </c>
      <c r="HJ49" s="159">
        <f t="shared" si="21"/>
        <v>0</v>
      </c>
      <c r="HK49" s="159">
        <f t="shared" si="21"/>
        <v>0</v>
      </c>
      <c r="HL49" s="159">
        <f t="shared" si="21"/>
        <v>0</v>
      </c>
      <c r="HM49" s="159">
        <f t="shared" si="21"/>
        <v>0</v>
      </c>
      <c r="HN49" s="159">
        <f t="shared" si="21"/>
        <v>0</v>
      </c>
      <c r="HO49" s="159">
        <f t="shared" si="21"/>
        <v>0</v>
      </c>
      <c r="HP49" s="159">
        <f t="shared" si="21"/>
        <v>227943</v>
      </c>
      <c r="HQ49" s="159">
        <f t="shared" si="21"/>
        <v>749790</v>
      </c>
      <c r="HR49" s="159">
        <f t="shared" ref="HR49:IG61" si="30">VALUE(CO49)</f>
        <v>71610</v>
      </c>
      <c r="HS49" s="159">
        <f t="shared" si="30"/>
        <v>62453</v>
      </c>
      <c r="HT49" s="159">
        <f t="shared" si="30"/>
        <v>0</v>
      </c>
      <c r="HU49" s="159">
        <f t="shared" si="22"/>
        <v>362941</v>
      </c>
      <c r="HV49" s="159">
        <f t="shared" si="22"/>
        <v>0</v>
      </c>
      <c r="HW49" s="159">
        <f t="shared" si="22"/>
        <v>0</v>
      </c>
      <c r="HX49" s="159">
        <f t="shared" si="22"/>
        <v>4072</v>
      </c>
      <c r="HY49" s="159">
        <f t="shared" si="22"/>
        <v>15427</v>
      </c>
      <c r="HZ49" s="159">
        <f t="shared" si="22"/>
        <v>47941</v>
      </c>
      <c r="IA49" s="159">
        <f t="shared" si="22"/>
        <v>29086</v>
      </c>
      <c r="IB49" s="159">
        <f t="shared" si="22"/>
        <v>8286</v>
      </c>
      <c r="IC49" s="159">
        <f t="shared" si="22"/>
        <v>1084</v>
      </c>
      <c r="ID49" s="159">
        <f t="shared" si="22"/>
        <v>0</v>
      </c>
      <c r="IE49" s="159">
        <f t="shared" si="22"/>
        <v>540</v>
      </c>
      <c r="IF49" s="159">
        <f t="shared" si="22"/>
        <v>0</v>
      </c>
      <c r="IG49" s="159">
        <f t="shared" si="22"/>
        <v>134</v>
      </c>
      <c r="IH49" s="159">
        <f t="shared" ref="IH49:IW61" si="31">VALUE(DE49)</f>
        <v>0</v>
      </c>
      <c r="II49" s="159">
        <f t="shared" si="31"/>
        <v>0</v>
      </c>
      <c r="IJ49" s="159">
        <f t="shared" si="31"/>
        <v>0</v>
      </c>
      <c r="IK49" s="159">
        <f t="shared" si="23"/>
        <v>0</v>
      </c>
      <c r="IL49" s="159">
        <f t="shared" si="23"/>
        <v>12381</v>
      </c>
      <c r="IM49" s="159">
        <f t="shared" si="23"/>
        <v>615955</v>
      </c>
      <c r="IN49" s="159">
        <f t="shared" si="23"/>
        <v>0</v>
      </c>
      <c r="IO49" s="159">
        <f t="shared" si="23"/>
        <v>0</v>
      </c>
      <c r="IP49" s="159">
        <f t="shared" si="23"/>
        <v>0</v>
      </c>
      <c r="IQ49" s="159">
        <f t="shared" si="23"/>
        <v>0</v>
      </c>
      <c r="IR49" s="159">
        <f t="shared" si="23"/>
        <v>0</v>
      </c>
      <c r="IS49" s="159">
        <f t="shared" si="23"/>
        <v>0</v>
      </c>
      <c r="IT49" s="159">
        <f t="shared" si="23"/>
        <v>0</v>
      </c>
      <c r="IU49" s="159">
        <f t="shared" si="23"/>
        <v>0</v>
      </c>
      <c r="IV49" s="159">
        <f t="shared" si="23"/>
        <v>0</v>
      </c>
      <c r="IW49" s="159">
        <f t="shared" si="23"/>
        <v>0</v>
      </c>
      <c r="IX49" s="159">
        <f t="shared" ref="IX49:IZ61" si="32">VALUE(DU49)</f>
        <v>0</v>
      </c>
      <c r="IY49" s="159">
        <f t="shared" si="32"/>
        <v>0</v>
      </c>
      <c r="IZ49" s="159">
        <f t="shared" si="32"/>
        <v>0</v>
      </c>
      <c r="JA49" s="159">
        <f t="shared" si="24"/>
        <v>0</v>
      </c>
      <c r="JB49" s="159">
        <f t="shared" si="24"/>
        <v>0</v>
      </c>
      <c r="JC49" s="159">
        <f t="shared" si="24"/>
        <v>70683</v>
      </c>
      <c r="JD49" s="159">
        <f t="shared" si="24"/>
        <v>0</v>
      </c>
      <c r="JE49" s="159">
        <f t="shared" si="24"/>
        <v>471</v>
      </c>
      <c r="JF49" s="159">
        <f t="shared" si="24"/>
        <v>71154</v>
      </c>
      <c r="JG49" s="159">
        <f t="shared" si="24"/>
        <v>1436899</v>
      </c>
    </row>
    <row r="50" spans="1:267" ht="13.5" x14ac:dyDescent="0.25">
      <c r="A50" s="152" t="s">
        <v>192</v>
      </c>
      <c r="B50" s="152" t="s">
        <v>182</v>
      </c>
      <c r="C50" s="153">
        <v>45107</v>
      </c>
      <c r="D50" s="158">
        <v>7023</v>
      </c>
      <c r="E50" s="158">
        <v>6243</v>
      </c>
      <c r="F50" s="158">
        <v>0</v>
      </c>
      <c r="G50" s="158">
        <v>1096</v>
      </c>
      <c r="H50" s="158">
        <v>1385</v>
      </c>
      <c r="I50" s="158">
        <v>228</v>
      </c>
      <c r="J50" s="158">
        <v>0</v>
      </c>
      <c r="K50" s="158">
        <v>0</v>
      </c>
      <c r="L50" s="158">
        <v>16</v>
      </c>
      <c r="M50" s="158">
        <v>7372</v>
      </c>
      <c r="N50" s="158">
        <v>6073</v>
      </c>
      <c r="O50" s="158">
        <v>0</v>
      </c>
      <c r="P50" s="158">
        <v>108502</v>
      </c>
      <c r="Q50" s="158">
        <v>0</v>
      </c>
      <c r="R50" s="158">
        <v>80827</v>
      </c>
      <c r="S50" s="158">
        <v>0</v>
      </c>
      <c r="T50" s="158">
        <v>0</v>
      </c>
      <c r="U50" s="158">
        <v>0</v>
      </c>
      <c r="V50" s="158">
        <v>0</v>
      </c>
      <c r="W50" s="158">
        <v>0</v>
      </c>
      <c r="X50" s="158">
        <v>0</v>
      </c>
      <c r="Y50" s="158">
        <v>12952</v>
      </c>
      <c r="Z50" s="158">
        <v>12386</v>
      </c>
      <c r="AA50" s="158">
        <v>1165</v>
      </c>
      <c r="AB50" s="158">
        <v>0</v>
      </c>
      <c r="AC50" s="158">
        <v>245268</v>
      </c>
      <c r="AD50" s="158">
        <v>0</v>
      </c>
      <c r="AE50" s="158">
        <v>0</v>
      </c>
      <c r="AF50" s="158">
        <v>12211</v>
      </c>
      <c r="AG50" s="158">
        <v>0</v>
      </c>
      <c r="AH50" s="158">
        <v>1009</v>
      </c>
      <c r="AI50" s="158">
        <v>1275</v>
      </c>
      <c r="AJ50" s="158">
        <v>210</v>
      </c>
      <c r="AK50" s="158">
        <v>0</v>
      </c>
      <c r="AL50" s="158">
        <v>0</v>
      </c>
      <c r="AM50" s="158">
        <v>0</v>
      </c>
      <c r="AN50" s="158">
        <v>0</v>
      </c>
      <c r="AO50" s="158">
        <v>0</v>
      </c>
      <c r="AP50" s="158">
        <v>0</v>
      </c>
      <c r="AQ50" s="158">
        <v>20623</v>
      </c>
      <c r="AR50" s="158">
        <v>0</v>
      </c>
      <c r="AS50" s="158">
        <v>0</v>
      </c>
      <c r="AT50" s="158">
        <v>0</v>
      </c>
      <c r="AU50" s="158">
        <v>0</v>
      </c>
      <c r="AV50" s="158">
        <v>0</v>
      </c>
      <c r="AW50" s="158">
        <v>0</v>
      </c>
      <c r="AX50" s="158">
        <v>35328</v>
      </c>
      <c r="AY50" s="158">
        <v>27194</v>
      </c>
      <c r="AZ50" s="158">
        <v>0</v>
      </c>
      <c r="BA50" s="158">
        <v>4385</v>
      </c>
      <c r="BB50" s="158">
        <v>41995</v>
      </c>
      <c r="BC50" s="158">
        <v>70515</v>
      </c>
      <c r="BD50" s="158">
        <v>1662</v>
      </c>
      <c r="BE50" s="158">
        <v>43388</v>
      </c>
      <c r="BF50" s="158">
        <v>0</v>
      </c>
      <c r="BG50" s="158">
        <v>189139</v>
      </c>
      <c r="BH50" s="158">
        <v>469735</v>
      </c>
      <c r="BI50" s="158">
        <v>0</v>
      </c>
      <c r="BJ50" s="158">
        <v>0</v>
      </c>
      <c r="BK50" s="158">
        <v>0</v>
      </c>
      <c r="BL50" s="158">
        <v>0</v>
      </c>
      <c r="BM50" s="158">
        <v>0</v>
      </c>
      <c r="BN50" s="158">
        <v>0</v>
      </c>
      <c r="BO50" s="158">
        <v>0</v>
      </c>
      <c r="BP50" s="158">
        <v>62007</v>
      </c>
      <c r="BQ50" s="158">
        <v>5125</v>
      </c>
      <c r="BR50" s="158">
        <v>6474</v>
      </c>
      <c r="BS50" s="158">
        <v>1065</v>
      </c>
      <c r="BT50" s="158">
        <v>0</v>
      </c>
      <c r="BU50" s="158">
        <v>0</v>
      </c>
      <c r="BV50" s="158">
        <v>0</v>
      </c>
      <c r="BW50" s="158">
        <v>1699</v>
      </c>
      <c r="BX50" s="158">
        <v>0</v>
      </c>
      <c r="BY50" s="158">
        <v>0</v>
      </c>
      <c r="BZ50" s="158">
        <v>0</v>
      </c>
      <c r="CA50" s="158">
        <v>42322</v>
      </c>
      <c r="CB50" s="158">
        <v>0</v>
      </c>
      <c r="CC50" s="158">
        <v>0</v>
      </c>
      <c r="CD50" s="158">
        <v>46662</v>
      </c>
      <c r="CE50" s="158">
        <v>2928</v>
      </c>
      <c r="CF50" s="158">
        <v>0</v>
      </c>
      <c r="CG50" s="158">
        <v>0</v>
      </c>
      <c r="CH50" s="158">
        <v>0</v>
      </c>
      <c r="CI50" s="158">
        <v>0</v>
      </c>
      <c r="CJ50" s="158">
        <v>0</v>
      </c>
      <c r="CK50" s="158">
        <v>8980</v>
      </c>
      <c r="CL50" s="158">
        <v>0</v>
      </c>
      <c r="CM50" s="158">
        <v>177262</v>
      </c>
      <c r="CN50" s="158">
        <v>646997</v>
      </c>
      <c r="CO50" s="158">
        <v>33322</v>
      </c>
      <c r="CP50" s="158">
        <v>0</v>
      </c>
      <c r="CQ50" s="158">
        <v>0</v>
      </c>
      <c r="CR50" s="158">
        <v>358079</v>
      </c>
      <c r="CS50" s="158">
        <v>0</v>
      </c>
      <c r="CT50" s="158">
        <v>0</v>
      </c>
      <c r="CU50" s="158">
        <v>884</v>
      </c>
      <c r="CV50" s="158">
        <v>13709</v>
      </c>
      <c r="CW50" s="158">
        <v>33557</v>
      </c>
      <c r="CX50" s="158">
        <v>42389</v>
      </c>
      <c r="CY50" s="158">
        <v>6970</v>
      </c>
      <c r="CZ50" s="158">
        <v>3319</v>
      </c>
      <c r="DA50" s="158">
        <v>0</v>
      </c>
      <c r="DB50" s="158">
        <v>1386</v>
      </c>
      <c r="DC50" s="158">
        <v>0</v>
      </c>
      <c r="DD50" s="158">
        <v>422</v>
      </c>
      <c r="DE50" s="158">
        <v>0</v>
      </c>
      <c r="DF50" s="158">
        <v>0</v>
      </c>
      <c r="DG50" s="158">
        <v>0</v>
      </c>
      <c r="DH50" s="158">
        <v>0</v>
      </c>
      <c r="DI50" s="158">
        <v>3842</v>
      </c>
      <c r="DJ50" s="158">
        <v>497879</v>
      </c>
      <c r="DK50" s="158">
        <v>0</v>
      </c>
      <c r="DL50" s="158">
        <v>0</v>
      </c>
      <c r="DM50" s="158">
        <v>0</v>
      </c>
      <c r="DN50" s="158">
        <v>0</v>
      </c>
      <c r="DO50" s="158">
        <v>0</v>
      </c>
      <c r="DP50" s="158">
        <v>0</v>
      </c>
      <c r="DQ50" s="158">
        <v>0</v>
      </c>
      <c r="DR50" s="158">
        <v>0</v>
      </c>
      <c r="DS50" s="158">
        <v>0</v>
      </c>
      <c r="DT50" s="158">
        <v>0</v>
      </c>
      <c r="DU50" s="158">
        <v>0</v>
      </c>
      <c r="DV50" s="158">
        <v>0</v>
      </c>
      <c r="DW50" s="158">
        <v>0</v>
      </c>
      <c r="DX50" s="158">
        <v>0</v>
      </c>
      <c r="DY50" s="158">
        <v>0</v>
      </c>
      <c r="DZ50" s="158">
        <v>53209</v>
      </c>
      <c r="EA50" s="158">
        <v>0</v>
      </c>
      <c r="EB50" s="158">
        <v>2694</v>
      </c>
      <c r="EC50" s="158">
        <v>55903</v>
      </c>
      <c r="ED50" s="158">
        <v>1200779</v>
      </c>
      <c r="EF50" s="5">
        <f t="shared" si="26"/>
        <v>45107</v>
      </c>
      <c r="EG50" s="159">
        <f t="shared" si="26"/>
        <v>7023</v>
      </c>
      <c r="EH50" s="159">
        <f t="shared" si="26"/>
        <v>6243</v>
      </c>
      <c r="EI50" s="159">
        <f t="shared" si="26"/>
        <v>0</v>
      </c>
      <c r="EJ50" s="159">
        <f t="shared" si="26"/>
        <v>1096</v>
      </c>
      <c r="EK50" s="159">
        <f t="shared" si="26"/>
        <v>1385</v>
      </c>
      <c r="EL50" s="159">
        <f t="shared" si="26"/>
        <v>228</v>
      </c>
      <c r="EM50" s="159">
        <f t="shared" si="26"/>
        <v>0</v>
      </c>
      <c r="EN50" s="159">
        <f t="shared" si="26"/>
        <v>0</v>
      </c>
      <c r="EO50" s="159">
        <f t="shared" si="26"/>
        <v>16</v>
      </c>
      <c r="EP50" s="159">
        <f t="shared" si="26"/>
        <v>7372</v>
      </c>
      <c r="EQ50" s="159">
        <f t="shared" si="26"/>
        <v>6073</v>
      </c>
      <c r="ER50" s="159">
        <f t="shared" si="26"/>
        <v>0</v>
      </c>
      <c r="ES50" s="159">
        <f t="shared" si="26"/>
        <v>108502</v>
      </c>
      <c r="ET50" s="159">
        <f t="shared" si="26"/>
        <v>0</v>
      </c>
      <c r="EU50" s="159">
        <f t="shared" si="25"/>
        <v>80827</v>
      </c>
      <c r="EV50" s="159">
        <f t="shared" si="25"/>
        <v>0</v>
      </c>
      <c r="EW50" s="159">
        <f t="shared" si="25"/>
        <v>0</v>
      </c>
      <c r="EX50" s="159">
        <f t="shared" si="25"/>
        <v>0</v>
      </c>
      <c r="EY50" s="159">
        <f t="shared" si="25"/>
        <v>0</v>
      </c>
      <c r="EZ50" s="159">
        <f t="shared" si="25"/>
        <v>0</v>
      </c>
      <c r="FA50" s="159">
        <f t="shared" si="25"/>
        <v>0</v>
      </c>
      <c r="FB50" s="159">
        <f t="shared" si="25"/>
        <v>12952</v>
      </c>
      <c r="FC50" s="159">
        <f t="shared" si="25"/>
        <v>12386</v>
      </c>
      <c r="FD50" s="159">
        <f t="shared" si="25"/>
        <v>1165</v>
      </c>
      <c r="FE50" s="159">
        <f t="shared" si="25"/>
        <v>0</v>
      </c>
      <c r="FF50" s="159">
        <f t="shared" si="25"/>
        <v>245268</v>
      </c>
      <c r="FG50" s="159">
        <f t="shared" si="25"/>
        <v>0</v>
      </c>
      <c r="FH50" s="159">
        <f t="shared" si="25"/>
        <v>0</v>
      </c>
      <c r="FI50" s="159">
        <f t="shared" si="25"/>
        <v>12211</v>
      </c>
      <c r="FJ50" s="159">
        <f t="shared" si="25"/>
        <v>0</v>
      </c>
      <c r="FK50" s="159">
        <f t="shared" ref="FK50:FU61" si="33">VALUE(AH50)</f>
        <v>1009</v>
      </c>
      <c r="FL50" s="159">
        <f t="shared" si="33"/>
        <v>1275</v>
      </c>
      <c r="FM50" s="159">
        <f t="shared" si="33"/>
        <v>210</v>
      </c>
      <c r="FN50" s="159">
        <f t="shared" si="33"/>
        <v>0</v>
      </c>
      <c r="FO50" s="159">
        <f t="shared" si="33"/>
        <v>0</v>
      </c>
      <c r="FP50" s="159">
        <f t="shared" si="33"/>
        <v>0</v>
      </c>
      <c r="FQ50" s="159">
        <f t="shared" si="33"/>
        <v>0</v>
      </c>
      <c r="FR50" s="159">
        <f t="shared" si="33"/>
        <v>0</v>
      </c>
      <c r="FS50" s="159">
        <f t="shared" si="33"/>
        <v>0</v>
      </c>
      <c r="FT50" s="159">
        <f t="shared" si="33"/>
        <v>20623</v>
      </c>
      <c r="FU50" s="159">
        <f t="shared" si="33"/>
        <v>0</v>
      </c>
      <c r="FV50" s="159">
        <f t="shared" si="27"/>
        <v>0</v>
      </c>
      <c r="FW50" s="159">
        <f t="shared" si="27"/>
        <v>0</v>
      </c>
      <c r="FX50" s="159">
        <f t="shared" si="27"/>
        <v>0</v>
      </c>
      <c r="FY50" s="159">
        <f t="shared" si="27"/>
        <v>0</v>
      </c>
      <c r="FZ50" s="159">
        <f t="shared" si="27"/>
        <v>0</v>
      </c>
      <c r="GA50" s="159">
        <f t="shared" si="27"/>
        <v>35328</v>
      </c>
      <c r="GB50" s="159">
        <f t="shared" si="27"/>
        <v>27194</v>
      </c>
      <c r="GC50" s="159">
        <f t="shared" si="27"/>
        <v>0</v>
      </c>
      <c r="GD50" s="159">
        <f t="shared" si="27"/>
        <v>4385</v>
      </c>
      <c r="GE50" s="159">
        <f t="shared" si="27"/>
        <v>41995</v>
      </c>
      <c r="GF50" s="159">
        <f t="shared" si="27"/>
        <v>70515</v>
      </c>
      <c r="GG50" s="159">
        <f t="shared" si="27"/>
        <v>1662</v>
      </c>
      <c r="GH50" s="159">
        <f t="shared" si="27"/>
        <v>43388</v>
      </c>
      <c r="GI50" s="159">
        <f t="shared" si="27"/>
        <v>0</v>
      </c>
      <c r="GJ50" s="159">
        <f t="shared" si="27"/>
        <v>189139</v>
      </c>
      <c r="GK50" s="159">
        <f t="shared" si="27"/>
        <v>469735</v>
      </c>
      <c r="GL50" s="159">
        <f t="shared" si="28"/>
        <v>0</v>
      </c>
      <c r="GM50" s="159">
        <f t="shared" si="28"/>
        <v>0</v>
      </c>
      <c r="GN50" s="159">
        <f t="shared" si="28"/>
        <v>0</v>
      </c>
      <c r="GO50" s="159">
        <f t="shared" si="28"/>
        <v>0</v>
      </c>
      <c r="GP50" s="159">
        <f t="shared" si="28"/>
        <v>0</v>
      </c>
      <c r="GQ50" s="159">
        <f t="shared" si="28"/>
        <v>0</v>
      </c>
      <c r="GR50" s="159">
        <f t="shared" si="28"/>
        <v>0</v>
      </c>
      <c r="GS50" s="159">
        <f t="shared" si="28"/>
        <v>62007</v>
      </c>
      <c r="GT50" s="159">
        <f t="shared" si="28"/>
        <v>5125</v>
      </c>
      <c r="GU50" s="159">
        <f t="shared" si="28"/>
        <v>6474</v>
      </c>
      <c r="GV50" s="159">
        <f t="shared" si="28"/>
        <v>1065</v>
      </c>
      <c r="GW50" s="159">
        <f t="shared" si="28"/>
        <v>0</v>
      </c>
      <c r="GX50" s="159">
        <f t="shared" si="28"/>
        <v>0</v>
      </c>
      <c r="GY50" s="159">
        <f t="shared" si="28"/>
        <v>0</v>
      </c>
      <c r="GZ50" s="159">
        <f t="shared" si="28"/>
        <v>1699</v>
      </c>
      <c r="HA50" s="159">
        <f t="shared" si="28"/>
        <v>0</v>
      </c>
      <c r="HB50" s="159">
        <f t="shared" si="29"/>
        <v>0</v>
      </c>
      <c r="HC50" s="159">
        <f t="shared" si="29"/>
        <v>0</v>
      </c>
      <c r="HD50" s="159">
        <f t="shared" si="29"/>
        <v>42322</v>
      </c>
      <c r="HE50" s="159">
        <f t="shared" si="29"/>
        <v>0</v>
      </c>
      <c r="HF50" s="159">
        <f t="shared" si="29"/>
        <v>0</v>
      </c>
      <c r="HG50" s="159">
        <f t="shared" si="29"/>
        <v>46662</v>
      </c>
      <c r="HH50" s="159">
        <f t="shared" si="29"/>
        <v>2928</v>
      </c>
      <c r="HI50" s="159">
        <f t="shared" si="29"/>
        <v>0</v>
      </c>
      <c r="HJ50" s="159">
        <f t="shared" si="29"/>
        <v>0</v>
      </c>
      <c r="HK50" s="159">
        <f t="shared" si="29"/>
        <v>0</v>
      </c>
      <c r="HL50" s="159">
        <f t="shared" si="29"/>
        <v>0</v>
      </c>
      <c r="HM50" s="159">
        <f t="shared" si="29"/>
        <v>0</v>
      </c>
      <c r="HN50" s="159">
        <f t="shared" si="29"/>
        <v>8980</v>
      </c>
      <c r="HO50" s="159">
        <f t="shared" si="29"/>
        <v>0</v>
      </c>
      <c r="HP50" s="159">
        <f t="shared" si="29"/>
        <v>177262</v>
      </c>
      <c r="HQ50" s="159">
        <f t="shared" si="29"/>
        <v>646997</v>
      </c>
      <c r="HR50" s="159">
        <f t="shared" si="30"/>
        <v>33322</v>
      </c>
      <c r="HS50" s="159">
        <f t="shared" si="30"/>
        <v>0</v>
      </c>
      <c r="HT50" s="159">
        <f t="shared" si="30"/>
        <v>0</v>
      </c>
      <c r="HU50" s="159">
        <f t="shared" si="30"/>
        <v>358079</v>
      </c>
      <c r="HV50" s="159">
        <f t="shared" si="30"/>
        <v>0</v>
      </c>
      <c r="HW50" s="159">
        <f t="shared" si="30"/>
        <v>0</v>
      </c>
      <c r="HX50" s="159">
        <f t="shared" si="30"/>
        <v>884</v>
      </c>
      <c r="HY50" s="159">
        <f t="shared" si="30"/>
        <v>13709</v>
      </c>
      <c r="HZ50" s="159">
        <f t="shared" si="30"/>
        <v>33557</v>
      </c>
      <c r="IA50" s="159">
        <f t="shared" si="30"/>
        <v>42389</v>
      </c>
      <c r="IB50" s="159">
        <f t="shared" si="30"/>
        <v>6970</v>
      </c>
      <c r="IC50" s="159">
        <f t="shared" si="30"/>
        <v>3319</v>
      </c>
      <c r="ID50" s="159">
        <f t="shared" si="30"/>
        <v>0</v>
      </c>
      <c r="IE50" s="159">
        <f t="shared" si="30"/>
        <v>1386</v>
      </c>
      <c r="IF50" s="159">
        <f t="shared" si="30"/>
        <v>0</v>
      </c>
      <c r="IG50" s="159">
        <f t="shared" si="30"/>
        <v>422</v>
      </c>
      <c r="IH50" s="159">
        <f t="shared" si="31"/>
        <v>0</v>
      </c>
      <c r="II50" s="159">
        <f t="shared" si="31"/>
        <v>0</v>
      </c>
      <c r="IJ50" s="159">
        <f t="shared" si="31"/>
        <v>0</v>
      </c>
      <c r="IK50" s="159">
        <f t="shared" si="31"/>
        <v>0</v>
      </c>
      <c r="IL50" s="159">
        <f t="shared" si="31"/>
        <v>3842</v>
      </c>
      <c r="IM50" s="159">
        <f t="shared" si="31"/>
        <v>497879</v>
      </c>
      <c r="IN50" s="159">
        <f t="shared" si="31"/>
        <v>0</v>
      </c>
      <c r="IO50" s="159">
        <f t="shared" si="31"/>
        <v>0</v>
      </c>
      <c r="IP50" s="159">
        <f t="shared" si="31"/>
        <v>0</v>
      </c>
      <c r="IQ50" s="159">
        <f t="shared" si="31"/>
        <v>0</v>
      </c>
      <c r="IR50" s="159">
        <f t="shared" si="31"/>
        <v>0</v>
      </c>
      <c r="IS50" s="159">
        <f t="shared" si="31"/>
        <v>0</v>
      </c>
      <c r="IT50" s="159">
        <f t="shared" si="31"/>
        <v>0</v>
      </c>
      <c r="IU50" s="159">
        <f t="shared" si="31"/>
        <v>0</v>
      </c>
      <c r="IV50" s="159">
        <f t="shared" si="31"/>
        <v>0</v>
      </c>
      <c r="IW50" s="159">
        <f t="shared" si="31"/>
        <v>0</v>
      </c>
      <c r="IX50" s="159">
        <f t="shared" si="32"/>
        <v>0</v>
      </c>
      <c r="IY50" s="159">
        <f t="shared" si="32"/>
        <v>0</v>
      </c>
      <c r="IZ50" s="159">
        <f t="shared" si="32"/>
        <v>0</v>
      </c>
      <c r="JA50" s="159">
        <f t="shared" si="24"/>
        <v>0</v>
      </c>
      <c r="JB50" s="159">
        <f t="shared" si="24"/>
        <v>0</v>
      </c>
      <c r="JC50" s="159">
        <f t="shared" si="24"/>
        <v>53209</v>
      </c>
      <c r="JD50" s="159">
        <f t="shared" si="24"/>
        <v>0</v>
      </c>
      <c r="JE50" s="159">
        <f t="shared" si="24"/>
        <v>2694</v>
      </c>
      <c r="JF50" s="159">
        <f t="shared" si="24"/>
        <v>55903</v>
      </c>
      <c r="JG50" s="159">
        <f t="shared" si="24"/>
        <v>1200779</v>
      </c>
    </row>
    <row r="51" spans="1:267" ht="13.5" x14ac:dyDescent="0.25">
      <c r="A51" s="152" t="s">
        <v>193</v>
      </c>
      <c r="B51" s="152" t="s">
        <v>182</v>
      </c>
      <c r="C51" s="153">
        <v>45107</v>
      </c>
      <c r="D51" s="158">
        <v>4110</v>
      </c>
      <c r="E51" s="158">
        <v>0</v>
      </c>
      <c r="F51" s="158">
        <v>0</v>
      </c>
      <c r="G51" s="158">
        <v>377</v>
      </c>
      <c r="H51" s="158">
        <v>112</v>
      </c>
      <c r="I51" s="158">
        <v>66</v>
      </c>
      <c r="J51" s="158">
        <v>0</v>
      </c>
      <c r="K51" s="158">
        <v>0</v>
      </c>
      <c r="L51" s="158">
        <v>376</v>
      </c>
      <c r="M51" s="158">
        <v>2444</v>
      </c>
      <c r="N51" s="158">
        <v>3802</v>
      </c>
      <c r="O51" s="158">
        <v>0</v>
      </c>
      <c r="P51" s="158">
        <v>86394</v>
      </c>
      <c r="Q51" s="158">
        <v>0</v>
      </c>
      <c r="R51" s="158">
        <v>73616</v>
      </c>
      <c r="S51" s="158">
        <v>184</v>
      </c>
      <c r="T51" s="158">
        <v>0</v>
      </c>
      <c r="U51" s="158">
        <v>0</v>
      </c>
      <c r="V51" s="158">
        <v>0</v>
      </c>
      <c r="W51" s="158">
        <v>0</v>
      </c>
      <c r="X51" s="158">
        <v>0</v>
      </c>
      <c r="Y51" s="158">
        <v>13611</v>
      </c>
      <c r="Z51" s="158">
        <v>19820</v>
      </c>
      <c r="AA51" s="158">
        <v>713</v>
      </c>
      <c r="AB51" s="158">
        <v>0</v>
      </c>
      <c r="AC51" s="158">
        <v>205625</v>
      </c>
      <c r="AD51" s="158">
        <v>0</v>
      </c>
      <c r="AE51" s="158">
        <v>0</v>
      </c>
      <c r="AF51" s="158">
        <v>8886</v>
      </c>
      <c r="AG51" s="158">
        <v>0</v>
      </c>
      <c r="AH51" s="158">
        <v>815</v>
      </c>
      <c r="AI51" s="158">
        <v>243</v>
      </c>
      <c r="AJ51" s="158">
        <v>143</v>
      </c>
      <c r="AK51" s="158">
        <v>0</v>
      </c>
      <c r="AL51" s="158">
        <v>0</v>
      </c>
      <c r="AM51" s="158">
        <v>0</v>
      </c>
      <c r="AN51" s="158">
        <v>0</v>
      </c>
      <c r="AO51" s="158">
        <v>10130</v>
      </c>
      <c r="AP51" s="158">
        <v>0</v>
      </c>
      <c r="AQ51" s="158">
        <v>37130</v>
      </c>
      <c r="AR51" s="158">
        <v>0</v>
      </c>
      <c r="AS51" s="158">
        <v>0</v>
      </c>
      <c r="AT51" s="158">
        <v>0</v>
      </c>
      <c r="AU51" s="158">
        <v>0</v>
      </c>
      <c r="AV51" s="158">
        <v>0</v>
      </c>
      <c r="AW51" s="158">
        <v>0</v>
      </c>
      <c r="AX51" s="158">
        <v>57347</v>
      </c>
      <c r="AY51" s="158">
        <v>28286</v>
      </c>
      <c r="AZ51" s="158">
        <v>0</v>
      </c>
      <c r="BA51" s="158">
        <v>1599</v>
      </c>
      <c r="BB51" s="158">
        <v>36746</v>
      </c>
      <c r="BC51" s="158">
        <v>70323</v>
      </c>
      <c r="BD51" s="158">
        <v>1304</v>
      </c>
      <c r="BE51" s="158">
        <v>56658</v>
      </c>
      <c r="BF51" s="158">
        <v>0</v>
      </c>
      <c r="BG51" s="158">
        <v>194916</v>
      </c>
      <c r="BH51" s="158">
        <v>457888</v>
      </c>
      <c r="BI51" s="158">
        <v>0</v>
      </c>
      <c r="BJ51" s="158">
        <v>0</v>
      </c>
      <c r="BK51" s="158">
        <v>0</v>
      </c>
      <c r="BL51" s="158">
        <v>0</v>
      </c>
      <c r="BM51" s="158">
        <v>58493</v>
      </c>
      <c r="BN51" s="158">
        <v>0</v>
      </c>
      <c r="BO51" s="158">
        <v>0</v>
      </c>
      <c r="BP51" s="158">
        <v>52960</v>
      </c>
      <c r="BQ51" s="158">
        <v>10228</v>
      </c>
      <c r="BR51" s="158">
        <v>3044</v>
      </c>
      <c r="BS51" s="158">
        <v>1787</v>
      </c>
      <c r="BT51" s="158">
        <v>0</v>
      </c>
      <c r="BU51" s="158">
        <v>0</v>
      </c>
      <c r="BV51" s="158">
        <v>0</v>
      </c>
      <c r="BW51" s="158">
        <v>2010</v>
      </c>
      <c r="BX51" s="158">
        <v>0</v>
      </c>
      <c r="BY51" s="158">
        <v>924</v>
      </c>
      <c r="BZ51" s="158">
        <v>0</v>
      </c>
      <c r="CA51" s="158">
        <v>18073</v>
      </c>
      <c r="CB51" s="158">
        <v>0</v>
      </c>
      <c r="CC51" s="158">
        <v>0</v>
      </c>
      <c r="CD51" s="158">
        <v>43703</v>
      </c>
      <c r="CE51" s="158">
        <v>18821</v>
      </c>
      <c r="CF51" s="158">
        <v>0</v>
      </c>
      <c r="CG51" s="158">
        <v>0</v>
      </c>
      <c r="CH51" s="158">
        <v>0</v>
      </c>
      <c r="CI51" s="158">
        <v>0</v>
      </c>
      <c r="CJ51" s="158">
        <v>0</v>
      </c>
      <c r="CK51" s="158">
        <v>0</v>
      </c>
      <c r="CL51" s="158">
        <v>0</v>
      </c>
      <c r="CM51" s="158">
        <v>210043</v>
      </c>
      <c r="CN51" s="158">
        <v>667931</v>
      </c>
      <c r="CO51" s="158">
        <v>49181</v>
      </c>
      <c r="CP51" s="158">
        <v>50097</v>
      </c>
      <c r="CQ51" s="158">
        <v>0</v>
      </c>
      <c r="CR51" s="158">
        <v>280224</v>
      </c>
      <c r="CS51" s="158">
        <v>0</v>
      </c>
      <c r="CT51" s="158">
        <v>0</v>
      </c>
      <c r="CU51" s="158">
        <v>3571</v>
      </c>
      <c r="CV51" s="158">
        <v>15427</v>
      </c>
      <c r="CW51" s="158">
        <v>36569</v>
      </c>
      <c r="CX51" s="158">
        <v>10883</v>
      </c>
      <c r="CY51" s="158">
        <v>6391</v>
      </c>
      <c r="CZ51" s="158">
        <v>2657</v>
      </c>
      <c r="DA51" s="158">
        <v>0</v>
      </c>
      <c r="DB51" s="158">
        <v>555</v>
      </c>
      <c r="DC51" s="158">
        <v>0</v>
      </c>
      <c r="DD51" s="158">
        <v>106</v>
      </c>
      <c r="DE51" s="158">
        <v>0</v>
      </c>
      <c r="DF51" s="158">
        <v>0</v>
      </c>
      <c r="DG51" s="158">
        <v>0</v>
      </c>
      <c r="DH51" s="158">
        <v>0</v>
      </c>
      <c r="DI51" s="158">
        <v>7024</v>
      </c>
      <c r="DJ51" s="158">
        <v>462685</v>
      </c>
      <c r="DK51" s="158">
        <v>0</v>
      </c>
      <c r="DL51" s="158">
        <v>0</v>
      </c>
      <c r="DM51" s="158">
        <v>0</v>
      </c>
      <c r="DN51" s="158">
        <v>129</v>
      </c>
      <c r="DO51" s="158">
        <v>0</v>
      </c>
      <c r="DP51" s="158">
        <v>0</v>
      </c>
      <c r="DQ51" s="158">
        <v>0</v>
      </c>
      <c r="DR51" s="158">
        <v>0</v>
      </c>
      <c r="DS51" s="158">
        <v>0</v>
      </c>
      <c r="DT51" s="158">
        <v>0</v>
      </c>
      <c r="DU51" s="158">
        <v>0</v>
      </c>
      <c r="DV51" s="158">
        <v>0</v>
      </c>
      <c r="DW51" s="158">
        <v>0</v>
      </c>
      <c r="DX51" s="158">
        <v>0</v>
      </c>
      <c r="DY51" s="158">
        <v>0</v>
      </c>
      <c r="DZ51" s="158">
        <v>58138</v>
      </c>
      <c r="EA51" s="158">
        <v>0</v>
      </c>
      <c r="EB51" s="158">
        <v>294</v>
      </c>
      <c r="EC51" s="158">
        <v>58561</v>
      </c>
      <c r="ED51" s="158">
        <v>1189177</v>
      </c>
      <c r="EF51" s="5">
        <f t="shared" si="26"/>
        <v>45107</v>
      </c>
      <c r="EG51" s="159">
        <f t="shared" si="26"/>
        <v>4110</v>
      </c>
      <c r="EH51" s="159">
        <f t="shared" si="26"/>
        <v>0</v>
      </c>
      <c r="EI51" s="159">
        <f t="shared" si="26"/>
        <v>0</v>
      </c>
      <c r="EJ51" s="159">
        <f t="shared" si="26"/>
        <v>377</v>
      </c>
      <c r="EK51" s="159">
        <f t="shared" si="26"/>
        <v>112</v>
      </c>
      <c r="EL51" s="159">
        <f t="shared" si="26"/>
        <v>66</v>
      </c>
      <c r="EM51" s="159">
        <f t="shared" si="26"/>
        <v>0</v>
      </c>
      <c r="EN51" s="159">
        <f t="shared" si="26"/>
        <v>0</v>
      </c>
      <c r="EO51" s="159">
        <f t="shared" si="26"/>
        <v>376</v>
      </c>
      <c r="EP51" s="159">
        <f t="shared" si="26"/>
        <v>2444</v>
      </c>
      <c r="EQ51" s="159">
        <f t="shared" si="26"/>
        <v>3802</v>
      </c>
      <c r="ER51" s="159">
        <f t="shared" si="26"/>
        <v>0</v>
      </c>
      <c r="ES51" s="159">
        <f t="shared" si="26"/>
        <v>86394</v>
      </c>
      <c r="ET51" s="159">
        <f t="shared" si="26"/>
        <v>0</v>
      </c>
      <c r="EU51" s="159">
        <f t="shared" si="25"/>
        <v>73616</v>
      </c>
      <c r="EV51" s="159">
        <f t="shared" si="25"/>
        <v>184</v>
      </c>
      <c r="EW51" s="159">
        <f t="shared" si="25"/>
        <v>0</v>
      </c>
      <c r="EX51" s="159">
        <f t="shared" si="25"/>
        <v>0</v>
      </c>
      <c r="EY51" s="159">
        <f t="shared" si="25"/>
        <v>0</v>
      </c>
      <c r="EZ51" s="159">
        <f t="shared" si="25"/>
        <v>0</v>
      </c>
      <c r="FA51" s="159">
        <f t="shared" si="25"/>
        <v>0</v>
      </c>
      <c r="FB51" s="159">
        <f t="shared" si="25"/>
        <v>13611</v>
      </c>
      <c r="FC51" s="159">
        <f t="shared" si="25"/>
        <v>19820</v>
      </c>
      <c r="FD51" s="159">
        <f t="shared" si="25"/>
        <v>713</v>
      </c>
      <c r="FE51" s="159">
        <f t="shared" si="25"/>
        <v>0</v>
      </c>
      <c r="FF51" s="159">
        <f t="shared" si="25"/>
        <v>205625</v>
      </c>
      <c r="FG51" s="159">
        <f t="shared" si="25"/>
        <v>0</v>
      </c>
      <c r="FH51" s="159">
        <f t="shared" si="25"/>
        <v>0</v>
      </c>
      <c r="FI51" s="159">
        <f t="shared" si="25"/>
        <v>8886</v>
      </c>
      <c r="FJ51" s="159">
        <f t="shared" ref="FJ51:FJ61" si="34">VALUE(AG51)</f>
        <v>0</v>
      </c>
      <c r="FK51" s="159">
        <f t="shared" si="33"/>
        <v>815</v>
      </c>
      <c r="FL51" s="159">
        <f t="shared" si="33"/>
        <v>243</v>
      </c>
      <c r="FM51" s="159">
        <f t="shared" si="33"/>
        <v>143</v>
      </c>
      <c r="FN51" s="159">
        <f t="shared" si="33"/>
        <v>0</v>
      </c>
      <c r="FO51" s="159">
        <f t="shared" si="33"/>
        <v>0</v>
      </c>
      <c r="FP51" s="159">
        <f t="shared" si="33"/>
        <v>0</v>
      </c>
      <c r="FQ51" s="159">
        <f t="shared" si="33"/>
        <v>0</v>
      </c>
      <c r="FR51" s="159">
        <f t="shared" si="33"/>
        <v>10130</v>
      </c>
      <c r="FS51" s="159">
        <f t="shared" si="33"/>
        <v>0</v>
      </c>
      <c r="FT51" s="159">
        <f t="shared" si="33"/>
        <v>37130</v>
      </c>
      <c r="FU51" s="159">
        <f t="shared" si="33"/>
        <v>0</v>
      </c>
      <c r="FV51" s="159">
        <f t="shared" si="27"/>
        <v>0</v>
      </c>
      <c r="FW51" s="159">
        <f t="shared" si="27"/>
        <v>0</v>
      </c>
      <c r="FX51" s="159">
        <f t="shared" si="27"/>
        <v>0</v>
      </c>
      <c r="FY51" s="159">
        <f t="shared" si="27"/>
        <v>0</v>
      </c>
      <c r="FZ51" s="159">
        <f t="shared" si="27"/>
        <v>0</v>
      </c>
      <c r="GA51" s="159">
        <f t="shared" si="27"/>
        <v>57347</v>
      </c>
      <c r="GB51" s="159">
        <f t="shared" si="27"/>
        <v>28286</v>
      </c>
      <c r="GC51" s="159">
        <f t="shared" si="27"/>
        <v>0</v>
      </c>
      <c r="GD51" s="159">
        <f t="shared" si="27"/>
        <v>1599</v>
      </c>
      <c r="GE51" s="159">
        <f t="shared" si="27"/>
        <v>36746</v>
      </c>
      <c r="GF51" s="159">
        <f t="shared" si="27"/>
        <v>70323</v>
      </c>
      <c r="GG51" s="159">
        <f t="shared" si="27"/>
        <v>1304</v>
      </c>
      <c r="GH51" s="159">
        <f t="shared" si="27"/>
        <v>56658</v>
      </c>
      <c r="GI51" s="159">
        <f t="shared" si="27"/>
        <v>0</v>
      </c>
      <c r="GJ51" s="159">
        <f t="shared" si="27"/>
        <v>194916</v>
      </c>
      <c r="GK51" s="159">
        <f t="shared" si="27"/>
        <v>457888</v>
      </c>
      <c r="GL51" s="159">
        <f t="shared" si="28"/>
        <v>0</v>
      </c>
      <c r="GM51" s="159">
        <f t="shared" si="28"/>
        <v>0</v>
      </c>
      <c r="GN51" s="159">
        <f t="shared" si="28"/>
        <v>0</v>
      </c>
      <c r="GO51" s="159">
        <f t="shared" si="28"/>
        <v>0</v>
      </c>
      <c r="GP51" s="159">
        <f t="shared" si="28"/>
        <v>58493</v>
      </c>
      <c r="GQ51" s="159">
        <f t="shared" si="28"/>
        <v>0</v>
      </c>
      <c r="GR51" s="159">
        <f t="shared" si="28"/>
        <v>0</v>
      </c>
      <c r="GS51" s="159">
        <f t="shared" si="28"/>
        <v>52960</v>
      </c>
      <c r="GT51" s="159">
        <f t="shared" si="28"/>
        <v>10228</v>
      </c>
      <c r="GU51" s="159">
        <f t="shared" si="28"/>
        <v>3044</v>
      </c>
      <c r="GV51" s="159">
        <f t="shared" si="28"/>
        <v>1787</v>
      </c>
      <c r="GW51" s="159">
        <f t="shared" si="28"/>
        <v>0</v>
      </c>
      <c r="GX51" s="159">
        <f t="shared" si="28"/>
        <v>0</v>
      </c>
      <c r="GY51" s="159">
        <f t="shared" si="28"/>
        <v>0</v>
      </c>
      <c r="GZ51" s="159">
        <f t="shared" si="28"/>
        <v>2010</v>
      </c>
      <c r="HA51" s="159">
        <f t="shared" si="28"/>
        <v>0</v>
      </c>
      <c r="HB51" s="159">
        <f t="shared" si="29"/>
        <v>924</v>
      </c>
      <c r="HC51" s="159">
        <f t="shared" si="29"/>
        <v>0</v>
      </c>
      <c r="HD51" s="159">
        <f t="shared" si="29"/>
        <v>18073</v>
      </c>
      <c r="HE51" s="159">
        <f t="shared" si="29"/>
        <v>0</v>
      </c>
      <c r="HF51" s="159">
        <f t="shared" si="29"/>
        <v>0</v>
      </c>
      <c r="HG51" s="159">
        <f t="shared" si="29"/>
        <v>43703</v>
      </c>
      <c r="HH51" s="159">
        <f t="shared" si="29"/>
        <v>18821</v>
      </c>
      <c r="HI51" s="159">
        <f t="shared" si="29"/>
        <v>0</v>
      </c>
      <c r="HJ51" s="159">
        <f t="shared" si="29"/>
        <v>0</v>
      </c>
      <c r="HK51" s="159">
        <f t="shared" si="29"/>
        <v>0</v>
      </c>
      <c r="HL51" s="159">
        <f t="shared" si="29"/>
        <v>0</v>
      </c>
      <c r="HM51" s="159">
        <f t="shared" si="29"/>
        <v>0</v>
      </c>
      <c r="HN51" s="159">
        <f t="shared" si="29"/>
        <v>0</v>
      </c>
      <c r="HO51" s="159">
        <f t="shared" si="29"/>
        <v>0</v>
      </c>
      <c r="HP51" s="159">
        <f t="shared" si="29"/>
        <v>210043</v>
      </c>
      <c r="HQ51" s="159">
        <f t="shared" si="29"/>
        <v>667931</v>
      </c>
      <c r="HR51" s="159">
        <f t="shared" si="30"/>
        <v>49181</v>
      </c>
      <c r="HS51" s="159">
        <f t="shared" si="30"/>
        <v>50097</v>
      </c>
      <c r="HT51" s="159">
        <f t="shared" si="30"/>
        <v>0</v>
      </c>
      <c r="HU51" s="159">
        <f t="shared" si="30"/>
        <v>280224</v>
      </c>
      <c r="HV51" s="159">
        <f t="shared" si="30"/>
        <v>0</v>
      </c>
      <c r="HW51" s="159">
        <f t="shared" si="30"/>
        <v>0</v>
      </c>
      <c r="HX51" s="159">
        <f t="shared" si="30"/>
        <v>3571</v>
      </c>
      <c r="HY51" s="159">
        <f t="shared" si="30"/>
        <v>15427</v>
      </c>
      <c r="HZ51" s="159">
        <f t="shared" si="30"/>
        <v>36569</v>
      </c>
      <c r="IA51" s="159">
        <f t="shared" si="30"/>
        <v>10883</v>
      </c>
      <c r="IB51" s="159">
        <f t="shared" si="30"/>
        <v>6391</v>
      </c>
      <c r="IC51" s="159">
        <f t="shared" si="30"/>
        <v>2657</v>
      </c>
      <c r="ID51" s="159">
        <f t="shared" si="30"/>
        <v>0</v>
      </c>
      <c r="IE51" s="159">
        <f t="shared" si="30"/>
        <v>555</v>
      </c>
      <c r="IF51" s="159">
        <f t="shared" si="30"/>
        <v>0</v>
      </c>
      <c r="IG51" s="159">
        <f t="shared" si="30"/>
        <v>106</v>
      </c>
      <c r="IH51" s="159">
        <f t="shared" si="31"/>
        <v>0</v>
      </c>
      <c r="II51" s="159">
        <f t="shared" si="31"/>
        <v>0</v>
      </c>
      <c r="IJ51" s="159">
        <f t="shared" si="31"/>
        <v>0</v>
      </c>
      <c r="IK51" s="159">
        <f t="shared" si="31"/>
        <v>0</v>
      </c>
      <c r="IL51" s="159">
        <f t="shared" si="31"/>
        <v>7024</v>
      </c>
      <c r="IM51" s="159">
        <f t="shared" si="31"/>
        <v>462685</v>
      </c>
      <c r="IN51" s="159">
        <f t="shared" si="31"/>
        <v>0</v>
      </c>
      <c r="IO51" s="159">
        <f t="shared" si="31"/>
        <v>0</v>
      </c>
      <c r="IP51" s="159">
        <f t="shared" si="31"/>
        <v>0</v>
      </c>
      <c r="IQ51" s="159">
        <f t="shared" si="31"/>
        <v>129</v>
      </c>
      <c r="IR51" s="159">
        <f t="shared" si="31"/>
        <v>0</v>
      </c>
      <c r="IS51" s="159">
        <f t="shared" si="31"/>
        <v>0</v>
      </c>
      <c r="IT51" s="159">
        <f t="shared" si="31"/>
        <v>0</v>
      </c>
      <c r="IU51" s="159">
        <f t="shared" si="31"/>
        <v>0</v>
      </c>
      <c r="IV51" s="159">
        <f t="shared" si="31"/>
        <v>0</v>
      </c>
      <c r="IW51" s="159">
        <f t="shared" si="31"/>
        <v>0</v>
      </c>
      <c r="IX51" s="159">
        <f t="shared" si="32"/>
        <v>0</v>
      </c>
      <c r="IY51" s="159">
        <f t="shared" si="32"/>
        <v>0</v>
      </c>
      <c r="IZ51" s="159">
        <f t="shared" si="32"/>
        <v>0</v>
      </c>
      <c r="JA51" s="159">
        <f t="shared" si="24"/>
        <v>0</v>
      </c>
      <c r="JB51" s="159">
        <f t="shared" si="24"/>
        <v>0</v>
      </c>
      <c r="JC51" s="159">
        <f t="shared" si="24"/>
        <v>58138</v>
      </c>
      <c r="JD51" s="159">
        <f t="shared" si="24"/>
        <v>0</v>
      </c>
      <c r="JE51" s="159">
        <f t="shared" si="24"/>
        <v>294</v>
      </c>
      <c r="JF51" s="159">
        <f t="shared" si="24"/>
        <v>58561</v>
      </c>
      <c r="JG51" s="159">
        <f t="shared" si="24"/>
        <v>1189177</v>
      </c>
    </row>
    <row r="52" spans="1:267" ht="13.5" x14ac:dyDescent="0.25">
      <c r="A52" s="152" t="s">
        <v>194</v>
      </c>
      <c r="B52" s="152" t="s">
        <v>182</v>
      </c>
      <c r="C52" s="153">
        <v>45107</v>
      </c>
      <c r="D52" s="158">
        <v>10472</v>
      </c>
      <c r="E52" s="158">
        <v>14593</v>
      </c>
      <c r="F52" s="158">
        <v>0</v>
      </c>
      <c r="G52" s="158">
        <v>2029</v>
      </c>
      <c r="H52" s="158">
        <v>1019</v>
      </c>
      <c r="I52" s="158">
        <v>459</v>
      </c>
      <c r="J52" s="158">
        <v>0</v>
      </c>
      <c r="K52" s="158">
        <v>0</v>
      </c>
      <c r="L52" s="158">
        <v>10</v>
      </c>
      <c r="M52" s="158">
        <v>5179</v>
      </c>
      <c r="N52" s="158">
        <v>4810</v>
      </c>
      <c r="O52" s="158">
        <v>0</v>
      </c>
      <c r="P52" s="158">
        <v>95523</v>
      </c>
      <c r="Q52" s="158">
        <v>0</v>
      </c>
      <c r="R52" s="158">
        <v>19791</v>
      </c>
      <c r="S52" s="158">
        <v>0</v>
      </c>
      <c r="T52" s="158">
        <v>0</v>
      </c>
      <c r="U52" s="158">
        <v>0</v>
      </c>
      <c r="V52" s="158">
        <v>0</v>
      </c>
      <c r="W52" s="158">
        <v>0</v>
      </c>
      <c r="X52" s="158">
        <v>0</v>
      </c>
      <c r="Y52" s="158">
        <v>11853</v>
      </c>
      <c r="Z52" s="158">
        <v>22089</v>
      </c>
      <c r="AA52" s="158">
        <v>4127</v>
      </c>
      <c r="AB52" s="158">
        <v>0</v>
      </c>
      <c r="AC52" s="158">
        <v>191954</v>
      </c>
      <c r="AD52" s="158">
        <v>0</v>
      </c>
      <c r="AE52" s="158">
        <v>0</v>
      </c>
      <c r="AF52" s="158">
        <v>1820</v>
      </c>
      <c r="AG52" s="158">
        <v>0</v>
      </c>
      <c r="AH52" s="158">
        <v>147</v>
      </c>
      <c r="AI52" s="158">
        <v>74</v>
      </c>
      <c r="AJ52" s="158">
        <v>33</v>
      </c>
      <c r="AK52" s="158">
        <v>0</v>
      </c>
      <c r="AL52" s="158">
        <v>0</v>
      </c>
      <c r="AM52" s="158">
        <v>0</v>
      </c>
      <c r="AN52" s="158">
        <v>0</v>
      </c>
      <c r="AO52" s="158">
        <v>7885</v>
      </c>
      <c r="AP52" s="158">
        <v>0</v>
      </c>
      <c r="AQ52" s="158">
        <v>17225</v>
      </c>
      <c r="AR52" s="158">
        <v>0</v>
      </c>
      <c r="AS52" s="158">
        <v>0</v>
      </c>
      <c r="AT52" s="158">
        <v>0</v>
      </c>
      <c r="AU52" s="158">
        <v>0</v>
      </c>
      <c r="AV52" s="158">
        <v>0</v>
      </c>
      <c r="AW52" s="158">
        <v>0</v>
      </c>
      <c r="AX52" s="158">
        <v>27184</v>
      </c>
      <c r="AY52" s="158">
        <v>17582</v>
      </c>
      <c r="AZ52" s="158">
        <v>0</v>
      </c>
      <c r="BA52" s="158">
        <v>6823</v>
      </c>
      <c r="BB52" s="158">
        <v>20773</v>
      </c>
      <c r="BC52" s="158">
        <v>65648</v>
      </c>
      <c r="BD52" s="158">
        <v>1508</v>
      </c>
      <c r="BE52" s="158">
        <v>31620</v>
      </c>
      <c r="BF52" s="158">
        <v>0</v>
      </c>
      <c r="BG52" s="158">
        <v>143954</v>
      </c>
      <c r="BH52" s="158">
        <v>363092</v>
      </c>
      <c r="BI52" s="158">
        <v>0</v>
      </c>
      <c r="BJ52" s="158">
        <v>0</v>
      </c>
      <c r="BK52" s="158">
        <v>0</v>
      </c>
      <c r="BL52" s="158">
        <v>0</v>
      </c>
      <c r="BM52" s="158">
        <v>0</v>
      </c>
      <c r="BN52" s="158">
        <v>0</v>
      </c>
      <c r="BO52" s="158">
        <v>0</v>
      </c>
      <c r="BP52" s="158">
        <v>47387</v>
      </c>
      <c r="BQ52" s="158">
        <v>3836</v>
      </c>
      <c r="BR52" s="158">
        <v>1927</v>
      </c>
      <c r="BS52" s="158">
        <v>868</v>
      </c>
      <c r="BT52" s="158">
        <v>0</v>
      </c>
      <c r="BU52" s="158">
        <v>0</v>
      </c>
      <c r="BV52" s="158">
        <v>0</v>
      </c>
      <c r="BW52" s="158">
        <v>454</v>
      </c>
      <c r="BX52" s="158">
        <v>0</v>
      </c>
      <c r="BY52" s="158">
        <v>1561</v>
      </c>
      <c r="BZ52" s="158">
        <v>0</v>
      </c>
      <c r="CA52" s="158">
        <v>162560</v>
      </c>
      <c r="CB52" s="158">
        <v>0</v>
      </c>
      <c r="CC52" s="158">
        <v>0</v>
      </c>
      <c r="CD52" s="158">
        <v>37733</v>
      </c>
      <c r="CE52" s="158">
        <v>6523</v>
      </c>
      <c r="CF52" s="158">
        <v>0</v>
      </c>
      <c r="CG52" s="158">
        <v>0</v>
      </c>
      <c r="CH52" s="158">
        <v>0</v>
      </c>
      <c r="CI52" s="158">
        <v>0</v>
      </c>
      <c r="CJ52" s="158">
        <v>0</v>
      </c>
      <c r="CK52" s="158">
        <v>113</v>
      </c>
      <c r="CL52" s="158">
        <v>0</v>
      </c>
      <c r="CM52" s="158">
        <v>262962</v>
      </c>
      <c r="CN52" s="158">
        <v>626054</v>
      </c>
      <c r="CO52" s="158">
        <v>100510</v>
      </c>
      <c r="CP52" s="158">
        <v>22863</v>
      </c>
      <c r="CQ52" s="158">
        <v>0</v>
      </c>
      <c r="CR52" s="158">
        <v>212571</v>
      </c>
      <c r="CS52" s="158">
        <v>0</v>
      </c>
      <c r="CT52" s="158">
        <v>0</v>
      </c>
      <c r="CU52" s="158">
        <v>4981</v>
      </c>
      <c r="CV52" s="158">
        <v>0</v>
      </c>
      <c r="CW52" s="158">
        <v>27600</v>
      </c>
      <c r="CX52" s="158">
        <v>13865</v>
      </c>
      <c r="CY52" s="158">
        <v>6245</v>
      </c>
      <c r="CZ52" s="158">
        <v>5052</v>
      </c>
      <c r="DA52" s="158">
        <v>0</v>
      </c>
      <c r="DB52" s="158">
        <v>515</v>
      </c>
      <c r="DC52" s="158">
        <v>0</v>
      </c>
      <c r="DD52" s="158">
        <v>14</v>
      </c>
      <c r="DE52" s="158">
        <v>0</v>
      </c>
      <c r="DF52" s="158">
        <v>0</v>
      </c>
      <c r="DG52" s="158">
        <v>0</v>
      </c>
      <c r="DH52" s="158">
        <v>0</v>
      </c>
      <c r="DI52" s="158">
        <v>6969</v>
      </c>
      <c r="DJ52" s="158">
        <v>401185</v>
      </c>
      <c r="DK52" s="158">
        <v>0</v>
      </c>
      <c r="DL52" s="158">
        <v>0</v>
      </c>
      <c r="DM52" s="158">
        <v>0</v>
      </c>
      <c r="DN52" s="158">
        <v>225</v>
      </c>
      <c r="DO52" s="158">
        <v>0</v>
      </c>
      <c r="DP52" s="158">
        <v>0</v>
      </c>
      <c r="DQ52" s="158">
        <v>0</v>
      </c>
      <c r="DR52" s="158">
        <v>0</v>
      </c>
      <c r="DS52" s="158">
        <v>0</v>
      </c>
      <c r="DT52" s="158">
        <v>0</v>
      </c>
      <c r="DU52" s="158">
        <v>0</v>
      </c>
      <c r="DV52" s="158">
        <v>0</v>
      </c>
      <c r="DW52" s="158">
        <v>0</v>
      </c>
      <c r="DX52" s="158">
        <v>0</v>
      </c>
      <c r="DY52" s="158">
        <v>0</v>
      </c>
      <c r="DZ52" s="158">
        <v>62014</v>
      </c>
      <c r="EA52" s="158">
        <v>0</v>
      </c>
      <c r="EB52" s="158">
        <v>121</v>
      </c>
      <c r="EC52" s="158">
        <v>62360</v>
      </c>
      <c r="ED52" s="158">
        <v>1089599</v>
      </c>
      <c r="EF52" s="5">
        <f t="shared" ref="EF52:EU61" si="35">VALUE(C52)</f>
        <v>45107</v>
      </c>
      <c r="EG52" s="159">
        <f t="shared" si="35"/>
        <v>10472</v>
      </c>
      <c r="EH52" s="159">
        <f t="shared" si="35"/>
        <v>14593</v>
      </c>
      <c r="EI52" s="159">
        <f t="shared" si="35"/>
        <v>0</v>
      </c>
      <c r="EJ52" s="159">
        <f t="shared" si="35"/>
        <v>2029</v>
      </c>
      <c r="EK52" s="159">
        <f t="shared" si="35"/>
        <v>1019</v>
      </c>
      <c r="EL52" s="159">
        <f t="shared" si="35"/>
        <v>459</v>
      </c>
      <c r="EM52" s="159">
        <f t="shared" si="35"/>
        <v>0</v>
      </c>
      <c r="EN52" s="159">
        <f t="shared" si="35"/>
        <v>0</v>
      </c>
      <c r="EO52" s="159">
        <f t="shared" si="35"/>
        <v>10</v>
      </c>
      <c r="EP52" s="159">
        <f t="shared" si="35"/>
        <v>5179</v>
      </c>
      <c r="EQ52" s="159">
        <f t="shared" si="35"/>
        <v>4810</v>
      </c>
      <c r="ER52" s="159">
        <f t="shared" si="35"/>
        <v>0</v>
      </c>
      <c r="ES52" s="159">
        <f t="shared" si="35"/>
        <v>95523</v>
      </c>
      <c r="ET52" s="159">
        <f t="shared" si="35"/>
        <v>0</v>
      </c>
      <c r="EU52" s="159">
        <f t="shared" si="35"/>
        <v>19791</v>
      </c>
      <c r="EV52" s="159">
        <f t="shared" ref="EV52:FI61" si="36">VALUE(S52)</f>
        <v>0</v>
      </c>
      <c r="EW52" s="159">
        <f t="shared" si="36"/>
        <v>0</v>
      </c>
      <c r="EX52" s="159">
        <f t="shared" si="36"/>
        <v>0</v>
      </c>
      <c r="EY52" s="159">
        <f t="shared" si="36"/>
        <v>0</v>
      </c>
      <c r="EZ52" s="159">
        <f t="shared" si="36"/>
        <v>0</v>
      </c>
      <c r="FA52" s="159">
        <f t="shared" si="36"/>
        <v>0</v>
      </c>
      <c r="FB52" s="159">
        <f t="shared" si="36"/>
        <v>11853</v>
      </c>
      <c r="FC52" s="159">
        <f t="shared" si="36"/>
        <v>22089</v>
      </c>
      <c r="FD52" s="159">
        <f t="shared" si="36"/>
        <v>4127</v>
      </c>
      <c r="FE52" s="159">
        <f t="shared" si="36"/>
        <v>0</v>
      </c>
      <c r="FF52" s="159">
        <f t="shared" si="36"/>
        <v>191954</v>
      </c>
      <c r="FG52" s="159">
        <f t="shared" si="36"/>
        <v>0</v>
      </c>
      <c r="FH52" s="159">
        <f t="shared" si="36"/>
        <v>0</v>
      </c>
      <c r="FI52" s="159">
        <f t="shared" si="36"/>
        <v>1820</v>
      </c>
      <c r="FJ52" s="159">
        <f t="shared" si="34"/>
        <v>0</v>
      </c>
      <c r="FK52" s="159">
        <f t="shared" si="33"/>
        <v>147</v>
      </c>
      <c r="FL52" s="159">
        <f t="shared" si="33"/>
        <v>74</v>
      </c>
      <c r="FM52" s="159">
        <f t="shared" si="33"/>
        <v>33</v>
      </c>
      <c r="FN52" s="159">
        <f t="shared" si="33"/>
        <v>0</v>
      </c>
      <c r="FO52" s="159">
        <f t="shared" si="33"/>
        <v>0</v>
      </c>
      <c r="FP52" s="159">
        <f t="shared" si="33"/>
        <v>0</v>
      </c>
      <c r="FQ52" s="159">
        <f t="shared" si="33"/>
        <v>0</v>
      </c>
      <c r="FR52" s="159">
        <f t="shared" si="33"/>
        <v>7885</v>
      </c>
      <c r="FS52" s="159">
        <f t="shared" si="33"/>
        <v>0</v>
      </c>
      <c r="FT52" s="159">
        <f t="shared" si="33"/>
        <v>17225</v>
      </c>
      <c r="FU52" s="159">
        <f t="shared" si="33"/>
        <v>0</v>
      </c>
      <c r="FV52" s="159">
        <f t="shared" si="27"/>
        <v>0</v>
      </c>
      <c r="FW52" s="159">
        <f t="shared" si="27"/>
        <v>0</v>
      </c>
      <c r="FX52" s="159">
        <f t="shared" si="27"/>
        <v>0</v>
      </c>
      <c r="FY52" s="159">
        <f t="shared" si="27"/>
        <v>0</v>
      </c>
      <c r="FZ52" s="159">
        <f t="shared" si="27"/>
        <v>0</v>
      </c>
      <c r="GA52" s="159">
        <f t="shared" si="27"/>
        <v>27184</v>
      </c>
      <c r="GB52" s="159">
        <f t="shared" si="27"/>
        <v>17582</v>
      </c>
      <c r="GC52" s="159">
        <f t="shared" si="27"/>
        <v>0</v>
      </c>
      <c r="GD52" s="159">
        <f t="shared" si="27"/>
        <v>6823</v>
      </c>
      <c r="GE52" s="159">
        <f t="shared" si="27"/>
        <v>20773</v>
      </c>
      <c r="GF52" s="159">
        <f t="shared" si="27"/>
        <v>65648</v>
      </c>
      <c r="GG52" s="159">
        <f t="shared" si="27"/>
        <v>1508</v>
      </c>
      <c r="GH52" s="159">
        <f t="shared" si="27"/>
        <v>31620</v>
      </c>
      <c r="GI52" s="159">
        <f t="shared" si="27"/>
        <v>0</v>
      </c>
      <c r="GJ52" s="159">
        <f t="shared" si="27"/>
        <v>143954</v>
      </c>
      <c r="GK52" s="159">
        <f t="shared" si="27"/>
        <v>363092</v>
      </c>
      <c r="GL52" s="159">
        <f t="shared" si="28"/>
        <v>0</v>
      </c>
      <c r="GM52" s="159">
        <f t="shared" si="28"/>
        <v>0</v>
      </c>
      <c r="GN52" s="159">
        <f t="shared" si="28"/>
        <v>0</v>
      </c>
      <c r="GO52" s="159">
        <f t="shared" si="28"/>
        <v>0</v>
      </c>
      <c r="GP52" s="159">
        <f t="shared" si="28"/>
        <v>0</v>
      </c>
      <c r="GQ52" s="159">
        <f t="shared" si="28"/>
        <v>0</v>
      </c>
      <c r="GR52" s="159">
        <f t="shared" si="28"/>
        <v>0</v>
      </c>
      <c r="GS52" s="159">
        <f t="shared" si="28"/>
        <v>47387</v>
      </c>
      <c r="GT52" s="159">
        <f t="shared" si="28"/>
        <v>3836</v>
      </c>
      <c r="GU52" s="159">
        <f t="shared" si="28"/>
        <v>1927</v>
      </c>
      <c r="GV52" s="159">
        <f t="shared" si="28"/>
        <v>868</v>
      </c>
      <c r="GW52" s="159">
        <f t="shared" si="28"/>
        <v>0</v>
      </c>
      <c r="GX52" s="159">
        <f t="shared" si="28"/>
        <v>0</v>
      </c>
      <c r="GY52" s="159">
        <f t="shared" si="28"/>
        <v>0</v>
      </c>
      <c r="GZ52" s="159">
        <f t="shared" si="28"/>
        <v>454</v>
      </c>
      <c r="HA52" s="159">
        <f t="shared" si="28"/>
        <v>0</v>
      </c>
      <c r="HB52" s="159">
        <f t="shared" si="29"/>
        <v>1561</v>
      </c>
      <c r="HC52" s="159">
        <f t="shared" si="29"/>
        <v>0</v>
      </c>
      <c r="HD52" s="159">
        <f t="shared" si="29"/>
        <v>162560</v>
      </c>
      <c r="HE52" s="159">
        <f t="shared" si="29"/>
        <v>0</v>
      </c>
      <c r="HF52" s="159">
        <f t="shared" si="29"/>
        <v>0</v>
      </c>
      <c r="HG52" s="159">
        <f t="shared" si="29"/>
        <v>37733</v>
      </c>
      <c r="HH52" s="159">
        <f t="shared" si="29"/>
        <v>6523</v>
      </c>
      <c r="HI52" s="159">
        <f t="shared" si="29"/>
        <v>0</v>
      </c>
      <c r="HJ52" s="159">
        <f t="shared" si="29"/>
        <v>0</v>
      </c>
      <c r="HK52" s="159">
        <f t="shared" si="29"/>
        <v>0</v>
      </c>
      <c r="HL52" s="159">
        <f t="shared" si="29"/>
        <v>0</v>
      </c>
      <c r="HM52" s="159">
        <f t="shared" si="29"/>
        <v>0</v>
      </c>
      <c r="HN52" s="159">
        <f t="shared" si="29"/>
        <v>113</v>
      </c>
      <c r="HO52" s="159">
        <f t="shared" si="29"/>
        <v>0</v>
      </c>
      <c r="HP52" s="159">
        <f t="shared" si="29"/>
        <v>262962</v>
      </c>
      <c r="HQ52" s="159">
        <f t="shared" si="29"/>
        <v>626054</v>
      </c>
      <c r="HR52" s="159">
        <f t="shared" si="30"/>
        <v>100510</v>
      </c>
      <c r="HS52" s="159">
        <f t="shared" si="30"/>
        <v>22863</v>
      </c>
      <c r="HT52" s="159">
        <f t="shared" si="30"/>
        <v>0</v>
      </c>
      <c r="HU52" s="159">
        <f t="shared" si="30"/>
        <v>212571</v>
      </c>
      <c r="HV52" s="159">
        <f t="shared" si="30"/>
        <v>0</v>
      </c>
      <c r="HW52" s="159">
        <f t="shared" si="30"/>
        <v>0</v>
      </c>
      <c r="HX52" s="159">
        <f t="shared" si="30"/>
        <v>4981</v>
      </c>
      <c r="HY52" s="159">
        <f t="shared" si="30"/>
        <v>0</v>
      </c>
      <c r="HZ52" s="159">
        <f t="shared" si="30"/>
        <v>27600</v>
      </c>
      <c r="IA52" s="159">
        <f t="shared" si="30"/>
        <v>13865</v>
      </c>
      <c r="IB52" s="159">
        <f t="shared" si="30"/>
        <v>6245</v>
      </c>
      <c r="IC52" s="159">
        <f t="shared" si="30"/>
        <v>5052</v>
      </c>
      <c r="ID52" s="159">
        <f t="shared" si="30"/>
        <v>0</v>
      </c>
      <c r="IE52" s="159">
        <f t="shared" si="30"/>
        <v>515</v>
      </c>
      <c r="IF52" s="159">
        <f t="shared" si="30"/>
        <v>0</v>
      </c>
      <c r="IG52" s="159">
        <f t="shared" si="30"/>
        <v>14</v>
      </c>
      <c r="IH52" s="159">
        <f t="shared" si="31"/>
        <v>0</v>
      </c>
      <c r="II52" s="159">
        <f t="shared" si="31"/>
        <v>0</v>
      </c>
      <c r="IJ52" s="159">
        <f t="shared" si="31"/>
        <v>0</v>
      </c>
      <c r="IK52" s="159">
        <f t="shared" si="31"/>
        <v>0</v>
      </c>
      <c r="IL52" s="159">
        <f t="shared" si="31"/>
        <v>6969</v>
      </c>
      <c r="IM52" s="159">
        <f t="shared" si="31"/>
        <v>401185</v>
      </c>
      <c r="IN52" s="159">
        <f t="shared" si="31"/>
        <v>0</v>
      </c>
      <c r="IO52" s="159">
        <f t="shared" si="31"/>
        <v>0</v>
      </c>
      <c r="IP52" s="159">
        <f t="shared" si="31"/>
        <v>0</v>
      </c>
      <c r="IQ52" s="159">
        <f t="shared" si="31"/>
        <v>225</v>
      </c>
      <c r="IR52" s="159">
        <f t="shared" si="31"/>
        <v>0</v>
      </c>
      <c r="IS52" s="159">
        <f t="shared" si="31"/>
        <v>0</v>
      </c>
      <c r="IT52" s="159">
        <f t="shared" si="31"/>
        <v>0</v>
      </c>
      <c r="IU52" s="159">
        <f t="shared" si="31"/>
        <v>0</v>
      </c>
      <c r="IV52" s="159">
        <f t="shared" si="31"/>
        <v>0</v>
      </c>
      <c r="IW52" s="159">
        <f t="shared" si="31"/>
        <v>0</v>
      </c>
      <c r="IX52" s="159">
        <f t="shared" si="32"/>
        <v>0</v>
      </c>
      <c r="IY52" s="159">
        <f t="shared" si="32"/>
        <v>0</v>
      </c>
      <c r="IZ52" s="159">
        <f t="shared" si="32"/>
        <v>0</v>
      </c>
      <c r="JA52" s="159">
        <f t="shared" si="24"/>
        <v>0</v>
      </c>
      <c r="JB52" s="159">
        <f t="shared" si="24"/>
        <v>0</v>
      </c>
      <c r="JC52" s="159">
        <f t="shared" si="24"/>
        <v>62014</v>
      </c>
      <c r="JD52" s="159">
        <f t="shared" si="24"/>
        <v>0</v>
      </c>
      <c r="JE52" s="159">
        <f t="shared" si="24"/>
        <v>121</v>
      </c>
      <c r="JF52" s="159">
        <f t="shared" si="24"/>
        <v>62360</v>
      </c>
      <c r="JG52" s="159">
        <f t="shared" si="24"/>
        <v>1089599</v>
      </c>
    </row>
    <row r="53" spans="1:267" ht="13.5" x14ac:dyDescent="0.25">
      <c r="A53" s="152" t="s">
        <v>195</v>
      </c>
      <c r="B53" s="152" t="s">
        <v>140</v>
      </c>
      <c r="C53" s="153">
        <v>45107</v>
      </c>
      <c r="D53" s="158">
        <v>333060</v>
      </c>
      <c r="E53" s="158">
        <v>744156</v>
      </c>
      <c r="F53" s="158">
        <v>0</v>
      </c>
      <c r="G53" s="158">
        <v>79590</v>
      </c>
      <c r="H53" s="158">
        <v>137373</v>
      </c>
      <c r="I53" s="158">
        <v>11846</v>
      </c>
      <c r="J53" s="158">
        <v>0</v>
      </c>
      <c r="K53" s="158">
        <v>252</v>
      </c>
      <c r="L53" s="158">
        <v>43750</v>
      </c>
      <c r="M53" s="158">
        <v>40603</v>
      </c>
      <c r="N53" s="158">
        <v>105652</v>
      </c>
      <c r="O53" s="158">
        <v>55632</v>
      </c>
      <c r="P53" s="158">
        <v>0</v>
      </c>
      <c r="Q53" s="158">
        <v>0</v>
      </c>
      <c r="R53" s="158">
        <v>35855</v>
      </c>
      <c r="S53" s="158">
        <v>16042</v>
      </c>
      <c r="T53" s="158">
        <v>1344</v>
      </c>
      <c r="U53" s="158">
        <v>123755</v>
      </c>
      <c r="V53" s="158">
        <v>0</v>
      </c>
      <c r="W53" s="158">
        <v>66900</v>
      </c>
      <c r="X53" s="158">
        <v>34730</v>
      </c>
      <c r="Y53" s="158">
        <v>76821</v>
      </c>
      <c r="Z53" s="158">
        <v>322775</v>
      </c>
      <c r="AA53" s="158">
        <v>0</v>
      </c>
      <c r="AB53" s="158">
        <v>9692</v>
      </c>
      <c r="AC53" s="158">
        <v>2239828</v>
      </c>
      <c r="AD53" s="158">
        <v>0</v>
      </c>
      <c r="AE53" s="158">
        <v>0</v>
      </c>
      <c r="AF53" s="158">
        <v>205447</v>
      </c>
      <c r="AG53" s="158">
        <v>0</v>
      </c>
      <c r="AH53" s="158">
        <v>15179</v>
      </c>
      <c r="AI53" s="158">
        <v>26200</v>
      </c>
      <c r="AJ53" s="158">
        <v>2259</v>
      </c>
      <c r="AK53" s="158">
        <v>0</v>
      </c>
      <c r="AL53" s="158">
        <v>48</v>
      </c>
      <c r="AM53" s="158">
        <v>0</v>
      </c>
      <c r="AN53" s="158">
        <v>0</v>
      </c>
      <c r="AO53" s="158">
        <v>121026</v>
      </c>
      <c r="AP53" s="158">
        <v>156564</v>
      </c>
      <c r="AQ53" s="158">
        <v>357230</v>
      </c>
      <c r="AR53" s="158">
        <v>0</v>
      </c>
      <c r="AS53" s="158">
        <v>47650</v>
      </c>
      <c r="AT53" s="158">
        <v>0</v>
      </c>
      <c r="AU53" s="158">
        <v>75420</v>
      </c>
      <c r="AV53" s="158">
        <v>0</v>
      </c>
      <c r="AW53" s="158">
        <v>207530</v>
      </c>
      <c r="AX53" s="158">
        <v>1214553</v>
      </c>
      <c r="AY53" s="158">
        <v>367566</v>
      </c>
      <c r="AZ53" s="158">
        <v>0</v>
      </c>
      <c r="BA53" s="158">
        <v>10200</v>
      </c>
      <c r="BB53" s="158">
        <v>72322</v>
      </c>
      <c r="BC53" s="158">
        <v>66919</v>
      </c>
      <c r="BD53" s="158">
        <v>75582</v>
      </c>
      <c r="BE53" s="158">
        <v>174409</v>
      </c>
      <c r="BF53" s="158">
        <v>0</v>
      </c>
      <c r="BG53" s="158">
        <v>766998</v>
      </c>
      <c r="BH53" s="158">
        <v>4221379</v>
      </c>
      <c r="BI53" s="158">
        <v>0</v>
      </c>
      <c r="BJ53" s="158">
        <v>0</v>
      </c>
      <c r="BK53" s="158">
        <v>0</v>
      </c>
      <c r="BL53" s="158">
        <v>0</v>
      </c>
      <c r="BM53" s="158">
        <v>0</v>
      </c>
      <c r="BN53" s="158">
        <v>0</v>
      </c>
      <c r="BO53" s="158">
        <v>290785</v>
      </c>
      <c r="BP53" s="158">
        <v>0</v>
      </c>
      <c r="BQ53" s="158">
        <v>38127</v>
      </c>
      <c r="BR53" s="158">
        <v>65807</v>
      </c>
      <c r="BS53" s="158">
        <v>5675</v>
      </c>
      <c r="BT53" s="158">
        <v>0</v>
      </c>
      <c r="BU53" s="158">
        <v>121</v>
      </c>
      <c r="BV53" s="158">
        <v>0</v>
      </c>
      <c r="BW53" s="158">
        <v>104893</v>
      </c>
      <c r="BX53" s="158">
        <v>0</v>
      </c>
      <c r="BY53" s="158">
        <v>0</v>
      </c>
      <c r="BZ53" s="158">
        <v>0</v>
      </c>
      <c r="CA53" s="158">
        <v>30860</v>
      </c>
      <c r="CB53" s="158">
        <v>0</v>
      </c>
      <c r="CC53" s="158">
        <v>0</v>
      </c>
      <c r="CD53" s="158">
        <v>542463</v>
      </c>
      <c r="CE53" s="158">
        <v>0</v>
      </c>
      <c r="CF53" s="158">
        <v>0</v>
      </c>
      <c r="CG53" s="158">
        <v>0</v>
      </c>
      <c r="CH53" s="158">
        <v>0</v>
      </c>
      <c r="CI53" s="158">
        <v>0</v>
      </c>
      <c r="CJ53" s="158">
        <v>0</v>
      </c>
      <c r="CK53" s="158">
        <v>0</v>
      </c>
      <c r="CL53" s="158">
        <v>225247</v>
      </c>
      <c r="CM53" s="158">
        <v>1303978</v>
      </c>
      <c r="CN53" s="158">
        <v>5525357</v>
      </c>
      <c r="CO53" s="158">
        <v>1663447</v>
      </c>
      <c r="CP53" s="158">
        <v>0</v>
      </c>
      <c r="CQ53" s="158">
        <v>9164239</v>
      </c>
      <c r="CR53" s="158">
        <v>0</v>
      </c>
      <c r="CS53" s="158">
        <v>0</v>
      </c>
      <c r="CT53" s="158">
        <v>0</v>
      </c>
      <c r="CU53" s="158">
        <v>0</v>
      </c>
      <c r="CV53" s="158">
        <v>0</v>
      </c>
      <c r="CW53" s="158">
        <v>799998</v>
      </c>
      <c r="CX53" s="158">
        <v>1380807</v>
      </c>
      <c r="CY53" s="158">
        <v>119066</v>
      </c>
      <c r="CZ53" s="158">
        <v>0</v>
      </c>
      <c r="DA53" s="158">
        <v>2530</v>
      </c>
      <c r="DB53" s="158">
        <v>30589</v>
      </c>
      <c r="DC53" s="158">
        <v>0</v>
      </c>
      <c r="DD53" s="158">
        <v>0</v>
      </c>
      <c r="DE53" s="158">
        <v>0</v>
      </c>
      <c r="DF53" s="158">
        <v>0</v>
      </c>
      <c r="DG53" s="158">
        <v>172121</v>
      </c>
      <c r="DH53" s="158">
        <v>0</v>
      </c>
      <c r="DI53" s="158">
        <v>0</v>
      </c>
      <c r="DJ53" s="158">
        <v>13332797</v>
      </c>
      <c r="DK53" s="158">
        <v>0</v>
      </c>
      <c r="DL53" s="158">
        <v>1370</v>
      </c>
      <c r="DM53" s="158">
        <v>0</v>
      </c>
      <c r="DN53" s="158">
        <v>0</v>
      </c>
      <c r="DO53" s="158">
        <v>500</v>
      </c>
      <c r="DP53" s="158">
        <v>0</v>
      </c>
      <c r="DQ53" s="158">
        <v>0</v>
      </c>
      <c r="DR53" s="158">
        <v>0</v>
      </c>
      <c r="DS53" s="158">
        <v>775</v>
      </c>
      <c r="DT53" s="158">
        <v>0</v>
      </c>
      <c r="DU53" s="158">
        <v>0</v>
      </c>
      <c r="DV53" s="158">
        <v>0</v>
      </c>
      <c r="DW53" s="158">
        <v>0</v>
      </c>
      <c r="DX53" s="158">
        <v>0</v>
      </c>
      <c r="DY53" s="158">
        <v>2255</v>
      </c>
      <c r="DZ53" s="158">
        <v>728947</v>
      </c>
      <c r="EA53" s="158">
        <v>2275</v>
      </c>
      <c r="EB53" s="158">
        <v>0</v>
      </c>
      <c r="EC53" s="158">
        <v>736122</v>
      </c>
      <c r="ED53" s="158">
        <v>19594276</v>
      </c>
      <c r="EF53" s="5">
        <f t="shared" si="35"/>
        <v>45107</v>
      </c>
      <c r="EG53" s="159">
        <f t="shared" si="35"/>
        <v>333060</v>
      </c>
      <c r="EH53" s="159">
        <f t="shared" si="35"/>
        <v>744156</v>
      </c>
      <c r="EI53" s="159">
        <f t="shared" si="35"/>
        <v>0</v>
      </c>
      <c r="EJ53" s="159">
        <f t="shared" si="35"/>
        <v>79590</v>
      </c>
      <c r="EK53" s="159">
        <f t="shared" si="35"/>
        <v>137373</v>
      </c>
      <c r="EL53" s="159">
        <f t="shared" si="35"/>
        <v>11846</v>
      </c>
      <c r="EM53" s="159">
        <f t="shared" si="35"/>
        <v>0</v>
      </c>
      <c r="EN53" s="159">
        <f t="shared" si="35"/>
        <v>252</v>
      </c>
      <c r="EO53" s="159">
        <f t="shared" si="35"/>
        <v>43750</v>
      </c>
      <c r="EP53" s="159">
        <f t="shared" si="35"/>
        <v>40603</v>
      </c>
      <c r="EQ53" s="159">
        <f t="shared" si="35"/>
        <v>105652</v>
      </c>
      <c r="ER53" s="159">
        <f t="shared" si="35"/>
        <v>55632</v>
      </c>
      <c r="ES53" s="159">
        <f t="shared" si="35"/>
        <v>0</v>
      </c>
      <c r="ET53" s="159">
        <f t="shared" si="35"/>
        <v>0</v>
      </c>
      <c r="EU53" s="159">
        <f t="shared" si="35"/>
        <v>35855</v>
      </c>
      <c r="EV53" s="159">
        <f t="shared" si="36"/>
        <v>16042</v>
      </c>
      <c r="EW53" s="159">
        <f t="shared" si="36"/>
        <v>1344</v>
      </c>
      <c r="EX53" s="159">
        <f t="shared" si="36"/>
        <v>123755</v>
      </c>
      <c r="EY53" s="159">
        <f t="shared" si="36"/>
        <v>0</v>
      </c>
      <c r="EZ53" s="159">
        <f t="shared" si="36"/>
        <v>66900</v>
      </c>
      <c r="FA53" s="159">
        <f t="shared" si="36"/>
        <v>34730</v>
      </c>
      <c r="FB53" s="159">
        <f t="shared" si="36"/>
        <v>76821</v>
      </c>
      <c r="FC53" s="159">
        <f t="shared" si="36"/>
        <v>322775</v>
      </c>
      <c r="FD53" s="159">
        <f t="shared" si="36"/>
        <v>0</v>
      </c>
      <c r="FE53" s="159">
        <f t="shared" si="36"/>
        <v>9692</v>
      </c>
      <c r="FF53" s="159">
        <f t="shared" si="36"/>
        <v>2239828</v>
      </c>
      <c r="FG53" s="159">
        <f t="shared" si="36"/>
        <v>0</v>
      </c>
      <c r="FH53" s="159">
        <f t="shared" si="36"/>
        <v>0</v>
      </c>
      <c r="FI53" s="159">
        <f t="shared" si="36"/>
        <v>205447</v>
      </c>
      <c r="FJ53" s="159">
        <f t="shared" si="34"/>
        <v>0</v>
      </c>
      <c r="FK53" s="159">
        <f t="shared" si="33"/>
        <v>15179</v>
      </c>
      <c r="FL53" s="159">
        <f t="shared" si="33"/>
        <v>26200</v>
      </c>
      <c r="FM53" s="159">
        <f t="shared" si="33"/>
        <v>2259</v>
      </c>
      <c r="FN53" s="159">
        <f t="shared" si="33"/>
        <v>0</v>
      </c>
      <c r="FO53" s="159">
        <f t="shared" si="33"/>
        <v>48</v>
      </c>
      <c r="FP53" s="159">
        <f t="shared" si="33"/>
        <v>0</v>
      </c>
      <c r="FQ53" s="159">
        <f t="shared" si="33"/>
        <v>0</v>
      </c>
      <c r="FR53" s="159">
        <f t="shared" si="33"/>
        <v>121026</v>
      </c>
      <c r="FS53" s="159">
        <f t="shared" si="33"/>
        <v>156564</v>
      </c>
      <c r="FT53" s="159">
        <f t="shared" si="33"/>
        <v>357230</v>
      </c>
      <c r="FU53" s="159">
        <f t="shared" si="33"/>
        <v>0</v>
      </c>
      <c r="FV53" s="159">
        <f t="shared" si="27"/>
        <v>47650</v>
      </c>
      <c r="FW53" s="159">
        <f t="shared" si="27"/>
        <v>0</v>
      </c>
      <c r="FX53" s="159">
        <f t="shared" si="27"/>
        <v>75420</v>
      </c>
      <c r="FY53" s="159">
        <f t="shared" si="27"/>
        <v>0</v>
      </c>
      <c r="FZ53" s="159">
        <f t="shared" si="27"/>
        <v>207530</v>
      </c>
      <c r="GA53" s="159">
        <f t="shared" si="27"/>
        <v>1214553</v>
      </c>
      <c r="GB53" s="159">
        <f t="shared" si="27"/>
        <v>367566</v>
      </c>
      <c r="GC53" s="159">
        <f t="shared" si="27"/>
        <v>0</v>
      </c>
      <c r="GD53" s="159">
        <f t="shared" si="27"/>
        <v>10200</v>
      </c>
      <c r="GE53" s="159">
        <f t="shared" si="27"/>
        <v>72322</v>
      </c>
      <c r="GF53" s="159">
        <f t="shared" si="27"/>
        <v>66919</v>
      </c>
      <c r="GG53" s="159">
        <f t="shared" si="27"/>
        <v>75582</v>
      </c>
      <c r="GH53" s="159">
        <f t="shared" si="27"/>
        <v>174409</v>
      </c>
      <c r="GI53" s="159">
        <f t="shared" si="27"/>
        <v>0</v>
      </c>
      <c r="GJ53" s="159">
        <f t="shared" si="27"/>
        <v>766998</v>
      </c>
      <c r="GK53" s="159">
        <f t="shared" si="27"/>
        <v>4221379</v>
      </c>
      <c r="GL53" s="159">
        <f t="shared" si="28"/>
        <v>0</v>
      </c>
      <c r="GM53" s="159">
        <f t="shared" si="28"/>
        <v>0</v>
      </c>
      <c r="GN53" s="159">
        <f t="shared" si="28"/>
        <v>0</v>
      </c>
      <c r="GO53" s="159">
        <f t="shared" si="28"/>
        <v>0</v>
      </c>
      <c r="GP53" s="159">
        <f t="shared" si="28"/>
        <v>0</v>
      </c>
      <c r="GQ53" s="159">
        <f t="shared" si="28"/>
        <v>0</v>
      </c>
      <c r="GR53" s="159">
        <f t="shared" si="28"/>
        <v>290785</v>
      </c>
      <c r="GS53" s="159">
        <f t="shared" si="28"/>
        <v>0</v>
      </c>
      <c r="GT53" s="159">
        <f t="shared" si="28"/>
        <v>38127</v>
      </c>
      <c r="GU53" s="159">
        <f t="shared" si="28"/>
        <v>65807</v>
      </c>
      <c r="GV53" s="159">
        <f t="shared" si="28"/>
        <v>5675</v>
      </c>
      <c r="GW53" s="159">
        <f t="shared" si="28"/>
        <v>0</v>
      </c>
      <c r="GX53" s="159">
        <f t="shared" si="28"/>
        <v>121</v>
      </c>
      <c r="GY53" s="159">
        <f t="shared" si="28"/>
        <v>0</v>
      </c>
      <c r="GZ53" s="159">
        <f t="shared" si="28"/>
        <v>104893</v>
      </c>
      <c r="HA53" s="159">
        <f t="shared" si="28"/>
        <v>0</v>
      </c>
      <c r="HB53" s="159">
        <f t="shared" si="29"/>
        <v>0</v>
      </c>
      <c r="HC53" s="159">
        <f t="shared" si="29"/>
        <v>0</v>
      </c>
      <c r="HD53" s="159">
        <f t="shared" si="29"/>
        <v>30860</v>
      </c>
      <c r="HE53" s="159">
        <f t="shared" si="29"/>
        <v>0</v>
      </c>
      <c r="HF53" s="159">
        <f t="shared" si="29"/>
        <v>0</v>
      </c>
      <c r="HG53" s="159">
        <f t="shared" si="29"/>
        <v>542463</v>
      </c>
      <c r="HH53" s="159">
        <f t="shared" si="29"/>
        <v>0</v>
      </c>
      <c r="HI53" s="159">
        <f t="shared" si="29"/>
        <v>0</v>
      </c>
      <c r="HJ53" s="159">
        <f t="shared" si="29"/>
        <v>0</v>
      </c>
      <c r="HK53" s="159">
        <f t="shared" si="29"/>
        <v>0</v>
      </c>
      <c r="HL53" s="159">
        <f t="shared" si="29"/>
        <v>0</v>
      </c>
      <c r="HM53" s="159">
        <f t="shared" si="29"/>
        <v>0</v>
      </c>
      <c r="HN53" s="159">
        <f t="shared" si="29"/>
        <v>0</v>
      </c>
      <c r="HO53" s="159">
        <f t="shared" si="29"/>
        <v>225247</v>
      </c>
      <c r="HP53" s="159">
        <f t="shared" si="29"/>
        <v>1303978</v>
      </c>
      <c r="HQ53" s="159">
        <f t="shared" si="29"/>
        <v>5525357</v>
      </c>
      <c r="HR53" s="159">
        <f t="shared" si="30"/>
        <v>1663447</v>
      </c>
      <c r="HS53" s="159">
        <f t="shared" si="30"/>
        <v>0</v>
      </c>
      <c r="HT53" s="159">
        <f t="shared" si="30"/>
        <v>9164239</v>
      </c>
      <c r="HU53" s="159">
        <f t="shared" si="30"/>
        <v>0</v>
      </c>
      <c r="HV53" s="159">
        <f t="shared" si="30"/>
        <v>0</v>
      </c>
      <c r="HW53" s="159">
        <f t="shared" si="30"/>
        <v>0</v>
      </c>
      <c r="HX53" s="159">
        <f t="shared" si="30"/>
        <v>0</v>
      </c>
      <c r="HY53" s="159">
        <f t="shared" si="30"/>
        <v>0</v>
      </c>
      <c r="HZ53" s="159">
        <f t="shared" si="30"/>
        <v>799998</v>
      </c>
      <c r="IA53" s="159">
        <f t="shared" si="30"/>
        <v>1380807</v>
      </c>
      <c r="IB53" s="159">
        <f t="shared" si="30"/>
        <v>119066</v>
      </c>
      <c r="IC53" s="159">
        <f t="shared" si="30"/>
        <v>0</v>
      </c>
      <c r="ID53" s="159">
        <f t="shared" si="30"/>
        <v>2530</v>
      </c>
      <c r="IE53" s="159">
        <f t="shared" si="30"/>
        <v>30589</v>
      </c>
      <c r="IF53" s="159">
        <f t="shared" si="30"/>
        <v>0</v>
      </c>
      <c r="IG53" s="159">
        <f t="shared" si="30"/>
        <v>0</v>
      </c>
      <c r="IH53" s="159">
        <f t="shared" si="31"/>
        <v>0</v>
      </c>
      <c r="II53" s="159">
        <f t="shared" si="31"/>
        <v>0</v>
      </c>
      <c r="IJ53" s="159">
        <f t="shared" si="31"/>
        <v>172121</v>
      </c>
      <c r="IK53" s="159">
        <f t="shared" si="31"/>
        <v>0</v>
      </c>
      <c r="IL53" s="159">
        <f t="shared" si="31"/>
        <v>0</v>
      </c>
      <c r="IM53" s="159">
        <f t="shared" si="31"/>
        <v>13332797</v>
      </c>
      <c r="IN53" s="159">
        <f t="shared" si="31"/>
        <v>0</v>
      </c>
      <c r="IO53" s="159">
        <f t="shared" si="31"/>
        <v>1370</v>
      </c>
      <c r="IP53" s="159">
        <f t="shared" si="31"/>
        <v>0</v>
      </c>
      <c r="IQ53" s="159">
        <f t="shared" si="31"/>
        <v>0</v>
      </c>
      <c r="IR53" s="159">
        <f t="shared" si="31"/>
        <v>500</v>
      </c>
      <c r="IS53" s="159">
        <f t="shared" si="31"/>
        <v>0</v>
      </c>
      <c r="IT53" s="159">
        <f t="shared" si="31"/>
        <v>0</v>
      </c>
      <c r="IU53" s="159">
        <f t="shared" si="31"/>
        <v>0</v>
      </c>
      <c r="IV53" s="159">
        <f t="shared" si="31"/>
        <v>775</v>
      </c>
      <c r="IW53" s="159">
        <f t="shared" si="31"/>
        <v>0</v>
      </c>
      <c r="IX53" s="159">
        <f t="shared" si="32"/>
        <v>0</v>
      </c>
      <c r="IY53" s="159">
        <f t="shared" si="32"/>
        <v>0</v>
      </c>
      <c r="IZ53" s="159">
        <f t="shared" si="32"/>
        <v>0</v>
      </c>
      <c r="JA53" s="159">
        <f t="shared" si="24"/>
        <v>0</v>
      </c>
      <c r="JB53" s="159">
        <f t="shared" si="24"/>
        <v>2255</v>
      </c>
      <c r="JC53" s="159">
        <f t="shared" si="24"/>
        <v>728947</v>
      </c>
      <c r="JD53" s="159">
        <f t="shared" si="24"/>
        <v>2275</v>
      </c>
      <c r="JE53" s="159">
        <f t="shared" si="24"/>
        <v>0</v>
      </c>
      <c r="JF53" s="159">
        <f t="shared" si="24"/>
        <v>736122</v>
      </c>
      <c r="JG53" s="159">
        <f t="shared" si="24"/>
        <v>19594276</v>
      </c>
    </row>
    <row r="54" spans="1:267" ht="13.5" x14ac:dyDescent="0.25">
      <c r="A54" s="152" t="s">
        <v>196</v>
      </c>
      <c r="B54" s="152" t="s">
        <v>140</v>
      </c>
      <c r="C54" s="153">
        <v>45107</v>
      </c>
      <c r="D54" s="158">
        <v>333060</v>
      </c>
      <c r="E54" s="158">
        <v>744156</v>
      </c>
      <c r="F54" s="158">
        <v>0</v>
      </c>
      <c r="G54" s="158">
        <v>79590</v>
      </c>
      <c r="H54" s="158">
        <v>137373</v>
      </c>
      <c r="I54" s="158">
        <v>11846</v>
      </c>
      <c r="J54" s="158">
        <v>0</v>
      </c>
      <c r="K54" s="158">
        <v>252</v>
      </c>
      <c r="L54" s="158">
        <v>43750</v>
      </c>
      <c r="M54" s="158">
        <v>40603</v>
      </c>
      <c r="N54" s="158">
        <v>105652</v>
      </c>
      <c r="O54" s="158">
        <v>55632</v>
      </c>
      <c r="P54" s="158">
        <v>0</v>
      </c>
      <c r="Q54" s="158">
        <v>0</v>
      </c>
      <c r="R54" s="158">
        <v>35855</v>
      </c>
      <c r="S54" s="158">
        <v>16042</v>
      </c>
      <c r="T54" s="158">
        <v>1344</v>
      </c>
      <c r="U54" s="158">
        <v>123755</v>
      </c>
      <c r="V54" s="158">
        <v>0</v>
      </c>
      <c r="W54" s="158">
        <v>66900</v>
      </c>
      <c r="X54" s="158">
        <v>34730</v>
      </c>
      <c r="Y54" s="158">
        <v>76821</v>
      </c>
      <c r="Z54" s="158">
        <v>322775</v>
      </c>
      <c r="AA54" s="158">
        <v>0</v>
      </c>
      <c r="AB54" s="158">
        <v>9692</v>
      </c>
      <c r="AC54" s="158">
        <v>2239828</v>
      </c>
      <c r="AD54" s="158">
        <v>0</v>
      </c>
      <c r="AE54" s="158">
        <v>0</v>
      </c>
      <c r="AF54" s="158">
        <v>205447</v>
      </c>
      <c r="AG54" s="158">
        <v>0</v>
      </c>
      <c r="AH54" s="158">
        <v>15179</v>
      </c>
      <c r="AI54" s="158">
        <v>26200</v>
      </c>
      <c r="AJ54" s="158">
        <v>2259</v>
      </c>
      <c r="AK54" s="158">
        <v>0</v>
      </c>
      <c r="AL54" s="158">
        <v>48</v>
      </c>
      <c r="AM54" s="158">
        <v>0</v>
      </c>
      <c r="AN54" s="158">
        <v>0</v>
      </c>
      <c r="AO54" s="158">
        <v>121026</v>
      </c>
      <c r="AP54" s="158">
        <v>156564</v>
      </c>
      <c r="AQ54" s="158">
        <v>357230</v>
      </c>
      <c r="AR54" s="158">
        <v>0</v>
      </c>
      <c r="AS54" s="158">
        <v>47650</v>
      </c>
      <c r="AT54" s="158">
        <v>0</v>
      </c>
      <c r="AU54" s="158">
        <v>75420</v>
      </c>
      <c r="AV54" s="158">
        <v>0</v>
      </c>
      <c r="AW54" s="158">
        <v>207530</v>
      </c>
      <c r="AX54" s="158">
        <v>1214553</v>
      </c>
      <c r="AY54" s="158">
        <v>367566</v>
      </c>
      <c r="AZ54" s="158">
        <v>0</v>
      </c>
      <c r="BA54" s="158">
        <v>10200</v>
      </c>
      <c r="BB54" s="158">
        <v>72322</v>
      </c>
      <c r="BC54" s="158">
        <v>66919</v>
      </c>
      <c r="BD54" s="158">
        <v>75582</v>
      </c>
      <c r="BE54" s="158">
        <v>174409</v>
      </c>
      <c r="BF54" s="158">
        <v>0</v>
      </c>
      <c r="BG54" s="158">
        <v>766998</v>
      </c>
      <c r="BH54" s="158">
        <v>4221379</v>
      </c>
      <c r="BI54" s="158">
        <v>0</v>
      </c>
      <c r="BJ54" s="158">
        <v>0</v>
      </c>
      <c r="BK54" s="158">
        <v>0</v>
      </c>
      <c r="BL54" s="158">
        <v>0</v>
      </c>
      <c r="BM54" s="158">
        <v>0</v>
      </c>
      <c r="BN54" s="158">
        <v>0</v>
      </c>
      <c r="BO54" s="158">
        <v>290785</v>
      </c>
      <c r="BP54" s="158">
        <v>0</v>
      </c>
      <c r="BQ54" s="158">
        <v>38127</v>
      </c>
      <c r="BR54" s="158">
        <v>65807</v>
      </c>
      <c r="BS54" s="158">
        <v>5675</v>
      </c>
      <c r="BT54" s="158">
        <v>0</v>
      </c>
      <c r="BU54" s="158">
        <v>121</v>
      </c>
      <c r="BV54" s="158">
        <v>0</v>
      </c>
      <c r="BW54" s="158">
        <v>104893</v>
      </c>
      <c r="BX54" s="158">
        <v>0</v>
      </c>
      <c r="BY54" s="158">
        <v>0</v>
      </c>
      <c r="BZ54" s="158">
        <v>0</v>
      </c>
      <c r="CA54" s="158">
        <v>30860</v>
      </c>
      <c r="CB54" s="158">
        <v>0</v>
      </c>
      <c r="CC54" s="158">
        <v>0</v>
      </c>
      <c r="CD54" s="158">
        <v>542463</v>
      </c>
      <c r="CE54" s="158">
        <v>0</v>
      </c>
      <c r="CF54" s="158">
        <v>0</v>
      </c>
      <c r="CG54" s="158">
        <v>0</v>
      </c>
      <c r="CH54" s="158">
        <v>0</v>
      </c>
      <c r="CI54" s="158">
        <v>0</v>
      </c>
      <c r="CJ54" s="158">
        <v>0</v>
      </c>
      <c r="CK54" s="158">
        <v>0</v>
      </c>
      <c r="CL54" s="158">
        <v>225247</v>
      </c>
      <c r="CM54" s="158">
        <v>1303978</v>
      </c>
      <c r="CN54" s="158">
        <v>5525357</v>
      </c>
      <c r="CO54" s="158">
        <v>1663447</v>
      </c>
      <c r="CP54" s="158">
        <v>0</v>
      </c>
      <c r="CQ54" s="158">
        <v>9164239</v>
      </c>
      <c r="CR54" s="158">
        <v>0</v>
      </c>
      <c r="CS54" s="158">
        <v>0</v>
      </c>
      <c r="CT54" s="158">
        <v>0</v>
      </c>
      <c r="CU54" s="158">
        <v>0</v>
      </c>
      <c r="CV54" s="158">
        <v>0</v>
      </c>
      <c r="CW54" s="158">
        <v>799998</v>
      </c>
      <c r="CX54" s="158">
        <v>1380807</v>
      </c>
      <c r="CY54" s="158">
        <v>119066</v>
      </c>
      <c r="CZ54" s="158">
        <v>0</v>
      </c>
      <c r="DA54" s="158">
        <v>2530</v>
      </c>
      <c r="DB54" s="158">
        <v>30589</v>
      </c>
      <c r="DC54" s="158">
        <v>0</v>
      </c>
      <c r="DD54" s="158">
        <v>0</v>
      </c>
      <c r="DE54" s="158">
        <v>0</v>
      </c>
      <c r="DF54" s="158">
        <v>0</v>
      </c>
      <c r="DG54" s="158">
        <v>172121</v>
      </c>
      <c r="DH54" s="158">
        <v>0</v>
      </c>
      <c r="DI54" s="158">
        <v>0</v>
      </c>
      <c r="DJ54" s="158">
        <v>13332797</v>
      </c>
      <c r="DK54" s="158">
        <v>0</v>
      </c>
      <c r="DL54" s="158">
        <v>1370</v>
      </c>
      <c r="DM54" s="158">
        <v>0</v>
      </c>
      <c r="DN54" s="158">
        <v>0</v>
      </c>
      <c r="DO54" s="158">
        <v>500</v>
      </c>
      <c r="DP54" s="158">
        <v>0</v>
      </c>
      <c r="DQ54" s="158">
        <v>0</v>
      </c>
      <c r="DR54" s="158">
        <v>0</v>
      </c>
      <c r="DS54" s="158">
        <v>775</v>
      </c>
      <c r="DT54" s="158">
        <v>0</v>
      </c>
      <c r="DU54" s="158">
        <v>0</v>
      </c>
      <c r="DV54" s="158">
        <v>0</v>
      </c>
      <c r="DW54" s="158">
        <v>0</v>
      </c>
      <c r="DX54" s="158">
        <v>0</v>
      </c>
      <c r="DY54" s="158">
        <v>2255</v>
      </c>
      <c r="DZ54" s="158">
        <v>728947</v>
      </c>
      <c r="EA54" s="158">
        <v>2275</v>
      </c>
      <c r="EB54" s="158">
        <v>0</v>
      </c>
      <c r="EC54" s="158">
        <v>736122</v>
      </c>
      <c r="ED54" s="158">
        <v>19594276</v>
      </c>
      <c r="EF54" s="5">
        <f t="shared" si="35"/>
        <v>45107</v>
      </c>
      <c r="EG54" s="159">
        <f t="shared" si="35"/>
        <v>333060</v>
      </c>
      <c r="EH54" s="159">
        <f t="shared" si="35"/>
        <v>744156</v>
      </c>
      <c r="EI54" s="159">
        <f t="shared" si="35"/>
        <v>0</v>
      </c>
      <c r="EJ54" s="159">
        <f t="shared" si="35"/>
        <v>79590</v>
      </c>
      <c r="EK54" s="159">
        <f t="shared" si="35"/>
        <v>137373</v>
      </c>
      <c r="EL54" s="159">
        <f t="shared" si="35"/>
        <v>11846</v>
      </c>
      <c r="EM54" s="159">
        <f t="shared" si="35"/>
        <v>0</v>
      </c>
      <c r="EN54" s="159">
        <f t="shared" si="35"/>
        <v>252</v>
      </c>
      <c r="EO54" s="159">
        <f t="shared" si="35"/>
        <v>43750</v>
      </c>
      <c r="EP54" s="159">
        <f t="shared" si="35"/>
        <v>40603</v>
      </c>
      <c r="EQ54" s="159">
        <f t="shared" si="35"/>
        <v>105652</v>
      </c>
      <c r="ER54" s="159">
        <f t="shared" si="35"/>
        <v>55632</v>
      </c>
      <c r="ES54" s="159">
        <f t="shared" si="35"/>
        <v>0</v>
      </c>
      <c r="ET54" s="159">
        <f t="shared" si="35"/>
        <v>0</v>
      </c>
      <c r="EU54" s="159">
        <f t="shared" si="35"/>
        <v>35855</v>
      </c>
      <c r="EV54" s="159">
        <f t="shared" si="36"/>
        <v>16042</v>
      </c>
      <c r="EW54" s="159">
        <f t="shared" si="36"/>
        <v>1344</v>
      </c>
      <c r="EX54" s="159">
        <f t="shared" si="36"/>
        <v>123755</v>
      </c>
      <c r="EY54" s="159">
        <f t="shared" si="36"/>
        <v>0</v>
      </c>
      <c r="EZ54" s="159">
        <f t="shared" si="36"/>
        <v>66900</v>
      </c>
      <c r="FA54" s="159">
        <f t="shared" si="36"/>
        <v>34730</v>
      </c>
      <c r="FB54" s="159">
        <f t="shared" si="36"/>
        <v>76821</v>
      </c>
      <c r="FC54" s="159">
        <f t="shared" si="36"/>
        <v>322775</v>
      </c>
      <c r="FD54" s="159">
        <f t="shared" si="36"/>
        <v>0</v>
      </c>
      <c r="FE54" s="159">
        <f t="shared" si="36"/>
        <v>9692</v>
      </c>
      <c r="FF54" s="159">
        <f t="shared" si="36"/>
        <v>2239828</v>
      </c>
      <c r="FG54" s="159">
        <f t="shared" si="36"/>
        <v>0</v>
      </c>
      <c r="FH54" s="159">
        <f t="shared" si="36"/>
        <v>0</v>
      </c>
      <c r="FI54" s="159">
        <f t="shared" si="36"/>
        <v>205447</v>
      </c>
      <c r="FJ54" s="159">
        <f t="shared" si="34"/>
        <v>0</v>
      </c>
      <c r="FK54" s="159">
        <f t="shared" si="33"/>
        <v>15179</v>
      </c>
      <c r="FL54" s="159">
        <f t="shared" si="33"/>
        <v>26200</v>
      </c>
      <c r="FM54" s="159">
        <f t="shared" si="33"/>
        <v>2259</v>
      </c>
      <c r="FN54" s="159">
        <f t="shared" si="33"/>
        <v>0</v>
      </c>
      <c r="FO54" s="159">
        <f t="shared" si="33"/>
        <v>48</v>
      </c>
      <c r="FP54" s="159">
        <f t="shared" si="33"/>
        <v>0</v>
      </c>
      <c r="FQ54" s="159">
        <f t="shared" si="33"/>
        <v>0</v>
      </c>
      <c r="FR54" s="159">
        <f t="shared" si="33"/>
        <v>121026</v>
      </c>
      <c r="FS54" s="159">
        <f t="shared" si="33"/>
        <v>156564</v>
      </c>
      <c r="FT54" s="159">
        <f t="shared" si="33"/>
        <v>357230</v>
      </c>
      <c r="FU54" s="159">
        <f t="shared" si="33"/>
        <v>0</v>
      </c>
      <c r="FV54" s="159">
        <f t="shared" si="27"/>
        <v>47650</v>
      </c>
      <c r="FW54" s="159">
        <f t="shared" si="27"/>
        <v>0</v>
      </c>
      <c r="FX54" s="159">
        <f t="shared" si="27"/>
        <v>75420</v>
      </c>
      <c r="FY54" s="159">
        <f t="shared" si="27"/>
        <v>0</v>
      </c>
      <c r="FZ54" s="159">
        <f t="shared" si="27"/>
        <v>207530</v>
      </c>
      <c r="GA54" s="159">
        <f t="shared" si="27"/>
        <v>1214553</v>
      </c>
      <c r="GB54" s="159">
        <f t="shared" si="27"/>
        <v>367566</v>
      </c>
      <c r="GC54" s="159">
        <f t="shared" si="27"/>
        <v>0</v>
      </c>
      <c r="GD54" s="159">
        <f t="shared" si="27"/>
        <v>10200</v>
      </c>
      <c r="GE54" s="159">
        <f t="shared" si="27"/>
        <v>72322</v>
      </c>
      <c r="GF54" s="159">
        <f t="shared" si="27"/>
        <v>66919</v>
      </c>
      <c r="GG54" s="159">
        <f t="shared" si="27"/>
        <v>75582</v>
      </c>
      <c r="GH54" s="159">
        <f t="shared" si="27"/>
        <v>174409</v>
      </c>
      <c r="GI54" s="159">
        <f t="shared" si="27"/>
        <v>0</v>
      </c>
      <c r="GJ54" s="159">
        <f t="shared" si="27"/>
        <v>766998</v>
      </c>
      <c r="GK54" s="159">
        <f t="shared" si="27"/>
        <v>4221379</v>
      </c>
      <c r="GL54" s="159">
        <f t="shared" si="28"/>
        <v>0</v>
      </c>
      <c r="GM54" s="159">
        <f t="shared" si="28"/>
        <v>0</v>
      </c>
      <c r="GN54" s="159">
        <f t="shared" si="28"/>
        <v>0</v>
      </c>
      <c r="GO54" s="159">
        <f t="shared" si="28"/>
        <v>0</v>
      </c>
      <c r="GP54" s="159">
        <f t="shared" si="28"/>
        <v>0</v>
      </c>
      <c r="GQ54" s="159">
        <f t="shared" si="28"/>
        <v>0</v>
      </c>
      <c r="GR54" s="159">
        <f t="shared" si="28"/>
        <v>290785</v>
      </c>
      <c r="GS54" s="159">
        <f t="shared" si="28"/>
        <v>0</v>
      </c>
      <c r="GT54" s="159">
        <f t="shared" si="28"/>
        <v>38127</v>
      </c>
      <c r="GU54" s="159">
        <f t="shared" si="28"/>
        <v>65807</v>
      </c>
      <c r="GV54" s="159">
        <f t="shared" si="28"/>
        <v>5675</v>
      </c>
      <c r="GW54" s="159">
        <f t="shared" si="28"/>
        <v>0</v>
      </c>
      <c r="GX54" s="159">
        <f t="shared" si="28"/>
        <v>121</v>
      </c>
      <c r="GY54" s="159">
        <f t="shared" si="28"/>
        <v>0</v>
      </c>
      <c r="GZ54" s="159">
        <f t="shared" si="28"/>
        <v>104893</v>
      </c>
      <c r="HA54" s="159">
        <f t="shared" si="28"/>
        <v>0</v>
      </c>
      <c r="HB54" s="159">
        <f t="shared" si="29"/>
        <v>0</v>
      </c>
      <c r="HC54" s="159">
        <f t="shared" si="29"/>
        <v>0</v>
      </c>
      <c r="HD54" s="159">
        <f t="shared" si="29"/>
        <v>30860</v>
      </c>
      <c r="HE54" s="159">
        <f t="shared" si="29"/>
        <v>0</v>
      </c>
      <c r="HF54" s="159">
        <f t="shared" si="29"/>
        <v>0</v>
      </c>
      <c r="HG54" s="159">
        <f t="shared" si="29"/>
        <v>542463</v>
      </c>
      <c r="HH54" s="159">
        <f t="shared" si="29"/>
        <v>0</v>
      </c>
      <c r="HI54" s="159">
        <f t="shared" si="29"/>
        <v>0</v>
      </c>
      <c r="HJ54" s="159">
        <f t="shared" si="29"/>
        <v>0</v>
      </c>
      <c r="HK54" s="159">
        <f t="shared" si="29"/>
        <v>0</v>
      </c>
      <c r="HL54" s="159">
        <f t="shared" si="29"/>
        <v>0</v>
      </c>
      <c r="HM54" s="159">
        <f t="shared" si="29"/>
        <v>0</v>
      </c>
      <c r="HN54" s="159">
        <f t="shared" si="29"/>
        <v>0</v>
      </c>
      <c r="HO54" s="159">
        <f t="shared" si="29"/>
        <v>225247</v>
      </c>
      <c r="HP54" s="159">
        <f t="shared" si="29"/>
        <v>1303978</v>
      </c>
      <c r="HQ54" s="159">
        <f t="shared" si="29"/>
        <v>5525357</v>
      </c>
      <c r="HR54" s="159">
        <f t="shared" si="30"/>
        <v>1663447</v>
      </c>
      <c r="HS54" s="159">
        <f t="shared" si="30"/>
        <v>0</v>
      </c>
      <c r="HT54" s="159">
        <f t="shared" si="30"/>
        <v>9164239</v>
      </c>
      <c r="HU54" s="159">
        <f t="shared" si="30"/>
        <v>0</v>
      </c>
      <c r="HV54" s="159">
        <f t="shared" si="30"/>
        <v>0</v>
      </c>
      <c r="HW54" s="159">
        <f t="shared" si="30"/>
        <v>0</v>
      </c>
      <c r="HX54" s="159">
        <f t="shared" si="30"/>
        <v>0</v>
      </c>
      <c r="HY54" s="159">
        <f t="shared" si="30"/>
        <v>0</v>
      </c>
      <c r="HZ54" s="159">
        <f t="shared" si="30"/>
        <v>799998</v>
      </c>
      <c r="IA54" s="159">
        <f t="shared" si="30"/>
        <v>1380807</v>
      </c>
      <c r="IB54" s="159">
        <f t="shared" si="30"/>
        <v>119066</v>
      </c>
      <c r="IC54" s="159">
        <f t="shared" si="30"/>
        <v>0</v>
      </c>
      <c r="ID54" s="159">
        <f t="shared" si="30"/>
        <v>2530</v>
      </c>
      <c r="IE54" s="159">
        <f t="shared" si="30"/>
        <v>30589</v>
      </c>
      <c r="IF54" s="159">
        <f t="shared" si="30"/>
        <v>0</v>
      </c>
      <c r="IG54" s="159">
        <f t="shared" si="30"/>
        <v>0</v>
      </c>
      <c r="IH54" s="159">
        <f t="shared" si="31"/>
        <v>0</v>
      </c>
      <c r="II54" s="159">
        <f t="shared" si="31"/>
        <v>0</v>
      </c>
      <c r="IJ54" s="159">
        <f t="shared" si="31"/>
        <v>172121</v>
      </c>
      <c r="IK54" s="159">
        <f t="shared" si="31"/>
        <v>0</v>
      </c>
      <c r="IL54" s="159">
        <f t="shared" si="31"/>
        <v>0</v>
      </c>
      <c r="IM54" s="159">
        <f t="shared" si="31"/>
        <v>13332797</v>
      </c>
      <c r="IN54" s="159">
        <f t="shared" si="31"/>
        <v>0</v>
      </c>
      <c r="IO54" s="159">
        <f t="shared" si="31"/>
        <v>1370</v>
      </c>
      <c r="IP54" s="159">
        <f t="shared" si="31"/>
        <v>0</v>
      </c>
      <c r="IQ54" s="159">
        <f t="shared" si="31"/>
        <v>0</v>
      </c>
      <c r="IR54" s="159">
        <f t="shared" si="31"/>
        <v>500</v>
      </c>
      <c r="IS54" s="159">
        <f t="shared" si="31"/>
        <v>0</v>
      </c>
      <c r="IT54" s="159">
        <f t="shared" si="31"/>
        <v>0</v>
      </c>
      <c r="IU54" s="159">
        <f t="shared" si="31"/>
        <v>0</v>
      </c>
      <c r="IV54" s="159">
        <f t="shared" si="31"/>
        <v>775</v>
      </c>
      <c r="IW54" s="159">
        <f t="shared" si="31"/>
        <v>0</v>
      </c>
      <c r="IX54" s="159">
        <f t="shared" si="32"/>
        <v>0</v>
      </c>
      <c r="IY54" s="159">
        <f t="shared" si="32"/>
        <v>0</v>
      </c>
      <c r="IZ54" s="159">
        <f t="shared" si="32"/>
        <v>0</v>
      </c>
      <c r="JA54" s="159">
        <f t="shared" si="24"/>
        <v>0</v>
      </c>
      <c r="JB54" s="159">
        <f t="shared" si="24"/>
        <v>2255</v>
      </c>
      <c r="JC54" s="159">
        <f t="shared" si="24"/>
        <v>728947</v>
      </c>
      <c r="JD54" s="159">
        <f t="shared" si="24"/>
        <v>2275</v>
      </c>
      <c r="JE54" s="159">
        <f t="shared" si="24"/>
        <v>0</v>
      </c>
      <c r="JF54" s="159">
        <f t="shared" si="24"/>
        <v>736122</v>
      </c>
      <c r="JG54" s="159">
        <f t="shared" si="24"/>
        <v>19594276</v>
      </c>
    </row>
    <row r="55" spans="1:267" ht="13.5" x14ac:dyDescent="0.25">
      <c r="A55" s="152" t="s">
        <v>197</v>
      </c>
      <c r="B55" s="152" t="s">
        <v>198</v>
      </c>
      <c r="C55" s="153">
        <v>45107</v>
      </c>
      <c r="D55" s="158">
        <v>126315</v>
      </c>
      <c r="E55" s="158">
        <v>174552</v>
      </c>
      <c r="F55" s="158">
        <v>0</v>
      </c>
      <c r="G55" s="158">
        <v>23001</v>
      </c>
      <c r="H55" s="158">
        <v>96748</v>
      </c>
      <c r="I55" s="158">
        <v>3437</v>
      </c>
      <c r="J55" s="158">
        <v>0</v>
      </c>
      <c r="K55" s="158">
        <v>0</v>
      </c>
      <c r="L55" s="158">
        <v>23756</v>
      </c>
      <c r="M55" s="158">
        <v>10328</v>
      </c>
      <c r="N55" s="158">
        <v>4723</v>
      </c>
      <c r="O55" s="158">
        <v>0</v>
      </c>
      <c r="P55" s="158">
        <v>0</v>
      </c>
      <c r="Q55" s="158">
        <v>0</v>
      </c>
      <c r="R55" s="158">
        <v>767007</v>
      </c>
      <c r="S55" s="158">
        <v>0</v>
      </c>
      <c r="T55" s="158">
        <v>0</v>
      </c>
      <c r="U55" s="158">
        <v>0</v>
      </c>
      <c r="V55" s="158">
        <v>0</v>
      </c>
      <c r="W55" s="158">
        <v>404</v>
      </c>
      <c r="X55" s="158">
        <v>0</v>
      </c>
      <c r="Y55" s="158">
        <v>125911</v>
      </c>
      <c r="Z55" s="158">
        <v>44925</v>
      </c>
      <c r="AA55" s="158">
        <v>11993</v>
      </c>
      <c r="AB55" s="158">
        <v>8880</v>
      </c>
      <c r="AC55" s="158">
        <v>1421980</v>
      </c>
      <c r="AD55" s="158">
        <v>92300</v>
      </c>
      <c r="AE55" s="158">
        <v>314478</v>
      </c>
      <c r="AF55" s="158">
        <v>237658</v>
      </c>
      <c r="AG55" s="158">
        <v>0</v>
      </c>
      <c r="AH55" s="158">
        <v>49267</v>
      </c>
      <c r="AI55" s="158">
        <v>207228</v>
      </c>
      <c r="AJ55" s="158">
        <v>7363</v>
      </c>
      <c r="AK55" s="158">
        <v>0</v>
      </c>
      <c r="AL55" s="158">
        <v>0</v>
      </c>
      <c r="AM55" s="158">
        <v>0</v>
      </c>
      <c r="AN55" s="158">
        <v>2377</v>
      </c>
      <c r="AO55" s="158">
        <v>206055</v>
      </c>
      <c r="AP55" s="158">
        <v>37541</v>
      </c>
      <c r="AQ55" s="158">
        <v>320911</v>
      </c>
      <c r="AR55" s="158">
        <v>117474</v>
      </c>
      <c r="AS55" s="158">
        <v>0</v>
      </c>
      <c r="AT55" s="158">
        <v>16924</v>
      </c>
      <c r="AU55" s="158">
        <v>166936</v>
      </c>
      <c r="AV55" s="158">
        <v>11689</v>
      </c>
      <c r="AW55" s="158">
        <v>0</v>
      </c>
      <c r="AX55" s="158">
        <v>1788201</v>
      </c>
      <c r="AY55" s="158">
        <v>469340</v>
      </c>
      <c r="AZ55" s="158">
        <v>0</v>
      </c>
      <c r="BA55" s="158">
        <v>0</v>
      </c>
      <c r="BB55" s="158">
        <v>29592</v>
      </c>
      <c r="BC55" s="158">
        <v>0</v>
      </c>
      <c r="BD55" s="158">
        <v>0</v>
      </c>
      <c r="BE55" s="158">
        <v>0</v>
      </c>
      <c r="BF55" s="158">
        <v>0</v>
      </c>
      <c r="BG55" s="158">
        <v>498932</v>
      </c>
      <c r="BH55" s="158">
        <v>3709113</v>
      </c>
      <c r="BI55" s="158">
        <v>174215</v>
      </c>
      <c r="BJ55" s="158">
        <v>273876</v>
      </c>
      <c r="BK55" s="158">
        <v>101827</v>
      </c>
      <c r="BL55" s="158">
        <v>1000</v>
      </c>
      <c r="BM55" s="158">
        <v>196243</v>
      </c>
      <c r="BN55" s="158">
        <v>264771</v>
      </c>
      <c r="BO55" s="158">
        <v>455941</v>
      </c>
      <c r="BP55" s="158">
        <v>0</v>
      </c>
      <c r="BQ55" s="158">
        <v>112142</v>
      </c>
      <c r="BR55" s="158">
        <v>471696</v>
      </c>
      <c r="BS55" s="158">
        <v>16759</v>
      </c>
      <c r="BT55" s="158">
        <v>0</v>
      </c>
      <c r="BU55" s="158">
        <v>0</v>
      </c>
      <c r="BV55" s="158">
        <v>0</v>
      </c>
      <c r="BW55" s="158">
        <v>208809</v>
      </c>
      <c r="BX55" s="158">
        <v>0</v>
      </c>
      <c r="BY55" s="158">
        <v>0</v>
      </c>
      <c r="BZ55" s="158">
        <v>17792</v>
      </c>
      <c r="CA55" s="158">
        <v>22025</v>
      </c>
      <c r="CB55" s="158">
        <v>0</v>
      </c>
      <c r="CC55" s="158">
        <v>0</v>
      </c>
      <c r="CD55" s="158">
        <v>372774</v>
      </c>
      <c r="CE55" s="158">
        <v>0</v>
      </c>
      <c r="CF55" s="158">
        <v>2421</v>
      </c>
      <c r="CG55" s="158">
        <v>0</v>
      </c>
      <c r="CH55" s="158">
        <v>0</v>
      </c>
      <c r="CI55" s="158">
        <v>31457</v>
      </c>
      <c r="CJ55" s="158">
        <v>25740</v>
      </c>
      <c r="CK55" s="158">
        <v>0</v>
      </c>
      <c r="CL55" s="158">
        <v>0</v>
      </c>
      <c r="CM55" s="158">
        <v>2749488</v>
      </c>
      <c r="CN55" s="158">
        <v>6458601</v>
      </c>
      <c r="CO55" s="158">
        <v>695446</v>
      </c>
      <c r="CP55" s="158">
        <v>485150</v>
      </c>
      <c r="CQ55" s="158">
        <v>3001570</v>
      </c>
      <c r="CR55" s="158">
        <v>0</v>
      </c>
      <c r="CS55" s="158">
        <v>0</v>
      </c>
      <c r="CT55" s="158">
        <v>0</v>
      </c>
      <c r="CU55" s="158">
        <v>0</v>
      </c>
      <c r="CV55" s="158">
        <v>0</v>
      </c>
      <c r="CW55" s="158">
        <v>319724</v>
      </c>
      <c r="CX55" s="158">
        <v>1344840</v>
      </c>
      <c r="CY55" s="158">
        <v>47781</v>
      </c>
      <c r="CZ55" s="158">
        <v>0</v>
      </c>
      <c r="DA55" s="158">
        <v>0</v>
      </c>
      <c r="DB55" s="158">
        <v>10155</v>
      </c>
      <c r="DC55" s="158">
        <v>0</v>
      </c>
      <c r="DD55" s="158">
        <v>0</v>
      </c>
      <c r="DE55" s="158">
        <v>774738</v>
      </c>
      <c r="DF55" s="158">
        <v>0</v>
      </c>
      <c r="DG55" s="158">
        <v>35242</v>
      </c>
      <c r="DH55" s="158">
        <v>228716</v>
      </c>
      <c r="DI55" s="158">
        <v>0</v>
      </c>
      <c r="DJ55" s="158">
        <v>6943362</v>
      </c>
      <c r="DK55" s="158">
        <v>0</v>
      </c>
      <c r="DL55" s="158">
        <v>0</v>
      </c>
      <c r="DM55" s="158">
        <v>0</v>
      </c>
      <c r="DN55" s="158">
        <v>0</v>
      </c>
      <c r="DO55" s="158">
        <v>0</v>
      </c>
      <c r="DP55" s="158">
        <v>0</v>
      </c>
      <c r="DQ55" s="158">
        <v>0</v>
      </c>
      <c r="DR55" s="158">
        <v>0</v>
      </c>
      <c r="DS55" s="158">
        <v>0</v>
      </c>
      <c r="DT55" s="158">
        <v>0</v>
      </c>
      <c r="DU55" s="158">
        <v>29606</v>
      </c>
      <c r="DV55" s="158">
        <v>3737</v>
      </c>
      <c r="DW55" s="158">
        <v>2824</v>
      </c>
      <c r="DX55" s="158">
        <v>0</v>
      </c>
      <c r="DY55" s="158">
        <v>570</v>
      </c>
      <c r="DZ55" s="158">
        <v>279209</v>
      </c>
      <c r="EA55" s="158">
        <v>0</v>
      </c>
      <c r="EB55" s="158">
        <v>0</v>
      </c>
      <c r="EC55" s="158">
        <v>315946</v>
      </c>
      <c r="ED55" s="158">
        <v>13717909</v>
      </c>
      <c r="EF55" s="5">
        <f t="shared" si="35"/>
        <v>45107</v>
      </c>
      <c r="EG55" s="159">
        <f t="shared" si="35"/>
        <v>126315</v>
      </c>
      <c r="EH55" s="159">
        <f t="shared" si="35"/>
        <v>174552</v>
      </c>
      <c r="EI55" s="159">
        <f t="shared" si="35"/>
        <v>0</v>
      </c>
      <c r="EJ55" s="159">
        <f t="shared" si="35"/>
        <v>23001</v>
      </c>
      <c r="EK55" s="159">
        <f t="shared" si="35"/>
        <v>96748</v>
      </c>
      <c r="EL55" s="159">
        <f t="shared" si="35"/>
        <v>3437</v>
      </c>
      <c r="EM55" s="159">
        <f t="shared" si="35"/>
        <v>0</v>
      </c>
      <c r="EN55" s="159">
        <f t="shared" si="35"/>
        <v>0</v>
      </c>
      <c r="EO55" s="159">
        <f t="shared" si="35"/>
        <v>23756</v>
      </c>
      <c r="EP55" s="159">
        <f t="shared" si="35"/>
        <v>10328</v>
      </c>
      <c r="EQ55" s="159">
        <f t="shared" si="35"/>
        <v>4723</v>
      </c>
      <c r="ER55" s="159">
        <f t="shared" si="35"/>
        <v>0</v>
      </c>
      <c r="ES55" s="159">
        <f t="shared" si="35"/>
        <v>0</v>
      </c>
      <c r="ET55" s="159">
        <f t="shared" si="35"/>
        <v>0</v>
      </c>
      <c r="EU55" s="159">
        <f t="shared" si="35"/>
        <v>767007</v>
      </c>
      <c r="EV55" s="159">
        <f t="shared" si="36"/>
        <v>0</v>
      </c>
      <c r="EW55" s="159">
        <f t="shared" si="36"/>
        <v>0</v>
      </c>
      <c r="EX55" s="159">
        <f t="shared" si="36"/>
        <v>0</v>
      </c>
      <c r="EY55" s="159">
        <f t="shared" si="36"/>
        <v>0</v>
      </c>
      <c r="EZ55" s="159">
        <f t="shared" si="36"/>
        <v>404</v>
      </c>
      <c r="FA55" s="159">
        <f t="shared" si="36"/>
        <v>0</v>
      </c>
      <c r="FB55" s="159">
        <f t="shared" si="36"/>
        <v>125911</v>
      </c>
      <c r="FC55" s="159">
        <f t="shared" si="36"/>
        <v>44925</v>
      </c>
      <c r="FD55" s="159">
        <f t="shared" si="36"/>
        <v>11993</v>
      </c>
      <c r="FE55" s="159">
        <f t="shared" si="36"/>
        <v>8880</v>
      </c>
      <c r="FF55" s="159">
        <f t="shared" si="36"/>
        <v>1421980</v>
      </c>
      <c r="FG55" s="159">
        <f t="shared" si="36"/>
        <v>92300</v>
      </c>
      <c r="FH55" s="159">
        <f t="shared" si="36"/>
        <v>314478</v>
      </c>
      <c r="FI55" s="159">
        <f t="shared" si="36"/>
        <v>237658</v>
      </c>
      <c r="FJ55" s="159">
        <f t="shared" si="34"/>
        <v>0</v>
      </c>
      <c r="FK55" s="159">
        <f t="shared" si="33"/>
        <v>49267</v>
      </c>
      <c r="FL55" s="159">
        <f t="shared" si="33"/>
        <v>207228</v>
      </c>
      <c r="FM55" s="159">
        <f t="shared" si="33"/>
        <v>7363</v>
      </c>
      <c r="FN55" s="159">
        <f t="shared" si="33"/>
        <v>0</v>
      </c>
      <c r="FO55" s="159">
        <f t="shared" si="33"/>
        <v>0</v>
      </c>
      <c r="FP55" s="159">
        <f t="shared" si="33"/>
        <v>0</v>
      </c>
      <c r="FQ55" s="159">
        <f t="shared" si="33"/>
        <v>2377</v>
      </c>
      <c r="FR55" s="159">
        <f t="shared" si="33"/>
        <v>206055</v>
      </c>
      <c r="FS55" s="159">
        <f t="shared" si="33"/>
        <v>37541</v>
      </c>
      <c r="FT55" s="159">
        <f t="shared" si="33"/>
        <v>320911</v>
      </c>
      <c r="FU55" s="159">
        <f t="shared" si="33"/>
        <v>117474</v>
      </c>
      <c r="FV55" s="159">
        <f t="shared" si="27"/>
        <v>0</v>
      </c>
      <c r="FW55" s="159">
        <f t="shared" si="27"/>
        <v>16924</v>
      </c>
      <c r="FX55" s="159">
        <f t="shared" si="27"/>
        <v>166936</v>
      </c>
      <c r="FY55" s="159">
        <f t="shared" si="27"/>
        <v>11689</v>
      </c>
      <c r="FZ55" s="159">
        <f t="shared" si="27"/>
        <v>0</v>
      </c>
      <c r="GA55" s="159">
        <f t="shared" si="27"/>
        <v>1788201</v>
      </c>
      <c r="GB55" s="159">
        <f t="shared" si="27"/>
        <v>469340</v>
      </c>
      <c r="GC55" s="159">
        <f t="shared" si="27"/>
        <v>0</v>
      </c>
      <c r="GD55" s="159">
        <f t="shared" si="27"/>
        <v>0</v>
      </c>
      <c r="GE55" s="159">
        <f t="shared" si="27"/>
        <v>29592</v>
      </c>
      <c r="GF55" s="159">
        <f t="shared" si="27"/>
        <v>0</v>
      </c>
      <c r="GG55" s="159">
        <f t="shared" si="27"/>
        <v>0</v>
      </c>
      <c r="GH55" s="159">
        <f t="shared" si="27"/>
        <v>0</v>
      </c>
      <c r="GI55" s="159">
        <f t="shared" si="27"/>
        <v>0</v>
      </c>
      <c r="GJ55" s="159">
        <f t="shared" si="27"/>
        <v>498932</v>
      </c>
      <c r="GK55" s="159">
        <f t="shared" si="27"/>
        <v>3709113</v>
      </c>
      <c r="GL55" s="159">
        <f t="shared" si="28"/>
        <v>174215</v>
      </c>
      <c r="GM55" s="159">
        <f t="shared" si="28"/>
        <v>273876</v>
      </c>
      <c r="GN55" s="159">
        <f t="shared" si="28"/>
        <v>101827</v>
      </c>
      <c r="GO55" s="159">
        <f t="shared" si="28"/>
        <v>1000</v>
      </c>
      <c r="GP55" s="159">
        <f t="shared" si="28"/>
        <v>196243</v>
      </c>
      <c r="GQ55" s="159">
        <f t="shared" si="28"/>
        <v>264771</v>
      </c>
      <c r="GR55" s="159">
        <f t="shared" si="28"/>
        <v>455941</v>
      </c>
      <c r="GS55" s="159">
        <f t="shared" si="28"/>
        <v>0</v>
      </c>
      <c r="GT55" s="159">
        <f t="shared" si="28"/>
        <v>112142</v>
      </c>
      <c r="GU55" s="159">
        <f t="shared" si="28"/>
        <v>471696</v>
      </c>
      <c r="GV55" s="159">
        <f t="shared" si="28"/>
        <v>16759</v>
      </c>
      <c r="GW55" s="159">
        <f t="shared" si="28"/>
        <v>0</v>
      </c>
      <c r="GX55" s="159">
        <f t="shared" si="28"/>
        <v>0</v>
      </c>
      <c r="GY55" s="159">
        <f t="shared" si="28"/>
        <v>0</v>
      </c>
      <c r="GZ55" s="159">
        <f t="shared" si="28"/>
        <v>208809</v>
      </c>
      <c r="HA55" s="159">
        <f t="shared" si="28"/>
        <v>0</v>
      </c>
      <c r="HB55" s="159">
        <f t="shared" si="29"/>
        <v>0</v>
      </c>
      <c r="HC55" s="159">
        <f t="shared" si="29"/>
        <v>17792</v>
      </c>
      <c r="HD55" s="159">
        <f t="shared" si="29"/>
        <v>22025</v>
      </c>
      <c r="HE55" s="159">
        <f t="shared" si="29"/>
        <v>0</v>
      </c>
      <c r="HF55" s="159">
        <f t="shared" si="29"/>
        <v>0</v>
      </c>
      <c r="HG55" s="159">
        <f t="shared" si="29"/>
        <v>372774</v>
      </c>
      <c r="HH55" s="159">
        <f t="shared" si="29"/>
        <v>0</v>
      </c>
      <c r="HI55" s="159">
        <f t="shared" si="29"/>
        <v>2421</v>
      </c>
      <c r="HJ55" s="159">
        <f t="shared" si="29"/>
        <v>0</v>
      </c>
      <c r="HK55" s="159">
        <f t="shared" si="29"/>
        <v>0</v>
      </c>
      <c r="HL55" s="159">
        <f t="shared" si="29"/>
        <v>31457</v>
      </c>
      <c r="HM55" s="159">
        <f t="shared" si="29"/>
        <v>25740</v>
      </c>
      <c r="HN55" s="159">
        <f t="shared" si="29"/>
        <v>0</v>
      </c>
      <c r="HO55" s="159">
        <f t="shared" si="29"/>
        <v>0</v>
      </c>
      <c r="HP55" s="159">
        <f t="shared" si="29"/>
        <v>2749488</v>
      </c>
      <c r="HQ55" s="159">
        <f t="shared" si="29"/>
        <v>6458601</v>
      </c>
      <c r="HR55" s="159">
        <f t="shared" si="30"/>
        <v>695446</v>
      </c>
      <c r="HS55" s="159">
        <f t="shared" si="30"/>
        <v>485150</v>
      </c>
      <c r="HT55" s="159">
        <f t="shared" si="30"/>
        <v>3001570</v>
      </c>
      <c r="HU55" s="159">
        <f t="shared" si="30"/>
        <v>0</v>
      </c>
      <c r="HV55" s="159">
        <f t="shared" si="30"/>
        <v>0</v>
      </c>
      <c r="HW55" s="159">
        <f t="shared" si="30"/>
        <v>0</v>
      </c>
      <c r="HX55" s="159">
        <f t="shared" si="30"/>
        <v>0</v>
      </c>
      <c r="HY55" s="159">
        <f t="shared" si="30"/>
        <v>0</v>
      </c>
      <c r="HZ55" s="159">
        <f t="shared" si="30"/>
        <v>319724</v>
      </c>
      <c r="IA55" s="159">
        <f t="shared" si="30"/>
        <v>1344840</v>
      </c>
      <c r="IB55" s="159">
        <f t="shared" si="30"/>
        <v>47781</v>
      </c>
      <c r="IC55" s="159">
        <f t="shared" si="30"/>
        <v>0</v>
      </c>
      <c r="ID55" s="159">
        <f t="shared" si="30"/>
        <v>0</v>
      </c>
      <c r="IE55" s="159">
        <f t="shared" si="30"/>
        <v>10155</v>
      </c>
      <c r="IF55" s="159">
        <f t="shared" si="30"/>
        <v>0</v>
      </c>
      <c r="IG55" s="159">
        <f t="shared" si="30"/>
        <v>0</v>
      </c>
      <c r="IH55" s="159">
        <f t="shared" si="31"/>
        <v>774738</v>
      </c>
      <c r="II55" s="159">
        <f t="shared" si="31"/>
        <v>0</v>
      </c>
      <c r="IJ55" s="159">
        <f t="shared" si="31"/>
        <v>35242</v>
      </c>
      <c r="IK55" s="159">
        <f t="shared" si="31"/>
        <v>228716</v>
      </c>
      <c r="IL55" s="159">
        <f t="shared" si="31"/>
        <v>0</v>
      </c>
      <c r="IM55" s="159">
        <f t="shared" si="31"/>
        <v>6943362</v>
      </c>
      <c r="IN55" s="159">
        <f t="shared" si="31"/>
        <v>0</v>
      </c>
      <c r="IO55" s="159">
        <f t="shared" si="31"/>
        <v>0</v>
      </c>
      <c r="IP55" s="159">
        <f t="shared" si="31"/>
        <v>0</v>
      </c>
      <c r="IQ55" s="159">
        <f t="shared" si="31"/>
        <v>0</v>
      </c>
      <c r="IR55" s="159">
        <f t="shared" si="31"/>
        <v>0</v>
      </c>
      <c r="IS55" s="159">
        <f t="shared" si="31"/>
        <v>0</v>
      </c>
      <c r="IT55" s="159">
        <f t="shared" si="31"/>
        <v>0</v>
      </c>
      <c r="IU55" s="159">
        <f t="shared" si="31"/>
        <v>0</v>
      </c>
      <c r="IV55" s="159">
        <f t="shared" si="31"/>
        <v>0</v>
      </c>
      <c r="IW55" s="159">
        <f t="shared" si="31"/>
        <v>0</v>
      </c>
      <c r="IX55" s="159">
        <f t="shared" si="32"/>
        <v>29606</v>
      </c>
      <c r="IY55" s="159">
        <f t="shared" si="32"/>
        <v>3737</v>
      </c>
      <c r="IZ55" s="159">
        <f t="shared" si="32"/>
        <v>2824</v>
      </c>
      <c r="JA55" s="159">
        <f t="shared" si="24"/>
        <v>0</v>
      </c>
      <c r="JB55" s="159">
        <f t="shared" si="24"/>
        <v>570</v>
      </c>
      <c r="JC55" s="159">
        <f t="shared" si="24"/>
        <v>279209</v>
      </c>
      <c r="JD55" s="159">
        <f t="shared" si="24"/>
        <v>0</v>
      </c>
      <c r="JE55" s="159">
        <f t="shared" si="24"/>
        <v>0</v>
      </c>
      <c r="JF55" s="159">
        <f t="shared" si="24"/>
        <v>315946</v>
      </c>
      <c r="JG55" s="159">
        <f t="shared" si="24"/>
        <v>13717909</v>
      </c>
    </row>
    <row r="56" spans="1:267" ht="13.5" x14ac:dyDescent="0.25">
      <c r="A56" s="152" t="s">
        <v>199</v>
      </c>
      <c r="B56" s="160"/>
      <c r="C56" s="153">
        <v>45107</v>
      </c>
      <c r="D56" s="158">
        <v>66300</v>
      </c>
      <c r="E56" s="158">
        <v>1917470</v>
      </c>
      <c r="F56" s="158">
        <v>0</v>
      </c>
      <c r="G56" s="158">
        <v>131652</v>
      </c>
      <c r="H56" s="158">
        <v>148393</v>
      </c>
      <c r="I56" s="158">
        <v>66391</v>
      </c>
      <c r="J56" s="158">
        <v>27304</v>
      </c>
      <c r="K56" s="158">
        <v>0</v>
      </c>
      <c r="L56" s="158">
        <v>138398</v>
      </c>
      <c r="M56" s="158">
        <v>130332</v>
      </c>
      <c r="N56" s="158">
        <v>40938</v>
      </c>
      <c r="O56" s="158">
        <v>24611</v>
      </c>
      <c r="P56" s="158">
        <v>0</v>
      </c>
      <c r="Q56" s="158">
        <v>0</v>
      </c>
      <c r="R56" s="158">
        <v>42911</v>
      </c>
      <c r="S56" s="158">
        <v>0</v>
      </c>
      <c r="T56" s="158">
        <v>0</v>
      </c>
      <c r="U56" s="158">
        <v>278995</v>
      </c>
      <c r="V56" s="158">
        <v>0</v>
      </c>
      <c r="W56" s="158">
        <v>19668</v>
      </c>
      <c r="X56" s="158">
        <v>140760</v>
      </c>
      <c r="Y56" s="158">
        <v>32458</v>
      </c>
      <c r="Z56" s="158">
        <v>17833</v>
      </c>
      <c r="AA56" s="158">
        <v>118558</v>
      </c>
      <c r="AB56" s="158">
        <v>0</v>
      </c>
      <c r="AC56" s="158">
        <v>3342972</v>
      </c>
      <c r="AD56" s="158">
        <v>0</v>
      </c>
      <c r="AE56" s="158">
        <v>67594</v>
      </c>
      <c r="AF56" s="158">
        <v>178525</v>
      </c>
      <c r="AG56" s="158">
        <v>0</v>
      </c>
      <c r="AH56" s="158">
        <v>20634</v>
      </c>
      <c r="AI56" s="158">
        <v>31219</v>
      </c>
      <c r="AJ56" s="158">
        <v>7518</v>
      </c>
      <c r="AK56" s="158">
        <v>257</v>
      </c>
      <c r="AL56" s="158">
        <v>0</v>
      </c>
      <c r="AM56" s="158">
        <v>963</v>
      </c>
      <c r="AN56" s="158">
        <v>0</v>
      </c>
      <c r="AO56" s="158">
        <v>1517</v>
      </c>
      <c r="AP56" s="158">
        <v>43058</v>
      </c>
      <c r="AQ56" s="158">
        <v>347337</v>
      </c>
      <c r="AR56" s="158">
        <v>0</v>
      </c>
      <c r="AS56" s="158">
        <v>670</v>
      </c>
      <c r="AT56" s="158">
        <v>1797</v>
      </c>
      <c r="AU56" s="158">
        <v>38790</v>
      </c>
      <c r="AV56" s="158">
        <v>0</v>
      </c>
      <c r="AW56" s="158">
        <v>0</v>
      </c>
      <c r="AX56" s="158">
        <v>739879</v>
      </c>
      <c r="AY56" s="158">
        <v>732025</v>
      </c>
      <c r="AZ56" s="158">
        <v>0</v>
      </c>
      <c r="BA56" s="158">
        <v>0</v>
      </c>
      <c r="BB56" s="158">
        <v>52529</v>
      </c>
      <c r="BC56" s="158">
        <v>0</v>
      </c>
      <c r="BD56" s="158">
        <v>104918</v>
      </c>
      <c r="BE56" s="158">
        <v>374285</v>
      </c>
      <c r="BF56" s="158">
        <v>0</v>
      </c>
      <c r="BG56" s="158">
        <v>1263757</v>
      </c>
      <c r="BH56" s="158">
        <v>5346608</v>
      </c>
      <c r="BI56" s="158">
        <v>71400</v>
      </c>
      <c r="BJ56" s="158">
        <v>0</v>
      </c>
      <c r="BK56" s="158">
        <v>0</v>
      </c>
      <c r="BL56" s="158">
        <v>124480</v>
      </c>
      <c r="BM56" s="158">
        <v>0</v>
      </c>
      <c r="BN56" s="158">
        <v>9938426</v>
      </c>
      <c r="BO56" s="158">
        <v>125781</v>
      </c>
      <c r="BP56" s="158">
        <v>0</v>
      </c>
      <c r="BQ56" s="158">
        <v>678255</v>
      </c>
      <c r="BR56" s="158">
        <v>1224935</v>
      </c>
      <c r="BS56" s="158">
        <v>228530</v>
      </c>
      <c r="BT56" s="158">
        <v>17743</v>
      </c>
      <c r="BU56" s="158">
        <v>0</v>
      </c>
      <c r="BV56" s="158">
        <v>158071</v>
      </c>
      <c r="BW56" s="158">
        <v>0</v>
      </c>
      <c r="BX56" s="158">
        <v>0</v>
      </c>
      <c r="BY56" s="158">
        <v>0</v>
      </c>
      <c r="BZ56" s="158">
        <v>17329</v>
      </c>
      <c r="CA56" s="158">
        <v>75253</v>
      </c>
      <c r="CB56" s="158">
        <v>295898</v>
      </c>
      <c r="CC56" s="158">
        <v>23028</v>
      </c>
      <c r="CD56" s="158">
        <v>153939</v>
      </c>
      <c r="CE56" s="158">
        <v>0</v>
      </c>
      <c r="CF56" s="158">
        <v>0</v>
      </c>
      <c r="CG56" s="158">
        <v>0</v>
      </c>
      <c r="CH56" s="158">
        <v>0</v>
      </c>
      <c r="CI56" s="158">
        <v>0</v>
      </c>
      <c r="CJ56" s="158">
        <v>245523</v>
      </c>
      <c r="CK56" s="158">
        <v>27736</v>
      </c>
      <c r="CL56" s="158">
        <v>0</v>
      </c>
      <c r="CM56" s="158">
        <v>13406327</v>
      </c>
      <c r="CN56" s="158">
        <v>18752935</v>
      </c>
      <c r="CO56" s="158">
        <v>163544</v>
      </c>
      <c r="CP56" s="158">
        <v>19467</v>
      </c>
      <c r="CQ56" s="158">
        <v>0</v>
      </c>
      <c r="CR56" s="158">
        <v>0</v>
      </c>
      <c r="CS56" s="158">
        <v>76278</v>
      </c>
      <c r="CT56" s="158">
        <v>0</v>
      </c>
      <c r="CU56" s="158">
        <v>0</v>
      </c>
      <c r="CV56" s="158">
        <v>0</v>
      </c>
      <c r="CW56" s="158">
        <v>11114</v>
      </c>
      <c r="CX56" s="158">
        <v>19621</v>
      </c>
      <c r="CY56" s="158">
        <v>4098</v>
      </c>
      <c r="CZ56" s="158">
        <v>107</v>
      </c>
      <c r="DA56" s="158">
        <v>0</v>
      </c>
      <c r="DB56" s="158">
        <v>0</v>
      </c>
      <c r="DC56" s="158">
        <v>0</v>
      </c>
      <c r="DD56" s="158">
        <v>0</v>
      </c>
      <c r="DE56" s="158">
        <v>0</v>
      </c>
      <c r="DF56" s="158">
        <v>0</v>
      </c>
      <c r="DG56" s="158">
        <v>0</v>
      </c>
      <c r="DH56" s="158">
        <v>0</v>
      </c>
      <c r="DI56" s="158">
        <v>0</v>
      </c>
      <c r="DJ56" s="158">
        <v>294229</v>
      </c>
      <c r="DK56" s="158">
        <v>3392</v>
      </c>
      <c r="DL56" s="158">
        <v>19895</v>
      </c>
      <c r="DM56" s="158">
        <v>279</v>
      </c>
      <c r="DN56" s="158">
        <v>0</v>
      </c>
      <c r="DO56" s="158">
        <v>0</v>
      </c>
      <c r="DP56" s="158">
        <v>0</v>
      </c>
      <c r="DQ56" s="158">
        <v>0</v>
      </c>
      <c r="DR56" s="158">
        <v>6888</v>
      </c>
      <c r="DS56" s="158">
        <v>0</v>
      </c>
      <c r="DT56" s="158">
        <v>0</v>
      </c>
      <c r="DU56" s="158">
        <v>0</v>
      </c>
      <c r="DV56" s="158">
        <v>0</v>
      </c>
      <c r="DW56" s="158">
        <v>0</v>
      </c>
      <c r="DX56" s="158">
        <v>0</v>
      </c>
      <c r="DY56" s="158">
        <v>24000</v>
      </c>
      <c r="DZ56" s="158">
        <v>122596</v>
      </c>
      <c r="EA56" s="158">
        <v>1625</v>
      </c>
      <c r="EB56" s="158">
        <v>0</v>
      </c>
      <c r="EC56" s="158">
        <v>178675</v>
      </c>
      <c r="ED56" s="158">
        <v>19225839</v>
      </c>
      <c r="EF56" s="5">
        <f t="shared" si="35"/>
        <v>45107</v>
      </c>
      <c r="EG56" s="159">
        <f t="shared" si="35"/>
        <v>66300</v>
      </c>
      <c r="EH56" s="159">
        <f t="shared" si="35"/>
        <v>1917470</v>
      </c>
      <c r="EI56" s="159">
        <f t="shared" si="35"/>
        <v>0</v>
      </c>
      <c r="EJ56" s="159">
        <f t="shared" si="35"/>
        <v>131652</v>
      </c>
      <c r="EK56" s="159">
        <f t="shared" si="35"/>
        <v>148393</v>
      </c>
      <c r="EL56" s="159">
        <f t="shared" si="35"/>
        <v>66391</v>
      </c>
      <c r="EM56" s="159">
        <f t="shared" si="35"/>
        <v>27304</v>
      </c>
      <c r="EN56" s="159">
        <f t="shared" si="35"/>
        <v>0</v>
      </c>
      <c r="EO56" s="159">
        <f t="shared" si="35"/>
        <v>138398</v>
      </c>
      <c r="EP56" s="159">
        <f t="shared" si="35"/>
        <v>130332</v>
      </c>
      <c r="EQ56" s="159">
        <f t="shared" si="35"/>
        <v>40938</v>
      </c>
      <c r="ER56" s="159">
        <f t="shared" si="35"/>
        <v>24611</v>
      </c>
      <c r="ES56" s="159">
        <f t="shared" si="35"/>
        <v>0</v>
      </c>
      <c r="ET56" s="159">
        <f t="shared" si="35"/>
        <v>0</v>
      </c>
      <c r="EU56" s="159">
        <f t="shared" si="35"/>
        <v>42911</v>
      </c>
      <c r="EV56" s="159">
        <f t="shared" si="36"/>
        <v>0</v>
      </c>
      <c r="EW56" s="159">
        <f t="shared" si="36"/>
        <v>0</v>
      </c>
      <c r="EX56" s="159">
        <f t="shared" si="36"/>
        <v>278995</v>
      </c>
      <c r="EY56" s="159">
        <f t="shared" si="36"/>
        <v>0</v>
      </c>
      <c r="EZ56" s="159">
        <f t="shared" si="36"/>
        <v>19668</v>
      </c>
      <c r="FA56" s="159">
        <f t="shared" si="36"/>
        <v>140760</v>
      </c>
      <c r="FB56" s="159">
        <f t="shared" si="36"/>
        <v>32458</v>
      </c>
      <c r="FC56" s="159">
        <f t="shared" si="36"/>
        <v>17833</v>
      </c>
      <c r="FD56" s="159">
        <f t="shared" si="36"/>
        <v>118558</v>
      </c>
      <c r="FE56" s="159">
        <f t="shared" si="36"/>
        <v>0</v>
      </c>
      <c r="FF56" s="159">
        <f t="shared" si="36"/>
        <v>3342972</v>
      </c>
      <c r="FG56" s="159">
        <f t="shared" si="36"/>
        <v>0</v>
      </c>
      <c r="FH56" s="159">
        <f t="shared" si="36"/>
        <v>67594</v>
      </c>
      <c r="FI56" s="159">
        <f t="shared" si="36"/>
        <v>178525</v>
      </c>
      <c r="FJ56" s="159">
        <f t="shared" si="34"/>
        <v>0</v>
      </c>
      <c r="FK56" s="159">
        <f t="shared" si="33"/>
        <v>20634</v>
      </c>
      <c r="FL56" s="159">
        <f t="shared" si="33"/>
        <v>31219</v>
      </c>
      <c r="FM56" s="159">
        <f t="shared" si="33"/>
        <v>7518</v>
      </c>
      <c r="FN56" s="159">
        <f t="shared" si="33"/>
        <v>257</v>
      </c>
      <c r="FO56" s="159">
        <f t="shared" si="33"/>
        <v>0</v>
      </c>
      <c r="FP56" s="159">
        <f t="shared" si="33"/>
        <v>963</v>
      </c>
      <c r="FQ56" s="159">
        <f t="shared" si="33"/>
        <v>0</v>
      </c>
      <c r="FR56" s="159">
        <f t="shared" si="33"/>
        <v>1517</v>
      </c>
      <c r="FS56" s="159">
        <f t="shared" si="33"/>
        <v>43058</v>
      </c>
      <c r="FT56" s="159">
        <f t="shared" si="33"/>
        <v>347337</v>
      </c>
      <c r="FU56" s="159">
        <f t="shared" si="33"/>
        <v>0</v>
      </c>
      <c r="FV56" s="159">
        <f t="shared" si="27"/>
        <v>670</v>
      </c>
      <c r="FW56" s="159">
        <f t="shared" si="27"/>
        <v>1797</v>
      </c>
      <c r="FX56" s="159">
        <f t="shared" si="27"/>
        <v>38790</v>
      </c>
      <c r="FY56" s="159">
        <f t="shared" si="27"/>
        <v>0</v>
      </c>
      <c r="FZ56" s="159">
        <f t="shared" si="27"/>
        <v>0</v>
      </c>
      <c r="GA56" s="159">
        <f t="shared" si="27"/>
        <v>739879</v>
      </c>
      <c r="GB56" s="159">
        <f t="shared" si="27"/>
        <v>732025</v>
      </c>
      <c r="GC56" s="159">
        <f t="shared" si="27"/>
        <v>0</v>
      </c>
      <c r="GD56" s="159">
        <f t="shared" si="27"/>
        <v>0</v>
      </c>
      <c r="GE56" s="159">
        <f t="shared" si="27"/>
        <v>52529</v>
      </c>
      <c r="GF56" s="159">
        <f t="shared" si="27"/>
        <v>0</v>
      </c>
      <c r="GG56" s="159">
        <f t="shared" si="27"/>
        <v>104918</v>
      </c>
      <c r="GH56" s="159">
        <f t="shared" si="27"/>
        <v>374285</v>
      </c>
      <c r="GI56" s="159">
        <f t="shared" si="27"/>
        <v>0</v>
      </c>
      <c r="GJ56" s="159">
        <f t="shared" si="27"/>
        <v>1263757</v>
      </c>
      <c r="GK56" s="159">
        <f t="shared" si="27"/>
        <v>5346608</v>
      </c>
      <c r="GL56" s="159">
        <f t="shared" si="28"/>
        <v>71400</v>
      </c>
      <c r="GM56" s="159">
        <f t="shared" si="28"/>
        <v>0</v>
      </c>
      <c r="GN56" s="159">
        <f t="shared" si="28"/>
        <v>0</v>
      </c>
      <c r="GO56" s="159">
        <f t="shared" si="28"/>
        <v>124480</v>
      </c>
      <c r="GP56" s="159">
        <f t="shared" si="28"/>
        <v>0</v>
      </c>
      <c r="GQ56" s="159">
        <f t="shared" si="28"/>
        <v>9938426</v>
      </c>
      <c r="GR56" s="159">
        <f t="shared" si="28"/>
        <v>125781</v>
      </c>
      <c r="GS56" s="159">
        <f t="shared" si="28"/>
        <v>0</v>
      </c>
      <c r="GT56" s="159">
        <f t="shared" si="28"/>
        <v>678255</v>
      </c>
      <c r="GU56" s="159">
        <f t="shared" si="28"/>
        <v>1224935</v>
      </c>
      <c r="GV56" s="159">
        <f t="shared" si="28"/>
        <v>228530</v>
      </c>
      <c r="GW56" s="159">
        <f t="shared" si="28"/>
        <v>17743</v>
      </c>
      <c r="GX56" s="159">
        <f t="shared" si="28"/>
        <v>0</v>
      </c>
      <c r="GY56" s="159">
        <f t="shared" si="28"/>
        <v>158071</v>
      </c>
      <c r="GZ56" s="159">
        <f t="shared" si="28"/>
        <v>0</v>
      </c>
      <c r="HA56" s="159">
        <f t="shared" si="28"/>
        <v>0</v>
      </c>
      <c r="HB56" s="159">
        <f t="shared" si="29"/>
        <v>0</v>
      </c>
      <c r="HC56" s="159">
        <f t="shared" si="29"/>
        <v>17329</v>
      </c>
      <c r="HD56" s="159">
        <f t="shared" si="29"/>
        <v>75253</v>
      </c>
      <c r="HE56" s="159">
        <f t="shared" si="29"/>
        <v>295898</v>
      </c>
      <c r="HF56" s="159">
        <f t="shared" si="29"/>
        <v>23028</v>
      </c>
      <c r="HG56" s="159">
        <f t="shared" si="29"/>
        <v>153939</v>
      </c>
      <c r="HH56" s="159">
        <f t="shared" si="29"/>
        <v>0</v>
      </c>
      <c r="HI56" s="159">
        <f t="shared" si="29"/>
        <v>0</v>
      </c>
      <c r="HJ56" s="159">
        <f t="shared" si="29"/>
        <v>0</v>
      </c>
      <c r="HK56" s="159">
        <f t="shared" si="29"/>
        <v>0</v>
      </c>
      <c r="HL56" s="159">
        <f t="shared" si="29"/>
        <v>0</v>
      </c>
      <c r="HM56" s="159">
        <f t="shared" si="29"/>
        <v>245523</v>
      </c>
      <c r="HN56" s="159">
        <f t="shared" si="29"/>
        <v>27736</v>
      </c>
      <c r="HO56" s="159">
        <f t="shared" si="29"/>
        <v>0</v>
      </c>
      <c r="HP56" s="159">
        <f t="shared" si="29"/>
        <v>13406327</v>
      </c>
      <c r="HQ56" s="159">
        <f t="shared" si="29"/>
        <v>18752935</v>
      </c>
      <c r="HR56" s="159">
        <f t="shared" si="30"/>
        <v>163544</v>
      </c>
      <c r="HS56" s="159">
        <f t="shared" si="30"/>
        <v>19467</v>
      </c>
      <c r="HT56" s="159">
        <f t="shared" si="30"/>
        <v>0</v>
      </c>
      <c r="HU56" s="159">
        <f t="shared" si="30"/>
        <v>0</v>
      </c>
      <c r="HV56" s="159">
        <f t="shared" si="30"/>
        <v>76278</v>
      </c>
      <c r="HW56" s="159">
        <f t="shared" si="30"/>
        <v>0</v>
      </c>
      <c r="HX56" s="159">
        <f t="shared" si="30"/>
        <v>0</v>
      </c>
      <c r="HY56" s="159">
        <f t="shared" si="30"/>
        <v>0</v>
      </c>
      <c r="HZ56" s="159">
        <f t="shared" si="30"/>
        <v>11114</v>
      </c>
      <c r="IA56" s="159">
        <f t="shared" si="30"/>
        <v>19621</v>
      </c>
      <c r="IB56" s="159">
        <f t="shared" si="30"/>
        <v>4098</v>
      </c>
      <c r="IC56" s="159">
        <f t="shared" si="30"/>
        <v>107</v>
      </c>
      <c r="ID56" s="159">
        <f t="shared" si="30"/>
        <v>0</v>
      </c>
      <c r="IE56" s="159">
        <f t="shared" si="30"/>
        <v>0</v>
      </c>
      <c r="IF56" s="159">
        <f t="shared" si="30"/>
        <v>0</v>
      </c>
      <c r="IG56" s="159">
        <f t="shared" si="30"/>
        <v>0</v>
      </c>
      <c r="IH56" s="159">
        <f t="shared" si="31"/>
        <v>0</v>
      </c>
      <c r="II56" s="159">
        <f t="shared" si="31"/>
        <v>0</v>
      </c>
      <c r="IJ56" s="159">
        <f t="shared" si="31"/>
        <v>0</v>
      </c>
      <c r="IK56" s="159">
        <f t="shared" si="31"/>
        <v>0</v>
      </c>
      <c r="IL56" s="159">
        <f t="shared" si="31"/>
        <v>0</v>
      </c>
      <c r="IM56" s="159">
        <f t="shared" si="31"/>
        <v>294229</v>
      </c>
      <c r="IN56" s="159">
        <f t="shared" si="31"/>
        <v>3392</v>
      </c>
      <c r="IO56" s="159">
        <f t="shared" si="31"/>
        <v>19895</v>
      </c>
      <c r="IP56" s="159">
        <f t="shared" si="31"/>
        <v>279</v>
      </c>
      <c r="IQ56" s="159">
        <f t="shared" si="31"/>
        <v>0</v>
      </c>
      <c r="IR56" s="159">
        <f t="shared" si="31"/>
        <v>0</v>
      </c>
      <c r="IS56" s="159">
        <f t="shared" si="31"/>
        <v>0</v>
      </c>
      <c r="IT56" s="159">
        <f t="shared" si="31"/>
        <v>0</v>
      </c>
      <c r="IU56" s="159">
        <f t="shared" si="31"/>
        <v>6888</v>
      </c>
      <c r="IV56" s="159">
        <f t="shared" si="31"/>
        <v>0</v>
      </c>
      <c r="IW56" s="159">
        <f t="shared" si="31"/>
        <v>0</v>
      </c>
      <c r="IX56" s="159">
        <f t="shared" si="32"/>
        <v>0</v>
      </c>
      <c r="IY56" s="159">
        <f t="shared" si="32"/>
        <v>0</v>
      </c>
      <c r="IZ56" s="159">
        <f t="shared" si="32"/>
        <v>0</v>
      </c>
      <c r="JA56" s="159">
        <f t="shared" si="24"/>
        <v>0</v>
      </c>
      <c r="JB56" s="159">
        <f t="shared" si="24"/>
        <v>24000</v>
      </c>
      <c r="JC56" s="159">
        <f t="shared" si="24"/>
        <v>122596</v>
      </c>
      <c r="JD56" s="159">
        <f t="shared" si="24"/>
        <v>1625</v>
      </c>
      <c r="JE56" s="159">
        <f t="shared" si="24"/>
        <v>0</v>
      </c>
      <c r="JF56" s="159">
        <f t="shared" si="24"/>
        <v>178675</v>
      </c>
      <c r="JG56" s="159">
        <f t="shared" si="24"/>
        <v>19225839</v>
      </c>
    </row>
    <row r="57" spans="1:267" ht="13.5" x14ac:dyDescent="0.25">
      <c r="A57" s="152" t="s">
        <v>200</v>
      </c>
      <c r="B57" s="152" t="s">
        <v>140</v>
      </c>
      <c r="C57" s="153">
        <v>45107</v>
      </c>
      <c r="D57" s="158">
        <v>333060</v>
      </c>
      <c r="E57" s="158">
        <v>744156</v>
      </c>
      <c r="F57" s="158">
        <v>0</v>
      </c>
      <c r="G57" s="158">
        <v>79590</v>
      </c>
      <c r="H57" s="158">
        <v>137373</v>
      </c>
      <c r="I57" s="158">
        <v>11846</v>
      </c>
      <c r="J57" s="158">
        <v>0</v>
      </c>
      <c r="K57" s="158">
        <v>252</v>
      </c>
      <c r="L57" s="158">
        <v>43750</v>
      </c>
      <c r="M57" s="158">
        <v>40603</v>
      </c>
      <c r="N57" s="158">
        <v>105652</v>
      </c>
      <c r="O57" s="158">
        <v>55632</v>
      </c>
      <c r="P57" s="158">
        <v>0</v>
      </c>
      <c r="Q57" s="158">
        <v>0</v>
      </c>
      <c r="R57" s="158">
        <v>35855</v>
      </c>
      <c r="S57" s="158">
        <v>16042</v>
      </c>
      <c r="T57" s="158">
        <v>1344</v>
      </c>
      <c r="U57" s="158">
        <v>123755</v>
      </c>
      <c r="V57" s="158">
        <v>0</v>
      </c>
      <c r="W57" s="158">
        <v>66900</v>
      </c>
      <c r="X57" s="158">
        <v>34730</v>
      </c>
      <c r="Y57" s="158">
        <v>76821</v>
      </c>
      <c r="Z57" s="158">
        <v>322775</v>
      </c>
      <c r="AA57" s="158">
        <v>0</v>
      </c>
      <c r="AB57" s="158">
        <v>9692</v>
      </c>
      <c r="AC57" s="158">
        <v>2239828</v>
      </c>
      <c r="AD57" s="158">
        <v>0</v>
      </c>
      <c r="AE57" s="158">
        <v>0</v>
      </c>
      <c r="AF57" s="158">
        <v>205447</v>
      </c>
      <c r="AG57" s="158">
        <v>0</v>
      </c>
      <c r="AH57" s="158">
        <v>15179</v>
      </c>
      <c r="AI57" s="158">
        <v>26200</v>
      </c>
      <c r="AJ57" s="158">
        <v>2259</v>
      </c>
      <c r="AK57" s="158">
        <v>0</v>
      </c>
      <c r="AL57" s="158">
        <v>48</v>
      </c>
      <c r="AM57" s="158">
        <v>0</v>
      </c>
      <c r="AN57" s="158">
        <v>0</v>
      </c>
      <c r="AO57" s="158">
        <v>121026</v>
      </c>
      <c r="AP57" s="158">
        <v>156564</v>
      </c>
      <c r="AQ57" s="158">
        <v>357230</v>
      </c>
      <c r="AR57" s="158">
        <v>0</v>
      </c>
      <c r="AS57" s="158">
        <v>47650</v>
      </c>
      <c r="AT57" s="158">
        <v>0</v>
      </c>
      <c r="AU57" s="158">
        <v>75420</v>
      </c>
      <c r="AV57" s="158">
        <v>0</v>
      </c>
      <c r="AW57" s="158">
        <v>207530</v>
      </c>
      <c r="AX57" s="158">
        <v>1214553</v>
      </c>
      <c r="AY57" s="158">
        <v>367566</v>
      </c>
      <c r="AZ57" s="158">
        <v>0</v>
      </c>
      <c r="BA57" s="158">
        <v>10200</v>
      </c>
      <c r="BB57" s="158">
        <v>72322</v>
      </c>
      <c r="BC57" s="158">
        <v>66919</v>
      </c>
      <c r="BD57" s="158">
        <v>75582</v>
      </c>
      <c r="BE57" s="158">
        <v>174409</v>
      </c>
      <c r="BF57" s="158">
        <v>0</v>
      </c>
      <c r="BG57" s="158">
        <v>766998</v>
      </c>
      <c r="BH57" s="158">
        <v>4221379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290785</v>
      </c>
      <c r="BP57" s="158">
        <v>0</v>
      </c>
      <c r="BQ57" s="158">
        <v>38127</v>
      </c>
      <c r="BR57" s="158">
        <v>65807</v>
      </c>
      <c r="BS57" s="158">
        <v>5675</v>
      </c>
      <c r="BT57" s="158">
        <v>0</v>
      </c>
      <c r="BU57" s="158">
        <v>121</v>
      </c>
      <c r="BV57" s="158">
        <v>0</v>
      </c>
      <c r="BW57" s="158">
        <v>104893</v>
      </c>
      <c r="BX57" s="158">
        <v>0</v>
      </c>
      <c r="BY57" s="158">
        <v>0</v>
      </c>
      <c r="BZ57" s="158">
        <v>0</v>
      </c>
      <c r="CA57" s="158">
        <v>30860</v>
      </c>
      <c r="CB57" s="158">
        <v>0</v>
      </c>
      <c r="CC57" s="158">
        <v>0</v>
      </c>
      <c r="CD57" s="158">
        <v>542463</v>
      </c>
      <c r="CE57" s="158">
        <v>0</v>
      </c>
      <c r="CF57" s="158">
        <v>0</v>
      </c>
      <c r="CG57" s="158">
        <v>0</v>
      </c>
      <c r="CH57" s="158">
        <v>0</v>
      </c>
      <c r="CI57" s="158">
        <v>0</v>
      </c>
      <c r="CJ57" s="158">
        <v>0</v>
      </c>
      <c r="CK57" s="158">
        <v>0</v>
      </c>
      <c r="CL57" s="158">
        <v>225247</v>
      </c>
      <c r="CM57" s="158">
        <v>1303978</v>
      </c>
      <c r="CN57" s="158">
        <v>5525357</v>
      </c>
      <c r="CO57" s="158">
        <v>1663447</v>
      </c>
      <c r="CP57" s="158">
        <v>0</v>
      </c>
      <c r="CQ57" s="158">
        <v>9164239</v>
      </c>
      <c r="CR57" s="158">
        <v>0</v>
      </c>
      <c r="CS57" s="158">
        <v>0</v>
      </c>
      <c r="CT57" s="158">
        <v>0</v>
      </c>
      <c r="CU57" s="158">
        <v>0</v>
      </c>
      <c r="CV57" s="158">
        <v>0</v>
      </c>
      <c r="CW57" s="158">
        <v>799998</v>
      </c>
      <c r="CX57" s="158">
        <v>1380807</v>
      </c>
      <c r="CY57" s="158">
        <v>119066</v>
      </c>
      <c r="CZ57" s="158">
        <v>0</v>
      </c>
      <c r="DA57" s="158">
        <v>2530</v>
      </c>
      <c r="DB57" s="158">
        <v>30589</v>
      </c>
      <c r="DC57" s="158">
        <v>0</v>
      </c>
      <c r="DD57" s="158">
        <v>0</v>
      </c>
      <c r="DE57" s="158">
        <v>0</v>
      </c>
      <c r="DF57" s="158">
        <v>0</v>
      </c>
      <c r="DG57" s="158">
        <v>172121</v>
      </c>
      <c r="DH57" s="158">
        <v>0</v>
      </c>
      <c r="DI57" s="158">
        <v>0</v>
      </c>
      <c r="DJ57" s="158">
        <v>13332797</v>
      </c>
      <c r="DK57" s="158">
        <v>0</v>
      </c>
      <c r="DL57" s="158">
        <v>1370</v>
      </c>
      <c r="DM57" s="158">
        <v>0</v>
      </c>
      <c r="DN57" s="158">
        <v>0</v>
      </c>
      <c r="DO57" s="158">
        <v>500</v>
      </c>
      <c r="DP57" s="158">
        <v>0</v>
      </c>
      <c r="DQ57" s="158">
        <v>0</v>
      </c>
      <c r="DR57" s="158">
        <v>0</v>
      </c>
      <c r="DS57" s="158">
        <v>775</v>
      </c>
      <c r="DT57" s="158">
        <v>0</v>
      </c>
      <c r="DU57" s="158">
        <v>0</v>
      </c>
      <c r="DV57" s="158">
        <v>0</v>
      </c>
      <c r="DW57" s="158">
        <v>0</v>
      </c>
      <c r="DX57" s="158">
        <v>0</v>
      </c>
      <c r="DY57" s="158">
        <v>2255</v>
      </c>
      <c r="DZ57" s="158">
        <v>728947</v>
      </c>
      <c r="EA57" s="158">
        <v>2275</v>
      </c>
      <c r="EB57" s="158">
        <v>0</v>
      </c>
      <c r="EC57" s="158">
        <v>736122</v>
      </c>
      <c r="ED57" s="158">
        <v>19594276</v>
      </c>
      <c r="EF57" s="5">
        <f t="shared" si="35"/>
        <v>45107</v>
      </c>
      <c r="EG57" s="159">
        <f t="shared" si="35"/>
        <v>333060</v>
      </c>
      <c r="EH57" s="159">
        <f t="shared" si="35"/>
        <v>744156</v>
      </c>
      <c r="EI57" s="159">
        <f t="shared" si="35"/>
        <v>0</v>
      </c>
      <c r="EJ57" s="159">
        <f t="shared" si="35"/>
        <v>79590</v>
      </c>
      <c r="EK57" s="159">
        <f t="shared" si="35"/>
        <v>137373</v>
      </c>
      <c r="EL57" s="159">
        <f t="shared" si="35"/>
        <v>11846</v>
      </c>
      <c r="EM57" s="159">
        <f t="shared" si="35"/>
        <v>0</v>
      </c>
      <c r="EN57" s="159">
        <f t="shared" si="35"/>
        <v>252</v>
      </c>
      <c r="EO57" s="159">
        <f t="shared" si="35"/>
        <v>43750</v>
      </c>
      <c r="EP57" s="159">
        <f t="shared" si="35"/>
        <v>40603</v>
      </c>
      <c r="EQ57" s="159">
        <f t="shared" si="35"/>
        <v>105652</v>
      </c>
      <c r="ER57" s="159">
        <f t="shared" si="35"/>
        <v>55632</v>
      </c>
      <c r="ES57" s="159">
        <f t="shared" si="35"/>
        <v>0</v>
      </c>
      <c r="ET57" s="159">
        <f t="shared" si="35"/>
        <v>0</v>
      </c>
      <c r="EU57" s="159">
        <f t="shared" si="35"/>
        <v>35855</v>
      </c>
      <c r="EV57" s="159">
        <f t="shared" si="36"/>
        <v>16042</v>
      </c>
      <c r="EW57" s="159">
        <f t="shared" si="36"/>
        <v>1344</v>
      </c>
      <c r="EX57" s="159">
        <f t="shared" si="36"/>
        <v>123755</v>
      </c>
      <c r="EY57" s="159">
        <f t="shared" si="36"/>
        <v>0</v>
      </c>
      <c r="EZ57" s="159">
        <f t="shared" si="36"/>
        <v>66900</v>
      </c>
      <c r="FA57" s="159">
        <f t="shared" si="36"/>
        <v>34730</v>
      </c>
      <c r="FB57" s="159">
        <f t="shared" si="36"/>
        <v>76821</v>
      </c>
      <c r="FC57" s="159">
        <f t="shared" si="36"/>
        <v>322775</v>
      </c>
      <c r="FD57" s="159">
        <f t="shared" si="36"/>
        <v>0</v>
      </c>
      <c r="FE57" s="159">
        <f t="shared" si="36"/>
        <v>9692</v>
      </c>
      <c r="FF57" s="159">
        <f t="shared" si="36"/>
        <v>2239828</v>
      </c>
      <c r="FG57" s="159">
        <f t="shared" si="36"/>
        <v>0</v>
      </c>
      <c r="FH57" s="159">
        <f t="shared" si="36"/>
        <v>0</v>
      </c>
      <c r="FI57" s="159">
        <f t="shared" si="36"/>
        <v>205447</v>
      </c>
      <c r="FJ57" s="159">
        <f t="shared" si="34"/>
        <v>0</v>
      </c>
      <c r="FK57" s="159">
        <f t="shared" si="33"/>
        <v>15179</v>
      </c>
      <c r="FL57" s="159">
        <f t="shared" si="33"/>
        <v>26200</v>
      </c>
      <c r="FM57" s="159">
        <f t="shared" si="33"/>
        <v>2259</v>
      </c>
      <c r="FN57" s="159">
        <f t="shared" si="33"/>
        <v>0</v>
      </c>
      <c r="FO57" s="159">
        <f t="shared" si="33"/>
        <v>48</v>
      </c>
      <c r="FP57" s="159">
        <f t="shared" si="33"/>
        <v>0</v>
      </c>
      <c r="FQ57" s="159">
        <f t="shared" si="33"/>
        <v>0</v>
      </c>
      <c r="FR57" s="159">
        <f t="shared" si="33"/>
        <v>121026</v>
      </c>
      <c r="FS57" s="159">
        <f t="shared" si="33"/>
        <v>156564</v>
      </c>
      <c r="FT57" s="159">
        <f t="shared" si="33"/>
        <v>357230</v>
      </c>
      <c r="FU57" s="159">
        <f t="shared" si="33"/>
        <v>0</v>
      </c>
      <c r="FV57" s="159">
        <f t="shared" si="27"/>
        <v>47650</v>
      </c>
      <c r="FW57" s="159">
        <f t="shared" si="27"/>
        <v>0</v>
      </c>
      <c r="FX57" s="159">
        <f t="shared" si="27"/>
        <v>75420</v>
      </c>
      <c r="FY57" s="159">
        <f t="shared" si="27"/>
        <v>0</v>
      </c>
      <c r="FZ57" s="159">
        <f t="shared" si="27"/>
        <v>207530</v>
      </c>
      <c r="GA57" s="159">
        <f t="shared" si="27"/>
        <v>1214553</v>
      </c>
      <c r="GB57" s="159">
        <f t="shared" si="27"/>
        <v>367566</v>
      </c>
      <c r="GC57" s="159">
        <f t="shared" si="27"/>
        <v>0</v>
      </c>
      <c r="GD57" s="159">
        <f t="shared" si="27"/>
        <v>10200</v>
      </c>
      <c r="GE57" s="159">
        <f t="shared" si="27"/>
        <v>72322</v>
      </c>
      <c r="GF57" s="159">
        <f t="shared" si="27"/>
        <v>66919</v>
      </c>
      <c r="GG57" s="159">
        <f t="shared" si="27"/>
        <v>75582</v>
      </c>
      <c r="GH57" s="159">
        <f t="shared" si="27"/>
        <v>174409</v>
      </c>
      <c r="GI57" s="159">
        <f t="shared" si="27"/>
        <v>0</v>
      </c>
      <c r="GJ57" s="159">
        <f t="shared" si="27"/>
        <v>766998</v>
      </c>
      <c r="GK57" s="159">
        <f t="shared" si="27"/>
        <v>4221379</v>
      </c>
      <c r="GL57" s="159">
        <f t="shared" si="28"/>
        <v>0</v>
      </c>
      <c r="GM57" s="159">
        <f t="shared" si="28"/>
        <v>0</v>
      </c>
      <c r="GN57" s="159">
        <f t="shared" si="28"/>
        <v>0</v>
      </c>
      <c r="GO57" s="159">
        <f t="shared" si="28"/>
        <v>0</v>
      </c>
      <c r="GP57" s="159">
        <f t="shared" si="28"/>
        <v>0</v>
      </c>
      <c r="GQ57" s="159">
        <f t="shared" si="28"/>
        <v>0</v>
      </c>
      <c r="GR57" s="159">
        <f t="shared" si="28"/>
        <v>290785</v>
      </c>
      <c r="GS57" s="159">
        <f t="shared" si="28"/>
        <v>0</v>
      </c>
      <c r="GT57" s="159">
        <f t="shared" si="28"/>
        <v>38127</v>
      </c>
      <c r="GU57" s="159">
        <f t="shared" si="28"/>
        <v>65807</v>
      </c>
      <c r="GV57" s="159">
        <f t="shared" si="28"/>
        <v>5675</v>
      </c>
      <c r="GW57" s="159">
        <f t="shared" si="28"/>
        <v>0</v>
      </c>
      <c r="GX57" s="159">
        <f t="shared" si="28"/>
        <v>121</v>
      </c>
      <c r="GY57" s="159">
        <f t="shared" si="28"/>
        <v>0</v>
      </c>
      <c r="GZ57" s="159">
        <f t="shared" si="28"/>
        <v>104893</v>
      </c>
      <c r="HA57" s="159">
        <f t="shared" si="28"/>
        <v>0</v>
      </c>
      <c r="HB57" s="159">
        <f t="shared" si="29"/>
        <v>0</v>
      </c>
      <c r="HC57" s="159">
        <f t="shared" si="29"/>
        <v>0</v>
      </c>
      <c r="HD57" s="159">
        <f t="shared" si="29"/>
        <v>30860</v>
      </c>
      <c r="HE57" s="159">
        <f t="shared" si="29"/>
        <v>0</v>
      </c>
      <c r="HF57" s="159">
        <f t="shared" si="29"/>
        <v>0</v>
      </c>
      <c r="HG57" s="159">
        <f t="shared" si="29"/>
        <v>542463</v>
      </c>
      <c r="HH57" s="159">
        <f t="shared" si="29"/>
        <v>0</v>
      </c>
      <c r="HI57" s="159">
        <f t="shared" si="29"/>
        <v>0</v>
      </c>
      <c r="HJ57" s="159">
        <f t="shared" si="29"/>
        <v>0</v>
      </c>
      <c r="HK57" s="159">
        <f t="shared" si="29"/>
        <v>0</v>
      </c>
      <c r="HL57" s="159">
        <f t="shared" si="29"/>
        <v>0</v>
      </c>
      <c r="HM57" s="159">
        <f t="shared" si="29"/>
        <v>0</v>
      </c>
      <c r="HN57" s="159">
        <f t="shared" si="29"/>
        <v>0</v>
      </c>
      <c r="HO57" s="159">
        <f t="shared" si="29"/>
        <v>225247</v>
      </c>
      <c r="HP57" s="159">
        <f t="shared" si="29"/>
        <v>1303978</v>
      </c>
      <c r="HQ57" s="159">
        <f t="shared" si="29"/>
        <v>5525357</v>
      </c>
      <c r="HR57" s="159">
        <f t="shared" si="30"/>
        <v>1663447</v>
      </c>
      <c r="HS57" s="159">
        <f t="shared" si="30"/>
        <v>0</v>
      </c>
      <c r="HT57" s="159">
        <f t="shared" si="30"/>
        <v>9164239</v>
      </c>
      <c r="HU57" s="159">
        <f t="shared" si="30"/>
        <v>0</v>
      </c>
      <c r="HV57" s="159">
        <f t="shared" si="30"/>
        <v>0</v>
      </c>
      <c r="HW57" s="159">
        <f t="shared" si="30"/>
        <v>0</v>
      </c>
      <c r="HX57" s="159">
        <f t="shared" si="30"/>
        <v>0</v>
      </c>
      <c r="HY57" s="159">
        <f t="shared" si="30"/>
        <v>0</v>
      </c>
      <c r="HZ57" s="159">
        <f t="shared" si="30"/>
        <v>799998</v>
      </c>
      <c r="IA57" s="159">
        <f t="shared" si="30"/>
        <v>1380807</v>
      </c>
      <c r="IB57" s="159">
        <f t="shared" si="30"/>
        <v>119066</v>
      </c>
      <c r="IC57" s="159">
        <f t="shared" si="30"/>
        <v>0</v>
      </c>
      <c r="ID57" s="159">
        <f t="shared" si="30"/>
        <v>2530</v>
      </c>
      <c r="IE57" s="159">
        <f t="shared" si="30"/>
        <v>30589</v>
      </c>
      <c r="IF57" s="159">
        <f t="shared" si="30"/>
        <v>0</v>
      </c>
      <c r="IG57" s="159">
        <f t="shared" si="30"/>
        <v>0</v>
      </c>
      <c r="IH57" s="159">
        <f t="shared" si="31"/>
        <v>0</v>
      </c>
      <c r="II57" s="159">
        <f t="shared" si="31"/>
        <v>0</v>
      </c>
      <c r="IJ57" s="159">
        <f t="shared" si="31"/>
        <v>172121</v>
      </c>
      <c r="IK57" s="159">
        <f t="shared" si="31"/>
        <v>0</v>
      </c>
      <c r="IL57" s="159">
        <f t="shared" si="31"/>
        <v>0</v>
      </c>
      <c r="IM57" s="159">
        <f t="shared" si="31"/>
        <v>13332797</v>
      </c>
      <c r="IN57" s="159">
        <f t="shared" si="31"/>
        <v>0</v>
      </c>
      <c r="IO57" s="159">
        <f t="shared" si="31"/>
        <v>1370</v>
      </c>
      <c r="IP57" s="159">
        <f t="shared" si="31"/>
        <v>0</v>
      </c>
      <c r="IQ57" s="159">
        <f t="shared" si="31"/>
        <v>0</v>
      </c>
      <c r="IR57" s="159">
        <f t="shared" si="31"/>
        <v>500</v>
      </c>
      <c r="IS57" s="159">
        <f t="shared" si="31"/>
        <v>0</v>
      </c>
      <c r="IT57" s="159">
        <f t="shared" si="31"/>
        <v>0</v>
      </c>
      <c r="IU57" s="159">
        <f t="shared" si="31"/>
        <v>0</v>
      </c>
      <c r="IV57" s="159">
        <f t="shared" si="31"/>
        <v>775</v>
      </c>
      <c r="IW57" s="159">
        <f t="shared" si="31"/>
        <v>0</v>
      </c>
      <c r="IX57" s="159">
        <f t="shared" si="32"/>
        <v>0</v>
      </c>
      <c r="IY57" s="159">
        <f t="shared" si="32"/>
        <v>0</v>
      </c>
      <c r="IZ57" s="159">
        <f t="shared" si="32"/>
        <v>0</v>
      </c>
      <c r="JA57" s="159">
        <f t="shared" si="24"/>
        <v>0</v>
      </c>
      <c r="JB57" s="159">
        <f t="shared" si="24"/>
        <v>2255</v>
      </c>
      <c r="JC57" s="159">
        <f t="shared" si="24"/>
        <v>728947</v>
      </c>
      <c r="JD57" s="159">
        <f t="shared" si="24"/>
        <v>2275</v>
      </c>
      <c r="JE57" s="159">
        <f t="shared" si="24"/>
        <v>0</v>
      </c>
      <c r="JF57" s="159">
        <f t="shared" si="24"/>
        <v>736122</v>
      </c>
      <c r="JG57" s="159">
        <f t="shared" si="24"/>
        <v>19594276</v>
      </c>
    </row>
    <row r="58" spans="1:267" ht="13.5" x14ac:dyDescent="0.25">
      <c r="A58" s="152" t="s">
        <v>201</v>
      </c>
      <c r="B58" s="160"/>
      <c r="C58" s="153">
        <v>45107</v>
      </c>
      <c r="D58" s="158">
        <v>204982</v>
      </c>
      <c r="E58" s="158">
        <v>877336</v>
      </c>
      <c r="F58" s="158">
        <v>0</v>
      </c>
      <c r="G58" s="158">
        <v>79147</v>
      </c>
      <c r="H58" s="158">
        <v>142134</v>
      </c>
      <c r="I58" s="158">
        <v>17493</v>
      </c>
      <c r="J58" s="158">
        <v>33781</v>
      </c>
      <c r="K58" s="158">
        <v>0</v>
      </c>
      <c r="L58" s="158">
        <v>2294</v>
      </c>
      <c r="M58" s="158">
        <v>64131</v>
      </c>
      <c r="N58" s="158">
        <v>57467</v>
      </c>
      <c r="O58" s="158">
        <v>0</v>
      </c>
      <c r="P58" s="158">
        <v>0</v>
      </c>
      <c r="Q58" s="158">
        <v>0</v>
      </c>
      <c r="R58" s="158">
        <v>54325</v>
      </c>
      <c r="S58" s="158">
        <v>0</v>
      </c>
      <c r="T58" s="158">
        <v>0</v>
      </c>
      <c r="U58" s="158">
        <v>0</v>
      </c>
      <c r="V58" s="158">
        <v>0</v>
      </c>
      <c r="W58" s="158">
        <v>975</v>
      </c>
      <c r="X58" s="158">
        <v>0</v>
      </c>
      <c r="Y58" s="158">
        <v>14594</v>
      </c>
      <c r="Z58" s="158">
        <v>121637</v>
      </c>
      <c r="AA58" s="158">
        <v>99</v>
      </c>
      <c r="AB58" s="158">
        <v>23114</v>
      </c>
      <c r="AC58" s="158">
        <v>1693509</v>
      </c>
      <c r="AD58" s="158">
        <v>0</v>
      </c>
      <c r="AE58" s="158">
        <v>0</v>
      </c>
      <c r="AF58" s="158">
        <v>266858</v>
      </c>
      <c r="AG58" s="158">
        <v>0</v>
      </c>
      <c r="AH58" s="158">
        <v>19515</v>
      </c>
      <c r="AI58" s="158">
        <v>35045</v>
      </c>
      <c r="AJ58" s="158">
        <v>4313</v>
      </c>
      <c r="AK58" s="158">
        <v>0</v>
      </c>
      <c r="AL58" s="158">
        <v>0</v>
      </c>
      <c r="AM58" s="158">
        <v>566</v>
      </c>
      <c r="AN58" s="158">
        <v>0</v>
      </c>
      <c r="AO58" s="158">
        <v>0</v>
      </c>
      <c r="AP58" s="158">
        <v>138921</v>
      </c>
      <c r="AQ58" s="158">
        <v>159368</v>
      </c>
      <c r="AR58" s="158">
        <v>0</v>
      </c>
      <c r="AS58" s="158">
        <v>0</v>
      </c>
      <c r="AT58" s="158">
        <v>0</v>
      </c>
      <c r="AU58" s="158">
        <v>11090</v>
      </c>
      <c r="AV58" s="158">
        <v>0</v>
      </c>
      <c r="AW58" s="158">
        <v>0</v>
      </c>
      <c r="AX58" s="158">
        <v>635676</v>
      </c>
      <c r="AY58" s="158">
        <v>524019</v>
      </c>
      <c r="AZ58" s="158">
        <v>0</v>
      </c>
      <c r="BA58" s="158">
        <v>26738</v>
      </c>
      <c r="BB58" s="158">
        <v>0</v>
      </c>
      <c r="BC58" s="158">
        <v>4633</v>
      </c>
      <c r="BD58" s="158">
        <v>150217</v>
      </c>
      <c r="BE58" s="158">
        <v>0</v>
      </c>
      <c r="BF58" s="158">
        <v>143053</v>
      </c>
      <c r="BG58" s="158">
        <v>848660</v>
      </c>
      <c r="BH58" s="158">
        <v>3177845</v>
      </c>
      <c r="BI58" s="158">
        <v>90307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6672</v>
      </c>
      <c r="BR58" s="158">
        <v>11624</v>
      </c>
      <c r="BS58" s="158">
        <v>1431</v>
      </c>
      <c r="BT58" s="158">
        <v>0</v>
      </c>
      <c r="BU58" s="158">
        <v>0</v>
      </c>
      <c r="BV58" s="158">
        <v>19619</v>
      </c>
      <c r="BW58" s="158">
        <v>135709</v>
      </c>
      <c r="BX58" s="158">
        <v>0</v>
      </c>
      <c r="BY58" s="158">
        <v>0</v>
      </c>
      <c r="BZ58" s="158">
        <v>0</v>
      </c>
      <c r="CA58" s="158">
        <v>30598</v>
      </c>
      <c r="CB58" s="158">
        <v>0</v>
      </c>
      <c r="CC58" s="158">
        <v>0</v>
      </c>
      <c r="CD58" s="158">
        <v>226340</v>
      </c>
      <c r="CE58" s="158">
        <v>0</v>
      </c>
      <c r="CF58" s="158">
        <v>51676</v>
      </c>
      <c r="CG58" s="158">
        <v>0</v>
      </c>
      <c r="CH58" s="158">
        <v>0</v>
      </c>
      <c r="CI58" s="158">
        <v>20888</v>
      </c>
      <c r="CJ58" s="158">
        <v>0</v>
      </c>
      <c r="CK58" s="158">
        <v>0</v>
      </c>
      <c r="CL58" s="158">
        <v>346695</v>
      </c>
      <c r="CM58" s="158">
        <v>941559</v>
      </c>
      <c r="CN58" s="158">
        <v>4119404</v>
      </c>
      <c r="CO58" s="158">
        <v>471038</v>
      </c>
      <c r="CP58" s="158">
        <v>0</v>
      </c>
      <c r="CQ58" s="158">
        <v>0</v>
      </c>
      <c r="CR58" s="158">
        <v>0</v>
      </c>
      <c r="CS58" s="158">
        <v>2557581</v>
      </c>
      <c r="CT58" s="158">
        <v>0</v>
      </c>
      <c r="CU58" s="158">
        <v>6138287</v>
      </c>
      <c r="CV58" s="158">
        <v>0</v>
      </c>
      <c r="CW58" s="158">
        <v>677219</v>
      </c>
      <c r="CX58" s="158">
        <v>1216530</v>
      </c>
      <c r="CY58" s="158">
        <v>149719</v>
      </c>
      <c r="CZ58" s="158">
        <v>0</v>
      </c>
      <c r="DA58" s="158">
        <v>0</v>
      </c>
      <c r="DB58" s="158">
        <v>0</v>
      </c>
      <c r="DC58" s="158">
        <v>0</v>
      </c>
      <c r="DD58" s="158">
        <v>0</v>
      </c>
      <c r="DE58" s="158">
        <v>0</v>
      </c>
      <c r="DF58" s="158">
        <v>0</v>
      </c>
      <c r="DG58" s="158">
        <v>0</v>
      </c>
      <c r="DH58" s="158">
        <v>0</v>
      </c>
      <c r="DI58" s="158">
        <v>0</v>
      </c>
      <c r="DJ58" s="158">
        <v>11210374</v>
      </c>
      <c r="DK58" s="158">
        <v>0</v>
      </c>
      <c r="DL58" s="158">
        <v>4880</v>
      </c>
      <c r="DM58" s="158">
        <v>0</v>
      </c>
      <c r="DN58" s="158">
        <v>0</v>
      </c>
      <c r="DO58" s="158">
        <v>0</v>
      </c>
      <c r="DP58" s="158">
        <v>0</v>
      </c>
      <c r="DQ58" s="158">
        <v>0</v>
      </c>
      <c r="DR58" s="158">
        <v>0</v>
      </c>
      <c r="DS58" s="158">
        <v>0</v>
      </c>
      <c r="DT58" s="158">
        <v>0</v>
      </c>
      <c r="DU58" s="158">
        <v>0</v>
      </c>
      <c r="DV58" s="158">
        <v>0</v>
      </c>
      <c r="DW58" s="158">
        <v>0</v>
      </c>
      <c r="DX58" s="158">
        <v>0</v>
      </c>
      <c r="DY58" s="158">
        <v>10000</v>
      </c>
      <c r="DZ58" s="158">
        <v>0</v>
      </c>
      <c r="EA58" s="158">
        <v>0</v>
      </c>
      <c r="EB58" s="158">
        <v>482272</v>
      </c>
      <c r="EC58" s="158">
        <v>497152</v>
      </c>
      <c r="ED58" s="158">
        <v>15826930</v>
      </c>
      <c r="EF58" s="5">
        <f t="shared" si="35"/>
        <v>45107</v>
      </c>
      <c r="EG58" s="159">
        <f t="shared" si="35"/>
        <v>204982</v>
      </c>
      <c r="EH58" s="159">
        <f t="shared" si="35"/>
        <v>877336</v>
      </c>
      <c r="EI58" s="159">
        <f t="shared" si="35"/>
        <v>0</v>
      </c>
      <c r="EJ58" s="159">
        <f t="shared" si="35"/>
        <v>79147</v>
      </c>
      <c r="EK58" s="159">
        <f t="shared" si="35"/>
        <v>142134</v>
      </c>
      <c r="EL58" s="159">
        <f t="shared" si="35"/>
        <v>17493</v>
      </c>
      <c r="EM58" s="159">
        <f t="shared" si="35"/>
        <v>33781</v>
      </c>
      <c r="EN58" s="159">
        <f t="shared" si="35"/>
        <v>0</v>
      </c>
      <c r="EO58" s="159">
        <f t="shared" si="35"/>
        <v>2294</v>
      </c>
      <c r="EP58" s="159">
        <f t="shared" si="35"/>
        <v>64131</v>
      </c>
      <c r="EQ58" s="159">
        <f t="shared" si="35"/>
        <v>57467</v>
      </c>
      <c r="ER58" s="159">
        <f t="shared" si="35"/>
        <v>0</v>
      </c>
      <c r="ES58" s="159">
        <f t="shared" si="35"/>
        <v>0</v>
      </c>
      <c r="ET58" s="159">
        <f t="shared" si="35"/>
        <v>0</v>
      </c>
      <c r="EU58" s="159">
        <f t="shared" si="35"/>
        <v>54325</v>
      </c>
      <c r="EV58" s="159">
        <f t="shared" si="36"/>
        <v>0</v>
      </c>
      <c r="EW58" s="159">
        <f t="shared" si="36"/>
        <v>0</v>
      </c>
      <c r="EX58" s="159">
        <f t="shared" si="36"/>
        <v>0</v>
      </c>
      <c r="EY58" s="159">
        <f t="shared" si="36"/>
        <v>0</v>
      </c>
      <c r="EZ58" s="159">
        <f t="shared" si="36"/>
        <v>975</v>
      </c>
      <c r="FA58" s="159">
        <f t="shared" si="36"/>
        <v>0</v>
      </c>
      <c r="FB58" s="159">
        <f t="shared" si="36"/>
        <v>14594</v>
      </c>
      <c r="FC58" s="159">
        <f t="shared" si="36"/>
        <v>121637</v>
      </c>
      <c r="FD58" s="159">
        <f t="shared" si="36"/>
        <v>99</v>
      </c>
      <c r="FE58" s="159">
        <f t="shared" si="36"/>
        <v>23114</v>
      </c>
      <c r="FF58" s="159">
        <f t="shared" si="36"/>
        <v>1693509</v>
      </c>
      <c r="FG58" s="159">
        <f t="shared" si="36"/>
        <v>0</v>
      </c>
      <c r="FH58" s="159">
        <f t="shared" si="36"/>
        <v>0</v>
      </c>
      <c r="FI58" s="159">
        <f t="shared" si="36"/>
        <v>266858</v>
      </c>
      <c r="FJ58" s="159">
        <f t="shared" si="34"/>
        <v>0</v>
      </c>
      <c r="FK58" s="159">
        <f t="shared" si="33"/>
        <v>19515</v>
      </c>
      <c r="FL58" s="159">
        <f t="shared" si="33"/>
        <v>35045</v>
      </c>
      <c r="FM58" s="159">
        <f t="shared" si="33"/>
        <v>4313</v>
      </c>
      <c r="FN58" s="159">
        <f t="shared" si="33"/>
        <v>0</v>
      </c>
      <c r="FO58" s="159">
        <f t="shared" si="33"/>
        <v>0</v>
      </c>
      <c r="FP58" s="159">
        <f t="shared" si="33"/>
        <v>566</v>
      </c>
      <c r="FQ58" s="159">
        <f t="shared" si="33"/>
        <v>0</v>
      </c>
      <c r="FR58" s="159">
        <f t="shared" si="33"/>
        <v>0</v>
      </c>
      <c r="FS58" s="159">
        <f t="shared" si="33"/>
        <v>138921</v>
      </c>
      <c r="FT58" s="159">
        <f t="shared" si="33"/>
        <v>159368</v>
      </c>
      <c r="FU58" s="159">
        <f t="shared" si="33"/>
        <v>0</v>
      </c>
      <c r="FV58" s="159">
        <f t="shared" si="27"/>
        <v>0</v>
      </c>
      <c r="FW58" s="159">
        <f t="shared" si="27"/>
        <v>0</v>
      </c>
      <c r="FX58" s="159">
        <f t="shared" si="27"/>
        <v>11090</v>
      </c>
      <c r="FY58" s="159">
        <f t="shared" si="27"/>
        <v>0</v>
      </c>
      <c r="FZ58" s="159">
        <f t="shared" si="27"/>
        <v>0</v>
      </c>
      <c r="GA58" s="159">
        <f t="shared" si="27"/>
        <v>635676</v>
      </c>
      <c r="GB58" s="159">
        <f t="shared" si="27"/>
        <v>524019</v>
      </c>
      <c r="GC58" s="159">
        <f t="shared" si="27"/>
        <v>0</v>
      </c>
      <c r="GD58" s="159">
        <f t="shared" si="27"/>
        <v>26738</v>
      </c>
      <c r="GE58" s="159">
        <f t="shared" si="27"/>
        <v>0</v>
      </c>
      <c r="GF58" s="159">
        <f t="shared" si="27"/>
        <v>4633</v>
      </c>
      <c r="GG58" s="159">
        <f t="shared" si="27"/>
        <v>150217</v>
      </c>
      <c r="GH58" s="159">
        <f t="shared" si="27"/>
        <v>0</v>
      </c>
      <c r="GI58" s="159">
        <f t="shared" si="27"/>
        <v>143053</v>
      </c>
      <c r="GJ58" s="159">
        <f t="shared" si="27"/>
        <v>848660</v>
      </c>
      <c r="GK58" s="159">
        <f t="shared" si="27"/>
        <v>3177845</v>
      </c>
      <c r="GL58" s="159">
        <f t="shared" si="28"/>
        <v>90307</v>
      </c>
      <c r="GM58" s="159">
        <f t="shared" si="28"/>
        <v>0</v>
      </c>
      <c r="GN58" s="159">
        <f t="shared" si="28"/>
        <v>0</v>
      </c>
      <c r="GO58" s="159">
        <f t="shared" si="28"/>
        <v>0</v>
      </c>
      <c r="GP58" s="159">
        <f t="shared" si="28"/>
        <v>0</v>
      </c>
      <c r="GQ58" s="159">
        <f t="shared" si="28"/>
        <v>0</v>
      </c>
      <c r="GR58" s="159">
        <f t="shared" si="28"/>
        <v>0</v>
      </c>
      <c r="GS58" s="159">
        <f t="shared" si="28"/>
        <v>0</v>
      </c>
      <c r="GT58" s="159">
        <f t="shared" si="28"/>
        <v>6672</v>
      </c>
      <c r="GU58" s="159">
        <f t="shared" si="28"/>
        <v>11624</v>
      </c>
      <c r="GV58" s="159">
        <f t="shared" si="28"/>
        <v>1431</v>
      </c>
      <c r="GW58" s="159">
        <f t="shared" si="28"/>
        <v>0</v>
      </c>
      <c r="GX58" s="159">
        <f t="shared" si="28"/>
        <v>0</v>
      </c>
      <c r="GY58" s="159">
        <f t="shared" si="28"/>
        <v>19619</v>
      </c>
      <c r="GZ58" s="159">
        <f t="shared" si="28"/>
        <v>135709</v>
      </c>
      <c r="HA58" s="159">
        <f t="shared" si="28"/>
        <v>0</v>
      </c>
      <c r="HB58" s="159">
        <f t="shared" si="29"/>
        <v>0</v>
      </c>
      <c r="HC58" s="159">
        <f t="shared" si="29"/>
        <v>0</v>
      </c>
      <c r="HD58" s="159">
        <f t="shared" si="29"/>
        <v>30598</v>
      </c>
      <c r="HE58" s="159">
        <f t="shared" si="29"/>
        <v>0</v>
      </c>
      <c r="HF58" s="159">
        <f t="shared" si="29"/>
        <v>0</v>
      </c>
      <c r="HG58" s="159">
        <f t="shared" si="29"/>
        <v>226340</v>
      </c>
      <c r="HH58" s="159">
        <f t="shared" si="29"/>
        <v>0</v>
      </c>
      <c r="HI58" s="159">
        <f t="shared" si="29"/>
        <v>51676</v>
      </c>
      <c r="HJ58" s="159">
        <f t="shared" si="29"/>
        <v>0</v>
      </c>
      <c r="HK58" s="159">
        <f t="shared" si="29"/>
        <v>0</v>
      </c>
      <c r="HL58" s="159">
        <f t="shared" si="29"/>
        <v>20888</v>
      </c>
      <c r="HM58" s="159">
        <f t="shared" si="29"/>
        <v>0</v>
      </c>
      <c r="HN58" s="159">
        <f t="shared" si="29"/>
        <v>0</v>
      </c>
      <c r="HO58" s="159">
        <f t="shared" si="29"/>
        <v>346695</v>
      </c>
      <c r="HP58" s="159">
        <f t="shared" si="29"/>
        <v>941559</v>
      </c>
      <c r="HQ58" s="159">
        <f t="shared" si="29"/>
        <v>4119404</v>
      </c>
      <c r="HR58" s="159">
        <f t="shared" si="30"/>
        <v>471038</v>
      </c>
      <c r="HS58" s="159">
        <f t="shared" si="30"/>
        <v>0</v>
      </c>
      <c r="HT58" s="159">
        <f t="shared" si="30"/>
        <v>0</v>
      </c>
      <c r="HU58" s="159">
        <f t="shared" si="30"/>
        <v>0</v>
      </c>
      <c r="HV58" s="159">
        <f t="shared" si="30"/>
        <v>2557581</v>
      </c>
      <c r="HW58" s="159">
        <f t="shared" si="30"/>
        <v>0</v>
      </c>
      <c r="HX58" s="159">
        <f t="shared" si="30"/>
        <v>6138287</v>
      </c>
      <c r="HY58" s="159">
        <f t="shared" si="30"/>
        <v>0</v>
      </c>
      <c r="HZ58" s="159">
        <f t="shared" si="30"/>
        <v>677219</v>
      </c>
      <c r="IA58" s="159">
        <f t="shared" si="30"/>
        <v>1216530</v>
      </c>
      <c r="IB58" s="159">
        <f t="shared" si="30"/>
        <v>149719</v>
      </c>
      <c r="IC58" s="159">
        <f t="shared" si="30"/>
        <v>0</v>
      </c>
      <c r="ID58" s="159">
        <f t="shared" si="30"/>
        <v>0</v>
      </c>
      <c r="IE58" s="159">
        <f t="shared" si="30"/>
        <v>0</v>
      </c>
      <c r="IF58" s="159">
        <f t="shared" si="30"/>
        <v>0</v>
      </c>
      <c r="IG58" s="159">
        <f t="shared" si="30"/>
        <v>0</v>
      </c>
      <c r="IH58" s="159">
        <f t="shared" si="31"/>
        <v>0</v>
      </c>
      <c r="II58" s="159">
        <f t="shared" si="31"/>
        <v>0</v>
      </c>
      <c r="IJ58" s="159">
        <f t="shared" si="31"/>
        <v>0</v>
      </c>
      <c r="IK58" s="159">
        <f t="shared" si="31"/>
        <v>0</v>
      </c>
      <c r="IL58" s="159">
        <f t="shared" si="31"/>
        <v>0</v>
      </c>
      <c r="IM58" s="159">
        <f t="shared" si="31"/>
        <v>11210374</v>
      </c>
      <c r="IN58" s="159">
        <f t="shared" si="31"/>
        <v>0</v>
      </c>
      <c r="IO58" s="159">
        <f t="shared" si="31"/>
        <v>4880</v>
      </c>
      <c r="IP58" s="159">
        <f t="shared" si="31"/>
        <v>0</v>
      </c>
      <c r="IQ58" s="159">
        <f t="shared" si="31"/>
        <v>0</v>
      </c>
      <c r="IR58" s="159">
        <f t="shared" si="31"/>
        <v>0</v>
      </c>
      <c r="IS58" s="159">
        <f t="shared" si="31"/>
        <v>0</v>
      </c>
      <c r="IT58" s="159">
        <f t="shared" si="31"/>
        <v>0</v>
      </c>
      <c r="IU58" s="159">
        <f t="shared" si="31"/>
        <v>0</v>
      </c>
      <c r="IV58" s="159">
        <f t="shared" si="31"/>
        <v>0</v>
      </c>
      <c r="IW58" s="159">
        <f t="shared" si="31"/>
        <v>0</v>
      </c>
      <c r="IX58" s="159">
        <f t="shared" si="32"/>
        <v>0</v>
      </c>
      <c r="IY58" s="159">
        <f t="shared" si="32"/>
        <v>0</v>
      </c>
      <c r="IZ58" s="159">
        <f t="shared" si="32"/>
        <v>0</v>
      </c>
      <c r="JA58" s="159">
        <f t="shared" si="24"/>
        <v>0</v>
      </c>
      <c r="JB58" s="159">
        <f t="shared" si="24"/>
        <v>10000</v>
      </c>
      <c r="JC58" s="159">
        <f t="shared" si="24"/>
        <v>0</v>
      </c>
      <c r="JD58" s="159">
        <f t="shared" si="24"/>
        <v>0</v>
      </c>
      <c r="JE58" s="159">
        <f t="shared" si="24"/>
        <v>482272</v>
      </c>
      <c r="JF58" s="159">
        <f t="shared" si="24"/>
        <v>497152</v>
      </c>
      <c r="JG58" s="159">
        <f t="shared" si="24"/>
        <v>15826930</v>
      </c>
    </row>
    <row r="59" spans="1:267" ht="13.5" x14ac:dyDescent="0.25">
      <c r="A59" s="152" t="s">
        <v>202</v>
      </c>
      <c r="B59" s="160"/>
      <c r="C59" s="153">
        <v>45107</v>
      </c>
      <c r="D59" s="158">
        <v>467144</v>
      </c>
      <c r="E59" s="158">
        <v>661315</v>
      </c>
      <c r="F59" s="158">
        <v>0</v>
      </c>
      <c r="G59" s="158">
        <v>84976</v>
      </c>
      <c r="H59" s="158">
        <v>148100</v>
      </c>
      <c r="I59" s="158">
        <v>17693</v>
      </c>
      <c r="J59" s="158">
        <v>0</v>
      </c>
      <c r="K59" s="158">
        <v>0</v>
      </c>
      <c r="L59" s="158">
        <v>0</v>
      </c>
      <c r="M59" s="158">
        <v>132749</v>
      </c>
      <c r="N59" s="158">
        <v>35382</v>
      </c>
      <c r="O59" s="158">
        <v>0</v>
      </c>
      <c r="P59" s="158">
        <v>0</v>
      </c>
      <c r="Q59" s="158">
        <v>0</v>
      </c>
      <c r="R59" s="158">
        <v>218670</v>
      </c>
      <c r="S59" s="158">
        <v>0</v>
      </c>
      <c r="T59" s="158">
        <v>0</v>
      </c>
      <c r="U59" s="158">
        <v>185104</v>
      </c>
      <c r="V59" s="158">
        <v>0</v>
      </c>
      <c r="W59" s="158">
        <v>138</v>
      </c>
      <c r="X59" s="158">
        <v>0</v>
      </c>
      <c r="Y59" s="158">
        <v>0</v>
      </c>
      <c r="Z59" s="158">
        <v>228745</v>
      </c>
      <c r="AA59" s="158">
        <v>17741</v>
      </c>
      <c r="AB59" s="158">
        <v>240574</v>
      </c>
      <c r="AC59" s="158">
        <v>2438331</v>
      </c>
      <c r="AD59" s="158">
        <v>0</v>
      </c>
      <c r="AE59" s="158">
        <v>0</v>
      </c>
      <c r="AF59" s="158">
        <v>205377</v>
      </c>
      <c r="AG59" s="158">
        <v>0</v>
      </c>
      <c r="AH59" s="158">
        <v>15465</v>
      </c>
      <c r="AI59" s="158">
        <v>26954</v>
      </c>
      <c r="AJ59" s="158">
        <v>3220</v>
      </c>
      <c r="AK59" s="158">
        <v>0</v>
      </c>
      <c r="AL59" s="158">
        <v>0</v>
      </c>
      <c r="AM59" s="158">
        <v>0</v>
      </c>
      <c r="AN59" s="158">
        <v>0</v>
      </c>
      <c r="AO59" s="158">
        <v>0</v>
      </c>
      <c r="AP59" s="158">
        <v>69551</v>
      </c>
      <c r="AQ59" s="158">
        <v>188316</v>
      </c>
      <c r="AR59" s="158">
        <v>0</v>
      </c>
      <c r="AS59" s="158">
        <v>0</v>
      </c>
      <c r="AT59" s="158">
        <v>0</v>
      </c>
      <c r="AU59" s="158">
        <v>14436</v>
      </c>
      <c r="AV59" s="158">
        <v>0</v>
      </c>
      <c r="AW59" s="158">
        <v>0</v>
      </c>
      <c r="AX59" s="158">
        <v>523319</v>
      </c>
      <c r="AY59" s="158">
        <v>519363</v>
      </c>
      <c r="AZ59" s="158">
        <v>0</v>
      </c>
      <c r="BA59" s="158">
        <v>0</v>
      </c>
      <c r="BB59" s="158">
        <v>105520</v>
      </c>
      <c r="BC59" s="158">
        <v>1830</v>
      </c>
      <c r="BD59" s="158">
        <v>83509</v>
      </c>
      <c r="BE59" s="158">
        <v>114277</v>
      </c>
      <c r="BF59" s="158">
        <v>0</v>
      </c>
      <c r="BG59" s="158">
        <v>824499</v>
      </c>
      <c r="BH59" s="158">
        <v>3786149</v>
      </c>
      <c r="BI59" s="158">
        <v>0</v>
      </c>
      <c r="BJ59" s="158">
        <v>1599867</v>
      </c>
      <c r="BK59" s="158">
        <v>0</v>
      </c>
      <c r="BL59" s="158">
        <v>0</v>
      </c>
      <c r="BM59" s="158">
        <v>0</v>
      </c>
      <c r="BN59" s="158">
        <v>0</v>
      </c>
      <c r="BO59" s="158">
        <v>0</v>
      </c>
      <c r="BP59" s="158">
        <v>0</v>
      </c>
      <c r="BQ59" s="158">
        <v>120474</v>
      </c>
      <c r="BR59" s="158">
        <v>209968</v>
      </c>
      <c r="BS59" s="158">
        <v>25083</v>
      </c>
      <c r="BT59" s="158">
        <v>0</v>
      </c>
      <c r="BU59" s="158">
        <v>0</v>
      </c>
      <c r="BV59" s="158">
        <v>0</v>
      </c>
      <c r="BW59" s="158">
        <v>60654</v>
      </c>
      <c r="BX59" s="158">
        <v>329363</v>
      </c>
      <c r="BY59" s="158">
        <v>0</v>
      </c>
      <c r="BZ59" s="158">
        <v>4506</v>
      </c>
      <c r="CA59" s="158">
        <v>13741</v>
      </c>
      <c r="CB59" s="158">
        <v>0</v>
      </c>
      <c r="CC59" s="158">
        <v>0</v>
      </c>
      <c r="CD59" s="158">
        <v>177534</v>
      </c>
      <c r="CE59" s="158">
        <v>0</v>
      </c>
      <c r="CF59" s="158">
        <v>0</v>
      </c>
      <c r="CG59" s="158">
        <v>0</v>
      </c>
      <c r="CH59" s="158">
        <v>0</v>
      </c>
      <c r="CI59" s="158">
        <v>0</v>
      </c>
      <c r="CJ59" s="158">
        <v>213810</v>
      </c>
      <c r="CK59" s="158">
        <v>0</v>
      </c>
      <c r="CL59" s="158">
        <v>0</v>
      </c>
      <c r="CM59" s="158">
        <v>2755000</v>
      </c>
      <c r="CN59" s="158">
        <v>6541149</v>
      </c>
      <c r="CO59" s="158">
        <v>1400268</v>
      </c>
      <c r="CP59" s="158">
        <v>0</v>
      </c>
      <c r="CQ59" s="158">
        <v>5457103</v>
      </c>
      <c r="CR59" s="158">
        <v>0</v>
      </c>
      <c r="CS59" s="158">
        <v>0</v>
      </c>
      <c r="CT59" s="158">
        <v>0</v>
      </c>
      <c r="CU59" s="158">
        <v>0</v>
      </c>
      <c r="CV59" s="158">
        <v>0</v>
      </c>
      <c r="CW59" s="158">
        <v>516376</v>
      </c>
      <c r="CX59" s="158">
        <v>899966</v>
      </c>
      <c r="CY59" s="158">
        <v>107513</v>
      </c>
      <c r="CZ59" s="158">
        <v>0</v>
      </c>
      <c r="DA59" s="158">
        <v>0</v>
      </c>
      <c r="DB59" s="158">
        <v>35925</v>
      </c>
      <c r="DC59" s="158">
        <v>0</v>
      </c>
      <c r="DD59" s="158">
        <v>0</v>
      </c>
      <c r="DE59" s="158">
        <v>0</v>
      </c>
      <c r="DF59" s="158">
        <v>0</v>
      </c>
      <c r="DG59" s="158">
        <v>0</v>
      </c>
      <c r="DH59" s="158">
        <v>0</v>
      </c>
      <c r="DI59" s="158">
        <v>0</v>
      </c>
      <c r="DJ59" s="158">
        <v>8417151</v>
      </c>
      <c r="DK59" s="158">
        <v>0</v>
      </c>
      <c r="DL59" s="158">
        <v>0</v>
      </c>
      <c r="DM59" s="158">
        <v>0</v>
      </c>
      <c r="DN59" s="158">
        <v>0</v>
      </c>
      <c r="DO59" s="158">
        <v>0</v>
      </c>
      <c r="DP59" s="158">
        <v>0</v>
      </c>
      <c r="DQ59" s="158">
        <v>0</v>
      </c>
      <c r="DR59" s="158">
        <v>3139</v>
      </c>
      <c r="DS59" s="158">
        <v>0</v>
      </c>
      <c r="DT59" s="158">
        <v>0</v>
      </c>
      <c r="DU59" s="158">
        <v>0</v>
      </c>
      <c r="DV59" s="158">
        <v>0</v>
      </c>
      <c r="DW59" s="158">
        <v>0</v>
      </c>
      <c r="DX59" s="158">
        <v>0</v>
      </c>
      <c r="DY59" s="158">
        <v>0</v>
      </c>
      <c r="DZ59" s="158">
        <v>125660</v>
      </c>
      <c r="EA59" s="158">
        <v>0</v>
      </c>
      <c r="EB59" s="158">
        <v>0</v>
      </c>
      <c r="EC59" s="158">
        <v>128799</v>
      </c>
      <c r="ED59" s="158">
        <v>15087099</v>
      </c>
      <c r="EF59" s="5">
        <f t="shared" si="35"/>
        <v>45107</v>
      </c>
      <c r="EG59" s="159">
        <f t="shared" si="35"/>
        <v>467144</v>
      </c>
      <c r="EH59" s="159">
        <f t="shared" si="35"/>
        <v>661315</v>
      </c>
      <c r="EI59" s="159">
        <f t="shared" si="35"/>
        <v>0</v>
      </c>
      <c r="EJ59" s="159">
        <f t="shared" si="35"/>
        <v>84976</v>
      </c>
      <c r="EK59" s="159">
        <f t="shared" si="35"/>
        <v>148100</v>
      </c>
      <c r="EL59" s="159">
        <f t="shared" si="35"/>
        <v>17693</v>
      </c>
      <c r="EM59" s="159">
        <f t="shared" si="35"/>
        <v>0</v>
      </c>
      <c r="EN59" s="159">
        <f t="shared" si="35"/>
        <v>0</v>
      </c>
      <c r="EO59" s="159">
        <f t="shared" si="35"/>
        <v>0</v>
      </c>
      <c r="EP59" s="159">
        <f t="shared" si="35"/>
        <v>132749</v>
      </c>
      <c r="EQ59" s="159">
        <f t="shared" si="35"/>
        <v>35382</v>
      </c>
      <c r="ER59" s="159">
        <f t="shared" si="35"/>
        <v>0</v>
      </c>
      <c r="ES59" s="159">
        <f t="shared" si="35"/>
        <v>0</v>
      </c>
      <c r="ET59" s="159">
        <f t="shared" si="35"/>
        <v>0</v>
      </c>
      <c r="EU59" s="159">
        <f t="shared" si="35"/>
        <v>218670</v>
      </c>
      <c r="EV59" s="159">
        <f t="shared" si="36"/>
        <v>0</v>
      </c>
      <c r="EW59" s="159">
        <f t="shared" si="36"/>
        <v>0</v>
      </c>
      <c r="EX59" s="159">
        <f t="shared" si="36"/>
        <v>185104</v>
      </c>
      <c r="EY59" s="159">
        <f t="shared" si="36"/>
        <v>0</v>
      </c>
      <c r="EZ59" s="159">
        <f t="shared" si="36"/>
        <v>138</v>
      </c>
      <c r="FA59" s="159">
        <f t="shared" si="36"/>
        <v>0</v>
      </c>
      <c r="FB59" s="159">
        <f t="shared" si="36"/>
        <v>0</v>
      </c>
      <c r="FC59" s="159">
        <f t="shared" si="36"/>
        <v>228745</v>
      </c>
      <c r="FD59" s="159">
        <f t="shared" si="36"/>
        <v>17741</v>
      </c>
      <c r="FE59" s="159">
        <f t="shared" si="36"/>
        <v>240574</v>
      </c>
      <c r="FF59" s="159">
        <f t="shared" si="36"/>
        <v>2438331</v>
      </c>
      <c r="FG59" s="159">
        <f t="shared" si="36"/>
        <v>0</v>
      </c>
      <c r="FH59" s="159">
        <f t="shared" si="36"/>
        <v>0</v>
      </c>
      <c r="FI59" s="159">
        <f t="shared" si="36"/>
        <v>205377</v>
      </c>
      <c r="FJ59" s="159">
        <f t="shared" si="34"/>
        <v>0</v>
      </c>
      <c r="FK59" s="159">
        <f t="shared" si="33"/>
        <v>15465</v>
      </c>
      <c r="FL59" s="159">
        <f t="shared" si="33"/>
        <v>26954</v>
      </c>
      <c r="FM59" s="159">
        <f t="shared" si="33"/>
        <v>3220</v>
      </c>
      <c r="FN59" s="159">
        <f t="shared" si="33"/>
        <v>0</v>
      </c>
      <c r="FO59" s="159">
        <f t="shared" si="33"/>
        <v>0</v>
      </c>
      <c r="FP59" s="159">
        <f t="shared" si="33"/>
        <v>0</v>
      </c>
      <c r="FQ59" s="159">
        <f t="shared" si="33"/>
        <v>0</v>
      </c>
      <c r="FR59" s="159">
        <f t="shared" si="33"/>
        <v>0</v>
      </c>
      <c r="FS59" s="159">
        <f t="shared" si="33"/>
        <v>69551</v>
      </c>
      <c r="FT59" s="159">
        <f t="shared" si="33"/>
        <v>188316</v>
      </c>
      <c r="FU59" s="159">
        <f t="shared" si="33"/>
        <v>0</v>
      </c>
      <c r="FV59" s="159">
        <f t="shared" si="27"/>
        <v>0</v>
      </c>
      <c r="FW59" s="159">
        <f t="shared" si="27"/>
        <v>0</v>
      </c>
      <c r="FX59" s="159">
        <f t="shared" si="27"/>
        <v>14436</v>
      </c>
      <c r="FY59" s="159">
        <f t="shared" si="27"/>
        <v>0</v>
      </c>
      <c r="FZ59" s="159">
        <f t="shared" si="27"/>
        <v>0</v>
      </c>
      <c r="GA59" s="159">
        <f t="shared" si="27"/>
        <v>523319</v>
      </c>
      <c r="GB59" s="159">
        <f t="shared" si="27"/>
        <v>519363</v>
      </c>
      <c r="GC59" s="159">
        <f t="shared" si="27"/>
        <v>0</v>
      </c>
      <c r="GD59" s="159">
        <f t="shared" si="27"/>
        <v>0</v>
      </c>
      <c r="GE59" s="159">
        <f t="shared" si="27"/>
        <v>105520</v>
      </c>
      <c r="GF59" s="159">
        <f t="shared" si="27"/>
        <v>1830</v>
      </c>
      <c r="GG59" s="159">
        <f t="shared" si="27"/>
        <v>83509</v>
      </c>
      <c r="GH59" s="159">
        <f t="shared" si="27"/>
        <v>114277</v>
      </c>
      <c r="GI59" s="159">
        <f t="shared" si="27"/>
        <v>0</v>
      </c>
      <c r="GJ59" s="159">
        <f t="shared" si="27"/>
        <v>824499</v>
      </c>
      <c r="GK59" s="159">
        <f t="shared" si="27"/>
        <v>3786149</v>
      </c>
      <c r="GL59" s="159">
        <f t="shared" si="28"/>
        <v>0</v>
      </c>
      <c r="GM59" s="159">
        <f t="shared" si="28"/>
        <v>1599867</v>
      </c>
      <c r="GN59" s="159">
        <f t="shared" si="28"/>
        <v>0</v>
      </c>
      <c r="GO59" s="159">
        <f t="shared" si="28"/>
        <v>0</v>
      </c>
      <c r="GP59" s="159">
        <f t="shared" si="28"/>
        <v>0</v>
      </c>
      <c r="GQ59" s="159">
        <f t="shared" si="28"/>
        <v>0</v>
      </c>
      <c r="GR59" s="159">
        <f t="shared" si="28"/>
        <v>0</v>
      </c>
      <c r="GS59" s="159">
        <f t="shared" si="28"/>
        <v>0</v>
      </c>
      <c r="GT59" s="159">
        <f t="shared" si="28"/>
        <v>120474</v>
      </c>
      <c r="GU59" s="159">
        <f t="shared" si="28"/>
        <v>209968</v>
      </c>
      <c r="GV59" s="159">
        <f t="shared" si="28"/>
        <v>25083</v>
      </c>
      <c r="GW59" s="159">
        <f t="shared" si="28"/>
        <v>0</v>
      </c>
      <c r="GX59" s="159">
        <f t="shared" si="28"/>
        <v>0</v>
      </c>
      <c r="GY59" s="159">
        <f t="shared" si="28"/>
        <v>0</v>
      </c>
      <c r="GZ59" s="159">
        <f t="shared" si="28"/>
        <v>60654</v>
      </c>
      <c r="HA59" s="159">
        <f t="shared" si="28"/>
        <v>329363</v>
      </c>
      <c r="HB59" s="159">
        <f t="shared" si="29"/>
        <v>0</v>
      </c>
      <c r="HC59" s="159">
        <f t="shared" si="29"/>
        <v>4506</v>
      </c>
      <c r="HD59" s="159">
        <f t="shared" si="29"/>
        <v>13741</v>
      </c>
      <c r="HE59" s="159">
        <f t="shared" si="29"/>
        <v>0</v>
      </c>
      <c r="HF59" s="159">
        <f t="shared" si="29"/>
        <v>0</v>
      </c>
      <c r="HG59" s="159">
        <f t="shared" si="29"/>
        <v>177534</v>
      </c>
      <c r="HH59" s="159">
        <f t="shared" si="29"/>
        <v>0</v>
      </c>
      <c r="HI59" s="159">
        <f t="shared" si="29"/>
        <v>0</v>
      </c>
      <c r="HJ59" s="159">
        <f t="shared" si="29"/>
        <v>0</v>
      </c>
      <c r="HK59" s="159">
        <f t="shared" si="29"/>
        <v>0</v>
      </c>
      <c r="HL59" s="159">
        <f t="shared" si="29"/>
        <v>0</v>
      </c>
      <c r="HM59" s="159">
        <f t="shared" si="29"/>
        <v>213810</v>
      </c>
      <c r="HN59" s="159">
        <f t="shared" si="29"/>
        <v>0</v>
      </c>
      <c r="HO59" s="159">
        <f t="shared" si="29"/>
        <v>0</v>
      </c>
      <c r="HP59" s="159">
        <f t="shared" si="29"/>
        <v>2755000</v>
      </c>
      <c r="HQ59" s="159">
        <f t="shared" si="29"/>
        <v>6541149</v>
      </c>
      <c r="HR59" s="159">
        <f t="shared" si="30"/>
        <v>1400268</v>
      </c>
      <c r="HS59" s="159">
        <f t="shared" si="30"/>
        <v>0</v>
      </c>
      <c r="HT59" s="159">
        <f t="shared" si="30"/>
        <v>5457103</v>
      </c>
      <c r="HU59" s="159">
        <f t="shared" si="30"/>
        <v>0</v>
      </c>
      <c r="HV59" s="159">
        <f t="shared" si="30"/>
        <v>0</v>
      </c>
      <c r="HW59" s="159">
        <f t="shared" si="30"/>
        <v>0</v>
      </c>
      <c r="HX59" s="159">
        <f t="shared" si="30"/>
        <v>0</v>
      </c>
      <c r="HY59" s="159">
        <f t="shared" si="30"/>
        <v>0</v>
      </c>
      <c r="HZ59" s="159">
        <f t="shared" si="30"/>
        <v>516376</v>
      </c>
      <c r="IA59" s="159">
        <f t="shared" si="30"/>
        <v>899966</v>
      </c>
      <c r="IB59" s="159">
        <f t="shared" si="30"/>
        <v>107513</v>
      </c>
      <c r="IC59" s="159">
        <f t="shared" si="30"/>
        <v>0</v>
      </c>
      <c r="ID59" s="159">
        <f t="shared" si="30"/>
        <v>0</v>
      </c>
      <c r="IE59" s="159">
        <f t="shared" si="30"/>
        <v>35925</v>
      </c>
      <c r="IF59" s="159">
        <f t="shared" si="30"/>
        <v>0</v>
      </c>
      <c r="IG59" s="159">
        <f t="shared" si="30"/>
        <v>0</v>
      </c>
      <c r="IH59" s="159">
        <f t="shared" si="31"/>
        <v>0</v>
      </c>
      <c r="II59" s="159">
        <f t="shared" si="31"/>
        <v>0</v>
      </c>
      <c r="IJ59" s="159">
        <f t="shared" si="31"/>
        <v>0</v>
      </c>
      <c r="IK59" s="159">
        <f t="shared" si="31"/>
        <v>0</v>
      </c>
      <c r="IL59" s="159">
        <f t="shared" si="31"/>
        <v>0</v>
      </c>
      <c r="IM59" s="159">
        <f t="shared" si="31"/>
        <v>8417151</v>
      </c>
      <c r="IN59" s="159">
        <f t="shared" si="31"/>
        <v>0</v>
      </c>
      <c r="IO59" s="159">
        <f t="shared" si="31"/>
        <v>0</v>
      </c>
      <c r="IP59" s="159">
        <f t="shared" si="31"/>
        <v>0</v>
      </c>
      <c r="IQ59" s="159">
        <f t="shared" si="31"/>
        <v>0</v>
      </c>
      <c r="IR59" s="159">
        <f t="shared" si="31"/>
        <v>0</v>
      </c>
      <c r="IS59" s="159">
        <f t="shared" si="31"/>
        <v>0</v>
      </c>
      <c r="IT59" s="159">
        <f t="shared" si="31"/>
        <v>0</v>
      </c>
      <c r="IU59" s="159">
        <f t="shared" si="31"/>
        <v>3139</v>
      </c>
      <c r="IV59" s="159">
        <f t="shared" si="31"/>
        <v>0</v>
      </c>
      <c r="IW59" s="159">
        <f t="shared" si="31"/>
        <v>0</v>
      </c>
      <c r="IX59" s="159">
        <f t="shared" si="32"/>
        <v>0</v>
      </c>
      <c r="IY59" s="159">
        <f t="shared" si="32"/>
        <v>0</v>
      </c>
      <c r="IZ59" s="159">
        <f t="shared" si="32"/>
        <v>0</v>
      </c>
      <c r="JA59" s="159">
        <f t="shared" si="24"/>
        <v>0</v>
      </c>
      <c r="JB59" s="159">
        <f t="shared" si="24"/>
        <v>0</v>
      </c>
      <c r="JC59" s="159">
        <f t="shared" si="24"/>
        <v>125660</v>
      </c>
      <c r="JD59" s="159">
        <f t="shared" si="24"/>
        <v>0</v>
      </c>
      <c r="JE59" s="159">
        <f t="shared" si="24"/>
        <v>0</v>
      </c>
      <c r="JF59" s="159">
        <f t="shared" si="24"/>
        <v>128799</v>
      </c>
      <c r="JG59" s="159">
        <f t="shared" si="24"/>
        <v>15087099</v>
      </c>
    </row>
    <row r="60" spans="1:267" ht="13.5" x14ac:dyDescent="0.25">
      <c r="A60" s="152" t="s">
        <v>203</v>
      </c>
      <c r="B60" s="160"/>
      <c r="C60" s="153">
        <v>45107</v>
      </c>
      <c r="D60" s="158">
        <v>40752</v>
      </c>
      <c r="E60" s="158">
        <v>355039</v>
      </c>
      <c r="F60" s="158">
        <v>0</v>
      </c>
      <c r="G60" s="158">
        <v>0</v>
      </c>
      <c r="H60" s="158">
        <v>640685</v>
      </c>
      <c r="I60" s="158">
        <v>0</v>
      </c>
      <c r="J60" s="158">
        <v>0</v>
      </c>
      <c r="K60" s="158">
        <v>0</v>
      </c>
      <c r="L60" s="158">
        <v>10852</v>
      </c>
      <c r="M60" s="158">
        <v>97200</v>
      </c>
      <c r="N60" s="158">
        <v>71847</v>
      </c>
      <c r="O60" s="158"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407087</v>
      </c>
      <c r="V60" s="158">
        <v>0</v>
      </c>
      <c r="W60" s="158">
        <v>0</v>
      </c>
      <c r="X60" s="158">
        <v>0</v>
      </c>
      <c r="Y60" s="158">
        <v>0</v>
      </c>
      <c r="Z60" s="158">
        <v>147308</v>
      </c>
      <c r="AA60" s="158">
        <v>0</v>
      </c>
      <c r="AB60" s="158">
        <v>3704465</v>
      </c>
      <c r="AC60" s="158">
        <v>5475235</v>
      </c>
      <c r="AD60" s="158">
        <v>11221</v>
      </c>
      <c r="AE60" s="158">
        <v>106774</v>
      </c>
      <c r="AF60" s="158">
        <v>1103129</v>
      </c>
      <c r="AG60" s="158">
        <v>0</v>
      </c>
      <c r="AH60" s="158">
        <v>0</v>
      </c>
      <c r="AI60" s="158">
        <v>591352</v>
      </c>
      <c r="AJ60" s="158">
        <v>0</v>
      </c>
      <c r="AK60" s="158">
        <v>0</v>
      </c>
      <c r="AL60" s="158">
        <v>0</v>
      </c>
      <c r="AM60" s="158">
        <v>0</v>
      </c>
      <c r="AN60" s="158">
        <v>0</v>
      </c>
      <c r="AO60" s="158">
        <v>272711</v>
      </c>
      <c r="AP60" s="158">
        <v>445515</v>
      </c>
      <c r="AQ60" s="158">
        <v>779775</v>
      </c>
      <c r="AR60" s="158">
        <v>0</v>
      </c>
      <c r="AS60" s="158">
        <v>0</v>
      </c>
      <c r="AT60" s="158">
        <v>2914920</v>
      </c>
      <c r="AU60" s="158">
        <v>675105</v>
      </c>
      <c r="AV60" s="158">
        <v>130982</v>
      </c>
      <c r="AW60" s="158">
        <v>66874</v>
      </c>
      <c r="AX60" s="158">
        <v>7098358</v>
      </c>
      <c r="AY60" s="158">
        <v>51089</v>
      </c>
      <c r="AZ60" s="158">
        <v>0</v>
      </c>
      <c r="BA60" s="158">
        <v>0</v>
      </c>
      <c r="BB60" s="158">
        <v>0</v>
      </c>
      <c r="BC60" s="158">
        <v>0</v>
      </c>
      <c r="BD60" s="158">
        <v>0</v>
      </c>
      <c r="BE60" s="158">
        <v>0</v>
      </c>
      <c r="BF60" s="158">
        <v>246445</v>
      </c>
      <c r="BG60" s="158">
        <v>297534</v>
      </c>
      <c r="BH60" s="158">
        <v>12871127</v>
      </c>
      <c r="BI60" s="158">
        <v>170374</v>
      </c>
      <c r="BJ60" s="158">
        <v>0</v>
      </c>
      <c r="BK60" s="158">
        <v>49598</v>
      </c>
      <c r="BL60" s="158">
        <v>0</v>
      </c>
      <c r="BM60" s="158">
        <v>600290</v>
      </c>
      <c r="BN60" s="158">
        <v>242513</v>
      </c>
      <c r="BO60" s="158">
        <v>535558</v>
      </c>
      <c r="BP60" s="158">
        <v>0</v>
      </c>
      <c r="BQ60" s="158">
        <v>0</v>
      </c>
      <c r="BR60" s="158">
        <v>830332</v>
      </c>
      <c r="BS60" s="158">
        <v>0</v>
      </c>
      <c r="BT60" s="158">
        <v>0</v>
      </c>
      <c r="BU60" s="158">
        <v>0</v>
      </c>
      <c r="BV60" s="158">
        <v>0</v>
      </c>
      <c r="BW60" s="158">
        <v>834628</v>
      </c>
      <c r="BX60" s="158">
        <v>0</v>
      </c>
      <c r="BY60" s="158">
        <v>0</v>
      </c>
      <c r="BZ60" s="158">
        <v>0</v>
      </c>
      <c r="CA60" s="158">
        <v>372381</v>
      </c>
      <c r="CB60" s="158">
        <v>0</v>
      </c>
      <c r="CC60" s="158">
        <v>0</v>
      </c>
      <c r="CD60" s="158">
        <v>564718</v>
      </c>
      <c r="CE60" s="158">
        <v>0</v>
      </c>
      <c r="CF60" s="158">
        <v>198651</v>
      </c>
      <c r="CG60" s="158">
        <v>0</v>
      </c>
      <c r="CH60" s="158">
        <v>0</v>
      </c>
      <c r="CI60" s="158">
        <v>0</v>
      </c>
      <c r="CJ60" s="158">
        <v>135706</v>
      </c>
      <c r="CK60" s="158">
        <v>0</v>
      </c>
      <c r="CL60" s="158">
        <v>8608</v>
      </c>
      <c r="CM60" s="158">
        <v>4543357</v>
      </c>
      <c r="CN60" s="158">
        <v>17414484</v>
      </c>
      <c r="CO60" s="158">
        <v>1213986</v>
      </c>
      <c r="CP60" s="158">
        <v>0</v>
      </c>
      <c r="CQ60" s="158">
        <v>9311988</v>
      </c>
      <c r="CR60" s="158">
        <v>0</v>
      </c>
      <c r="CS60" s="158">
        <v>298760</v>
      </c>
      <c r="CT60" s="158">
        <v>0</v>
      </c>
      <c r="CU60" s="158">
        <v>880785</v>
      </c>
      <c r="CV60" s="158">
        <v>0</v>
      </c>
      <c r="CW60" s="158">
        <v>0</v>
      </c>
      <c r="CX60" s="158">
        <v>4637965</v>
      </c>
      <c r="CY60" s="158">
        <v>857180</v>
      </c>
      <c r="CZ60" s="158">
        <v>11089</v>
      </c>
      <c r="DA60" s="158">
        <v>0</v>
      </c>
      <c r="DB60" s="158">
        <v>0</v>
      </c>
      <c r="DC60" s="158">
        <v>0</v>
      </c>
      <c r="DD60" s="158">
        <v>0</v>
      </c>
      <c r="DE60" s="158">
        <v>0</v>
      </c>
      <c r="DF60" s="158">
        <v>0</v>
      </c>
      <c r="DG60" s="158">
        <v>0</v>
      </c>
      <c r="DH60" s="158">
        <v>0</v>
      </c>
      <c r="DI60" s="158">
        <v>157331</v>
      </c>
      <c r="DJ60" s="158">
        <v>17369084</v>
      </c>
      <c r="DK60" s="158">
        <v>0</v>
      </c>
      <c r="DL60" s="158">
        <v>0</v>
      </c>
      <c r="DM60" s="158">
        <v>0</v>
      </c>
      <c r="DN60" s="158">
        <v>0</v>
      </c>
      <c r="DO60" s="158">
        <v>0</v>
      </c>
      <c r="DP60" s="158">
        <v>0</v>
      </c>
      <c r="DQ60" s="158">
        <v>0</v>
      </c>
      <c r="DR60" s="158">
        <v>0</v>
      </c>
      <c r="DS60" s="158">
        <v>0</v>
      </c>
      <c r="DT60" s="158">
        <v>0</v>
      </c>
      <c r="DU60" s="158">
        <v>0</v>
      </c>
      <c r="DV60" s="158">
        <v>0</v>
      </c>
      <c r="DW60" s="158">
        <v>0</v>
      </c>
      <c r="DX60" s="158">
        <v>0</v>
      </c>
      <c r="DY60" s="158">
        <v>0</v>
      </c>
      <c r="DZ60" s="158">
        <v>0</v>
      </c>
      <c r="EA60" s="158">
        <v>0</v>
      </c>
      <c r="EB60" s="158">
        <v>0</v>
      </c>
      <c r="EC60" s="158">
        <v>0</v>
      </c>
      <c r="ED60" s="158">
        <v>34783568</v>
      </c>
      <c r="EF60" s="5">
        <f t="shared" si="35"/>
        <v>45107</v>
      </c>
      <c r="EG60" s="159">
        <f t="shared" si="35"/>
        <v>40752</v>
      </c>
      <c r="EH60" s="159">
        <f t="shared" si="35"/>
        <v>355039</v>
      </c>
      <c r="EI60" s="159">
        <f t="shared" si="35"/>
        <v>0</v>
      </c>
      <c r="EJ60" s="159">
        <f t="shared" si="35"/>
        <v>0</v>
      </c>
      <c r="EK60" s="159">
        <f t="shared" si="35"/>
        <v>640685</v>
      </c>
      <c r="EL60" s="159">
        <f t="shared" si="35"/>
        <v>0</v>
      </c>
      <c r="EM60" s="159">
        <f t="shared" si="35"/>
        <v>0</v>
      </c>
      <c r="EN60" s="159">
        <f t="shared" si="35"/>
        <v>0</v>
      </c>
      <c r="EO60" s="159">
        <f t="shared" si="35"/>
        <v>10852</v>
      </c>
      <c r="EP60" s="159">
        <f t="shared" si="35"/>
        <v>97200</v>
      </c>
      <c r="EQ60" s="159">
        <f t="shared" si="35"/>
        <v>71847</v>
      </c>
      <c r="ER60" s="159">
        <f t="shared" si="35"/>
        <v>0</v>
      </c>
      <c r="ES60" s="159">
        <f t="shared" si="35"/>
        <v>0</v>
      </c>
      <c r="ET60" s="159">
        <f t="shared" si="35"/>
        <v>0</v>
      </c>
      <c r="EU60" s="159">
        <f t="shared" si="35"/>
        <v>0</v>
      </c>
      <c r="EV60" s="159">
        <f t="shared" si="36"/>
        <v>0</v>
      </c>
      <c r="EW60" s="159">
        <f t="shared" si="36"/>
        <v>0</v>
      </c>
      <c r="EX60" s="159">
        <f t="shared" si="36"/>
        <v>407087</v>
      </c>
      <c r="EY60" s="159">
        <f t="shared" si="36"/>
        <v>0</v>
      </c>
      <c r="EZ60" s="159">
        <f t="shared" si="36"/>
        <v>0</v>
      </c>
      <c r="FA60" s="159">
        <f t="shared" si="36"/>
        <v>0</v>
      </c>
      <c r="FB60" s="159">
        <f t="shared" si="36"/>
        <v>0</v>
      </c>
      <c r="FC60" s="159">
        <f t="shared" si="36"/>
        <v>147308</v>
      </c>
      <c r="FD60" s="159">
        <f t="shared" si="36"/>
        <v>0</v>
      </c>
      <c r="FE60" s="159">
        <f t="shared" si="36"/>
        <v>3704465</v>
      </c>
      <c r="FF60" s="159">
        <f t="shared" si="36"/>
        <v>5475235</v>
      </c>
      <c r="FG60" s="159">
        <f t="shared" si="36"/>
        <v>11221</v>
      </c>
      <c r="FH60" s="159">
        <f t="shared" si="36"/>
        <v>106774</v>
      </c>
      <c r="FI60" s="159">
        <f t="shared" si="36"/>
        <v>1103129</v>
      </c>
      <c r="FJ60" s="159">
        <f t="shared" si="34"/>
        <v>0</v>
      </c>
      <c r="FK60" s="159">
        <f t="shared" si="33"/>
        <v>0</v>
      </c>
      <c r="FL60" s="159">
        <f t="shared" si="33"/>
        <v>591352</v>
      </c>
      <c r="FM60" s="159">
        <f t="shared" si="33"/>
        <v>0</v>
      </c>
      <c r="FN60" s="159">
        <f t="shared" si="33"/>
        <v>0</v>
      </c>
      <c r="FO60" s="159">
        <f t="shared" si="33"/>
        <v>0</v>
      </c>
      <c r="FP60" s="159">
        <f t="shared" si="33"/>
        <v>0</v>
      </c>
      <c r="FQ60" s="159">
        <f t="shared" si="33"/>
        <v>0</v>
      </c>
      <c r="FR60" s="159">
        <f t="shared" si="33"/>
        <v>272711</v>
      </c>
      <c r="FS60" s="159">
        <f t="shared" si="33"/>
        <v>445515</v>
      </c>
      <c r="FT60" s="159">
        <f t="shared" si="33"/>
        <v>779775</v>
      </c>
      <c r="FU60" s="159">
        <f t="shared" si="33"/>
        <v>0</v>
      </c>
      <c r="FV60" s="159">
        <f t="shared" si="27"/>
        <v>0</v>
      </c>
      <c r="FW60" s="159">
        <f t="shared" si="27"/>
        <v>2914920</v>
      </c>
      <c r="FX60" s="159">
        <f t="shared" si="27"/>
        <v>675105</v>
      </c>
      <c r="FY60" s="159">
        <f t="shared" si="27"/>
        <v>130982</v>
      </c>
      <c r="FZ60" s="159">
        <f t="shared" si="27"/>
        <v>66874</v>
      </c>
      <c r="GA60" s="159">
        <f t="shared" si="27"/>
        <v>7098358</v>
      </c>
      <c r="GB60" s="159">
        <f t="shared" si="27"/>
        <v>51089</v>
      </c>
      <c r="GC60" s="159">
        <f t="shared" si="27"/>
        <v>0</v>
      </c>
      <c r="GD60" s="159">
        <f t="shared" si="27"/>
        <v>0</v>
      </c>
      <c r="GE60" s="159">
        <f t="shared" si="27"/>
        <v>0</v>
      </c>
      <c r="GF60" s="159">
        <f t="shared" si="27"/>
        <v>0</v>
      </c>
      <c r="GG60" s="159">
        <f t="shared" si="27"/>
        <v>0</v>
      </c>
      <c r="GH60" s="159">
        <f t="shared" si="27"/>
        <v>0</v>
      </c>
      <c r="GI60" s="159">
        <f t="shared" si="27"/>
        <v>246445</v>
      </c>
      <c r="GJ60" s="159">
        <f t="shared" si="27"/>
        <v>297534</v>
      </c>
      <c r="GK60" s="159">
        <f t="shared" si="27"/>
        <v>12871127</v>
      </c>
      <c r="GL60" s="159">
        <f t="shared" si="28"/>
        <v>170374</v>
      </c>
      <c r="GM60" s="159">
        <f t="shared" si="28"/>
        <v>0</v>
      </c>
      <c r="GN60" s="159">
        <f t="shared" si="28"/>
        <v>49598</v>
      </c>
      <c r="GO60" s="159">
        <f t="shared" si="28"/>
        <v>0</v>
      </c>
      <c r="GP60" s="159">
        <f t="shared" si="28"/>
        <v>600290</v>
      </c>
      <c r="GQ60" s="159">
        <f t="shared" si="28"/>
        <v>242513</v>
      </c>
      <c r="GR60" s="159">
        <f t="shared" si="28"/>
        <v>535558</v>
      </c>
      <c r="GS60" s="159">
        <f t="shared" si="28"/>
        <v>0</v>
      </c>
      <c r="GT60" s="159">
        <f t="shared" si="28"/>
        <v>0</v>
      </c>
      <c r="GU60" s="159">
        <f t="shared" si="28"/>
        <v>830332</v>
      </c>
      <c r="GV60" s="159">
        <f t="shared" si="28"/>
        <v>0</v>
      </c>
      <c r="GW60" s="159">
        <f t="shared" si="28"/>
        <v>0</v>
      </c>
      <c r="GX60" s="159">
        <f t="shared" si="28"/>
        <v>0</v>
      </c>
      <c r="GY60" s="159">
        <f t="shared" si="28"/>
        <v>0</v>
      </c>
      <c r="GZ60" s="159">
        <f t="shared" si="28"/>
        <v>834628</v>
      </c>
      <c r="HA60" s="159">
        <f t="shared" si="28"/>
        <v>0</v>
      </c>
      <c r="HB60" s="159">
        <f t="shared" si="29"/>
        <v>0</v>
      </c>
      <c r="HC60" s="159">
        <f t="shared" si="29"/>
        <v>0</v>
      </c>
      <c r="HD60" s="159">
        <f t="shared" si="29"/>
        <v>372381</v>
      </c>
      <c r="HE60" s="159">
        <f t="shared" si="29"/>
        <v>0</v>
      </c>
      <c r="HF60" s="159">
        <f t="shared" si="29"/>
        <v>0</v>
      </c>
      <c r="HG60" s="159">
        <f t="shared" si="29"/>
        <v>564718</v>
      </c>
      <c r="HH60" s="159">
        <f t="shared" si="29"/>
        <v>0</v>
      </c>
      <c r="HI60" s="159">
        <f t="shared" si="29"/>
        <v>198651</v>
      </c>
      <c r="HJ60" s="159">
        <f t="shared" si="29"/>
        <v>0</v>
      </c>
      <c r="HK60" s="159">
        <f t="shared" si="29"/>
        <v>0</v>
      </c>
      <c r="HL60" s="159">
        <f t="shared" si="29"/>
        <v>0</v>
      </c>
      <c r="HM60" s="159">
        <f t="shared" si="29"/>
        <v>135706</v>
      </c>
      <c r="HN60" s="159">
        <f t="shared" si="29"/>
        <v>0</v>
      </c>
      <c r="HO60" s="159">
        <f t="shared" si="29"/>
        <v>8608</v>
      </c>
      <c r="HP60" s="159">
        <f t="shared" si="29"/>
        <v>4543357</v>
      </c>
      <c r="HQ60" s="159">
        <f t="shared" si="29"/>
        <v>17414484</v>
      </c>
      <c r="HR60" s="159">
        <f t="shared" si="30"/>
        <v>1213986</v>
      </c>
      <c r="HS60" s="159">
        <f t="shared" si="30"/>
        <v>0</v>
      </c>
      <c r="HT60" s="159">
        <f t="shared" si="30"/>
        <v>9311988</v>
      </c>
      <c r="HU60" s="159">
        <f t="shared" si="30"/>
        <v>0</v>
      </c>
      <c r="HV60" s="159">
        <f t="shared" si="30"/>
        <v>298760</v>
      </c>
      <c r="HW60" s="159">
        <f t="shared" si="30"/>
        <v>0</v>
      </c>
      <c r="HX60" s="159">
        <f t="shared" si="30"/>
        <v>880785</v>
      </c>
      <c r="HY60" s="159">
        <f t="shared" si="30"/>
        <v>0</v>
      </c>
      <c r="HZ60" s="159">
        <f t="shared" si="30"/>
        <v>0</v>
      </c>
      <c r="IA60" s="159">
        <f t="shared" si="30"/>
        <v>4637965</v>
      </c>
      <c r="IB60" s="159">
        <f t="shared" si="30"/>
        <v>857180</v>
      </c>
      <c r="IC60" s="159">
        <f t="shared" si="30"/>
        <v>11089</v>
      </c>
      <c r="ID60" s="159">
        <f t="shared" si="30"/>
        <v>0</v>
      </c>
      <c r="IE60" s="159">
        <f t="shared" si="30"/>
        <v>0</v>
      </c>
      <c r="IF60" s="159">
        <f t="shared" si="30"/>
        <v>0</v>
      </c>
      <c r="IG60" s="159">
        <f t="shared" si="30"/>
        <v>0</v>
      </c>
      <c r="IH60" s="159">
        <f t="shared" si="31"/>
        <v>0</v>
      </c>
      <c r="II60" s="159">
        <f t="shared" si="31"/>
        <v>0</v>
      </c>
      <c r="IJ60" s="159">
        <f t="shared" si="31"/>
        <v>0</v>
      </c>
      <c r="IK60" s="159">
        <f t="shared" si="31"/>
        <v>0</v>
      </c>
      <c r="IL60" s="159">
        <f t="shared" si="31"/>
        <v>157331</v>
      </c>
      <c r="IM60" s="159">
        <f t="shared" si="31"/>
        <v>17369084</v>
      </c>
      <c r="IN60" s="159">
        <f t="shared" si="31"/>
        <v>0</v>
      </c>
      <c r="IO60" s="159">
        <f t="shared" si="31"/>
        <v>0</v>
      </c>
      <c r="IP60" s="159">
        <f t="shared" si="31"/>
        <v>0</v>
      </c>
      <c r="IQ60" s="159">
        <f t="shared" si="31"/>
        <v>0</v>
      </c>
      <c r="IR60" s="159">
        <f t="shared" si="31"/>
        <v>0</v>
      </c>
      <c r="IS60" s="159">
        <f t="shared" si="31"/>
        <v>0</v>
      </c>
      <c r="IT60" s="159">
        <f t="shared" si="31"/>
        <v>0</v>
      </c>
      <c r="IU60" s="159">
        <f t="shared" si="31"/>
        <v>0</v>
      </c>
      <c r="IV60" s="159">
        <f t="shared" si="31"/>
        <v>0</v>
      </c>
      <c r="IW60" s="159">
        <f t="shared" si="31"/>
        <v>0</v>
      </c>
      <c r="IX60" s="159">
        <f t="shared" si="32"/>
        <v>0</v>
      </c>
      <c r="IY60" s="159">
        <f t="shared" si="32"/>
        <v>0</v>
      </c>
      <c r="IZ60" s="159">
        <f t="shared" si="32"/>
        <v>0</v>
      </c>
      <c r="JA60" s="159">
        <f t="shared" si="24"/>
        <v>0</v>
      </c>
      <c r="JB60" s="159">
        <f t="shared" si="24"/>
        <v>0</v>
      </c>
      <c r="JC60" s="159">
        <f t="shared" si="24"/>
        <v>0</v>
      </c>
      <c r="JD60" s="159">
        <f t="shared" si="24"/>
        <v>0</v>
      </c>
      <c r="JE60" s="159">
        <f t="shared" si="24"/>
        <v>0</v>
      </c>
      <c r="JF60" s="159">
        <f t="shared" si="24"/>
        <v>0</v>
      </c>
      <c r="JG60" s="159">
        <f t="shared" si="24"/>
        <v>34783568</v>
      </c>
    </row>
    <row r="61" spans="1:267" ht="13.5" x14ac:dyDescent="0.25">
      <c r="A61" s="152" t="s">
        <v>203</v>
      </c>
      <c r="B61" s="160"/>
      <c r="C61" s="153">
        <v>44926</v>
      </c>
      <c r="D61" s="158">
        <v>40752</v>
      </c>
      <c r="E61" s="158">
        <v>334540</v>
      </c>
      <c r="F61" s="158">
        <v>0</v>
      </c>
      <c r="G61" s="158">
        <v>0</v>
      </c>
      <c r="H61" s="158">
        <v>581089</v>
      </c>
      <c r="I61" s="158">
        <v>0</v>
      </c>
      <c r="J61" s="158">
        <v>0</v>
      </c>
      <c r="K61" s="158">
        <v>0</v>
      </c>
      <c r="L61" s="158">
        <v>11255</v>
      </c>
      <c r="M61" s="158">
        <v>79173</v>
      </c>
      <c r="N61" s="158">
        <v>79693</v>
      </c>
      <c r="O61" s="158">
        <v>0</v>
      </c>
      <c r="P61" s="158">
        <v>0</v>
      </c>
      <c r="Q61" s="158">
        <v>0</v>
      </c>
      <c r="R61" s="158">
        <v>0</v>
      </c>
      <c r="S61" s="158">
        <v>0</v>
      </c>
      <c r="T61" s="158">
        <v>0</v>
      </c>
      <c r="U61" s="158">
        <v>427007</v>
      </c>
      <c r="V61" s="158">
        <v>0</v>
      </c>
      <c r="W61" s="158">
        <v>0</v>
      </c>
      <c r="X61" s="158">
        <v>0</v>
      </c>
      <c r="Y61" s="158">
        <v>0</v>
      </c>
      <c r="Z61" s="158">
        <v>181151</v>
      </c>
      <c r="AA61" s="158">
        <v>0</v>
      </c>
      <c r="AB61" s="158">
        <v>3778108</v>
      </c>
      <c r="AC61" s="158">
        <v>5512768</v>
      </c>
      <c r="AD61" s="158">
        <v>23622</v>
      </c>
      <c r="AE61" s="158">
        <v>108611</v>
      </c>
      <c r="AF61" s="158">
        <v>1042576</v>
      </c>
      <c r="AG61" s="158">
        <v>0</v>
      </c>
      <c r="AH61" s="158">
        <v>0</v>
      </c>
      <c r="AI61" s="158">
        <v>490328</v>
      </c>
      <c r="AJ61" s="158">
        <v>0</v>
      </c>
      <c r="AK61" s="158">
        <v>0</v>
      </c>
      <c r="AL61" s="158">
        <v>0</v>
      </c>
      <c r="AM61" s="158">
        <v>0</v>
      </c>
      <c r="AN61" s="158">
        <v>0</v>
      </c>
      <c r="AO61" s="158">
        <v>199036</v>
      </c>
      <c r="AP61" s="158">
        <v>259458</v>
      </c>
      <c r="AQ61" s="158">
        <v>687392</v>
      </c>
      <c r="AR61" s="158">
        <v>0</v>
      </c>
      <c r="AS61" s="158">
        <v>0</v>
      </c>
      <c r="AT61" s="158">
        <v>2561274</v>
      </c>
      <c r="AU61" s="158">
        <v>754901</v>
      </c>
      <c r="AV61" s="158">
        <v>56496</v>
      </c>
      <c r="AW61" s="158">
        <v>81728</v>
      </c>
      <c r="AX61" s="158">
        <v>6265422</v>
      </c>
      <c r="AY61" s="158">
        <v>192655</v>
      </c>
      <c r="AZ61" s="158">
        <v>0</v>
      </c>
      <c r="BA61" s="158">
        <v>0</v>
      </c>
      <c r="BB61" s="158">
        <v>0</v>
      </c>
      <c r="BC61" s="158">
        <v>0</v>
      </c>
      <c r="BD61" s="158">
        <v>0</v>
      </c>
      <c r="BE61" s="158">
        <v>0</v>
      </c>
      <c r="BF61" s="158">
        <v>207597</v>
      </c>
      <c r="BG61" s="158">
        <v>400252</v>
      </c>
      <c r="BH61" s="158">
        <v>12178442</v>
      </c>
      <c r="BI61" s="158">
        <v>171134</v>
      </c>
      <c r="BJ61" s="158">
        <v>7734</v>
      </c>
      <c r="BK61" s="158">
        <v>57525</v>
      </c>
      <c r="BL61" s="158">
        <v>20474</v>
      </c>
      <c r="BM61" s="158">
        <v>574788</v>
      </c>
      <c r="BN61" s="158">
        <v>245563</v>
      </c>
      <c r="BO61" s="158">
        <v>555091</v>
      </c>
      <c r="BP61" s="158">
        <v>9299</v>
      </c>
      <c r="BQ61" s="158">
        <v>0</v>
      </c>
      <c r="BR61" s="158">
        <v>758602</v>
      </c>
      <c r="BS61" s="158">
        <v>0</v>
      </c>
      <c r="BT61" s="158">
        <v>0</v>
      </c>
      <c r="BU61" s="158">
        <v>0</v>
      </c>
      <c r="BV61" s="158">
        <v>0</v>
      </c>
      <c r="BW61" s="158">
        <v>1359830</v>
      </c>
      <c r="BX61" s="158">
        <v>0</v>
      </c>
      <c r="BY61" s="158">
        <v>0</v>
      </c>
      <c r="BZ61" s="158">
        <v>0</v>
      </c>
      <c r="CA61" s="158">
        <v>155549</v>
      </c>
      <c r="CB61" s="158">
        <v>0</v>
      </c>
      <c r="CC61" s="158">
        <v>0</v>
      </c>
      <c r="CD61" s="158">
        <v>485277</v>
      </c>
      <c r="CE61" s="158">
        <v>0</v>
      </c>
      <c r="CF61" s="158">
        <v>197889</v>
      </c>
      <c r="CG61" s="158">
        <v>0</v>
      </c>
      <c r="CH61" s="158">
        <v>0</v>
      </c>
      <c r="CI61" s="158">
        <v>0</v>
      </c>
      <c r="CJ61" s="158">
        <v>115856</v>
      </c>
      <c r="CK61" s="158">
        <v>0</v>
      </c>
      <c r="CL61" s="158">
        <v>9080</v>
      </c>
      <c r="CM61" s="158">
        <v>4723691</v>
      </c>
      <c r="CN61" s="158">
        <v>16902133</v>
      </c>
      <c r="CO61" s="158">
        <v>1206323</v>
      </c>
      <c r="CP61" s="158">
        <v>0</v>
      </c>
      <c r="CQ61" s="158">
        <v>9320462</v>
      </c>
      <c r="CR61" s="158">
        <v>0</v>
      </c>
      <c r="CS61" s="158">
        <v>273647</v>
      </c>
      <c r="CT61" s="158">
        <v>0</v>
      </c>
      <c r="CU61" s="158">
        <v>851172</v>
      </c>
      <c r="CV61" s="158">
        <v>46801</v>
      </c>
      <c r="CW61" s="158">
        <v>0</v>
      </c>
      <c r="CX61" s="158">
        <v>3958517</v>
      </c>
      <c r="CY61" s="158">
        <v>850286</v>
      </c>
      <c r="CZ61" s="158">
        <v>8239</v>
      </c>
      <c r="DA61" s="158">
        <v>0</v>
      </c>
      <c r="DB61" s="158">
        <v>0</v>
      </c>
      <c r="DC61" s="158">
        <v>0</v>
      </c>
      <c r="DD61" s="158">
        <v>0</v>
      </c>
      <c r="DE61" s="158">
        <v>0</v>
      </c>
      <c r="DF61" s="158">
        <v>0</v>
      </c>
      <c r="DG61" s="158">
        <v>0</v>
      </c>
      <c r="DH61" s="158">
        <v>0</v>
      </c>
      <c r="DI61" s="158">
        <v>155684</v>
      </c>
      <c r="DJ61" s="158">
        <v>16671131</v>
      </c>
      <c r="DK61" s="158">
        <v>0</v>
      </c>
      <c r="DL61" s="158">
        <v>0</v>
      </c>
      <c r="DM61" s="158">
        <v>0</v>
      </c>
      <c r="DN61" s="158">
        <v>0</v>
      </c>
      <c r="DO61" s="158">
        <v>0</v>
      </c>
      <c r="DP61" s="158">
        <v>0</v>
      </c>
      <c r="DQ61" s="158">
        <v>0</v>
      </c>
      <c r="DR61" s="158">
        <v>0</v>
      </c>
      <c r="DS61" s="158">
        <v>0</v>
      </c>
      <c r="DT61" s="158">
        <v>0</v>
      </c>
      <c r="DU61" s="158">
        <v>0</v>
      </c>
      <c r="DV61" s="158">
        <v>0</v>
      </c>
      <c r="DW61" s="158">
        <v>0</v>
      </c>
      <c r="DX61" s="158">
        <v>0</v>
      </c>
      <c r="DY61" s="158">
        <v>0</v>
      </c>
      <c r="DZ61" s="158">
        <v>0</v>
      </c>
      <c r="EA61" s="158">
        <v>0</v>
      </c>
      <c r="EB61" s="158">
        <v>0</v>
      </c>
      <c r="EC61" s="158">
        <v>0</v>
      </c>
      <c r="ED61" s="158">
        <v>33573264</v>
      </c>
      <c r="EF61" s="5">
        <f t="shared" si="35"/>
        <v>44926</v>
      </c>
      <c r="EG61" s="159">
        <f t="shared" si="35"/>
        <v>40752</v>
      </c>
      <c r="EH61" s="159">
        <f t="shared" si="35"/>
        <v>334540</v>
      </c>
      <c r="EI61" s="159">
        <f t="shared" si="35"/>
        <v>0</v>
      </c>
      <c r="EJ61" s="159">
        <f t="shared" si="35"/>
        <v>0</v>
      </c>
      <c r="EK61" s="159">
        <f t="shared" si="35"/>
        <v>581089</v>
      </c>
      <c r="EL61" s="159">
        <f t="shared" si="35"/>
        <v>0</v>
      </c>
      <c r="EM61" s="159">
        <f t="shared" si="35"/>
        <v>0</v>
      </c>
      <c r="EN61" s="159">
        <f t="shared" si="35"/>
        <v>0</v>
      </c>
      <c r="EO61" s="159">
        <f t="shared" si="35"/>
        <v>11255</v>
      </c>
      <c r="EP61" s="159">
        <f t="shared" si="35"/>
        <v>79173</v>
      </c>
      <c r="EQ61" s="159">
        <f t="shared" si="35"/>
        <v>79693</v>
      </c>
      <c r="ER61" s="159">
        <f t="shared" si="35"/>
        <v>0</v>
      </c>
      <c r="ES61" s="159">
        <f t="shared" si="35"/>
        <v>0</v>
      </c>
      <c r="ET61" s="159">
        <f t="shared" si="35"/>
        <v>0</v>
      </c>
      <c r="EU61" s="159">
        <f t="shared" si="35"/>
        <v>0</v>
      </c>
      <c r="EV61" s="159">
        <f t="shared" si="36"/>
        <v>0</v>
      </c>
      <c r="EW61" s="159">
        <f t="shared" si="36"/>
        <v>0</v>
      </c>
      <c r="EX61" s="159">
        <f t="shared" si="36"/>
        <v>427007</v>
      </c>
      <c r="EY61" s="159">
        <f t="shared" si="36"/>
        <v>0</v>
      </c>
      <c r="EZ61" s="159">
        <f t="shared" si="36"/>
        <v>0</v>
      </c>
      <c r="FA61" s="159">
        <f t="shared" si="36"/>
        <v>0</v>
      </c>
      <c r="FB61" s="159">
        <f t="shared" si="36"/>
        <v>0</v>
      </c>
      <c r="FC61" s="159">
        <f t="shared" si="36"/>
        <v>181151</v>
      </c>
      <c r="FD61" s="159">
        <f t="shared" si="36"/>
        <v>0</v>
      </c>
      <c r="FE61" s="159">
        <f t="shared" si="36"/>
        <v>3778108</v>
      </c>
      <c r="FF61" s="159">
        <f t="shared" si="36"/>
        <v>5512768</v>
      </c>
      <c r="FG61" s="159">
        <f t="shared" si="36"/>
        <v>23622</v>
      </c>
      <c r="FH61" s="159">
        <f t="shared" si="36"/>
        <v>108611</v>
      </c>
      <c r="FI61" s="159">
        <f t="shared" si="36"/>
        <v>1042576</v>
      </c>
      <c r="FJ61" s="159">
        <f t="shared" si="34"/>
        <v>0</v>
      </c>
      <c r="FK61" s="159">
        <f t="shared" si="33"/>
        <v>0</v>
      </c>
      <c r="FL61" s="159">
        <f t="shared" si="33"/>
        <v>490328</v>
      </c>
      <c r="FM61" s="159">
        <f t="shared" si="33"/>
        <v>0</v>
      </c>
      <c r="FN61" s="159">
        <f t="shared" si="33"/>
        <v>0</v>
      </c>
      <c r="FO61" s="159">
        <f t="shared" si="33"/>
        <v>0</v>
      </c>
      <c r="FP61" s="159">
        <f t="shared" si="33"/>
        <v>0</v>
      </c>
      <c r="FQ61" s="159">
        <f t="shared" si="33"/>
        <v>0</v>
      </c>
      <c r="FR61" s="159">
        <f t="shared" si="33"/>
        <v>199036</v>
      </c>
      <c r="FS61" s="159">
        <f t="shared" si="33"/>
        <v>259458</v>
      </c>
      <c r="FT61" s="159">
        <f t="shared" si="33"/>
        <v>687392</v>
      </c>
      <c r="FU61" s="159">
        <f t="shared" si="33"/>
        <v>0</v>
      </c>
      <c r="FV61" s="159">
        <f t="shared" si="27"/>
        <v>0</v>
      </c>
      <c r="FW61" s="159">
        <f t="shared" si="27"/>
        <v>2561274</v>
      </c>
      <c r="FX61" s="159">
        <f t="shared" si="27"/>
        <v>754901</v>
      </c>
      <c r="FY61" s="159">
        <f t="shared" si="27"/>
        <v>56496</v>
      </c>
      <c r="FZ61" s="159">
        <f t="shared" si="27"/>
        <v>81728</v>
      </c>
      <c r="GA61" s="159">
        <f t="shared" si="27"/>
        <v>6265422</v>
      </c>
      <c r="GB61" s="159">
        <f t="shared" si="27"/>
        <v>192655</v>
      </c>
      <c r="GC61" s="159">
        <f t="shared" si="27"/>
        <v>0</v>
      </c>
      <c r="GD61" s="159">
        <f t="shared" si="27"/>
        <v>0</v>
      </c>
      <c r="GE61" s="159">
        <f t="shared" si="27"/>
        <v>0</v>
      </c>
      <c r="GF61" s="159">
        <f t="shared" si="27"/>
        <v>0</v>
      </c>
      <c r="GG61" s="159">
        <f t="shared" si="27"/>
        <v>0</v>
      </c>
      <c r="GH61" s="159">
        <f t="shared" si="27"/>
        <v>0</v>
      </c>
      <c r="GI61" s="159">
        <f t="shared" si="27"/>
        <v>207597</v>
      </c>
      <c r="GJ61" s="159">
        <f t="shared" si="27"/>
        <v>400252</v>
      </c>
      <c r="GK61" s="159">
        <f t="shared" si="27"/>
        <v>12178442</v>
      </c>
      <c r="GL61" s="159">
        <f t="shared" si="28"/>
        <v>171134</v>
      </c>
      <c r="GM61" s="159">
        <f t="shared" si="28"/>
        <v>7734</v>
      </c>
      <c r="GN61" s="159">
        <f t="shared" si="28"/>
        <v>57525</v>
      </c>
      <c r="GO61" s="159">
        <f t="shared" si="28"/>
        <v>20474</v>
      </c>
      <c r="GP61" s="159">
        <f t="shared" si="28"/>
        <v>574788</v>
      </c>
      <c r="GQ61" s="159">
        <f t="shared" si="28"/>
        <v>245563</v>
      </c>
      <c r="GR61" s="159">
        <f t="shared" si="28"/>
        <v>555091</v>
      </c>
      <c r="GS61" s="159">
        <f t="shared" si="28"/>
        <v>9299</v>
      </c>
      <c r="GT61" s="159">
        <f t="shared" si="28"/>
        <v>0</v>
      </c>
      <c r="GU61" s="159">
        <f t="shared" si="28"/>
        <v>758602</v>
      </c>
      <c r="GV61" s="159">
        <f t="shared" si="28"/>
        <v>0</v>
      </c>
      <c r="GW61" s="159">
        <f t="shared" si="28"/>
        <v>0</v>
      </c>
      <c r="GX61" s="159">
        <f t="shared" si="28"/>
        <v>0</v>
      </c>
      <c r="GY61" s="159">
        <f t="shared" si="28"/>
        <v>0</v>
      </c>
      <c r="GZ61" s="159">
        <f t="shared" si="28"/>
        <v>1359830</v>
      </c>
      <c r="HA61" s="159">
        <f t="shared" si="28"/>
        <v>0</v>
      </c>
      <c r="HB61" s="159">
        <f t="shared" si="29"/>
        <v>0</v>
      </c>
      <c r="HC61" s="159">
        <f t="shared" si="29"/>
        <v>0</v>
      </c>
      <c r="HD61" s="159">
        <f t="shared" si="29"/>
        <v>155549</v>
      </c>
      <c r="HE61" s="159">
        <f t="shared" si="29"/>
        <v>0</v>
      </c>
      <c r="HF61" s="159">
        <f t="shared" si="29"/>
        <v>0</v>
      </c>
      <c r="HG61" s="159">
        <f t="shared" si="29"/>
        <v>485277</v>
      </c>
      <c r="HH61" s="159">
        <f t="shared" si="29"/>
        <v>0</v>
      </c>
      <c r="HI61" s="159">
        <f t="shared" si="29"/>
        <v>197889</v>
      </c>
      <c r="HJ61" s="159">
        <f t="shared" si="29"/>
        <v>0</v>
      </c>
      <c r="HK61" s="159">
        <f t="shared" si="29"/>
        <v>0</v>
      </c>
      <c r="HL61" s="159">
        <f t="shared" si="29"/>
        <v>0</v>
      </c>
      <c r="HM61" s="159">
        <f t="shared" si="29"/>
        <v>115856</v>
      </c>
      <c r="HN61" s="159">
        <f t="shared" si="29"/>
        <v>0</v>
      </c>
      <c r="HO61" s="159">
        <f t="shared" si="29"/>
        <v>9080</v>
      </c>
      <c r="HP61" s="159">
        <f t="shared" si="29"/>
        <v>4723691</v>
      </c>
      <c r="HQ61" s="159">
        <f t="shared" si="29"/>
        <v>16902133</v>
      </c>
      <c r="HR61" s="159">
        <f t="shared" si="30"/>
        <v>1206323</v>
      </c>
      <c r="HS61" s="159">
        <f t="shared" si="30"/>
        <v>0</v>
      </c>
      <c r="HT61" s="159">
        <f t="shared" si="30"/>
        <v>9320462</v>
      </c>
      <c r="HU61" s="159">
        <f t="shared" si="30"/>
        <v>0</v>
      </c>
      <c r="HV61" s="159">
        <f t="shared" si="30"/>
        <v>273647</v>
      </c>
      <c r="HW61" s="159">
        <f t="shared" si="30"/>
        <v>0</v>
      </c>
      <c r="HX61" s="159">
        <f t="shared" si="30"/>
        <v>851172</v>
      </c>
      <c r="HY61" s="159">
        <f t="shared" si="30"/>
        <v>46801</v>
      </c>
      <c r="HZ61" s="159">
        <f t="shared" si="30"/>
        <v>0</v>
      </c>
      <c r="IA61" s="159">
        <f t="shared" si="30"/>
        <v>3958517</v>
      </c>
      <c r="IB61" s="159">
        <f t="shared" si="30"/>
        <v>850286</v>
      </c>
      <c r="IC61" s="159">
        <f t="shared" si="30"/>
        <v>8239</v>
      </c>
      <c r="ID61" s="159">
        <f t="shared" si="30"/>
        <v>0</v>
      </c>
      <c r="IE61" s="159">
        <f t="shared" si="30"/>
        <v>0</v>
      </c>
      <c r="IF61" s="159">
        <f t="shared" si="30"/>
        <v>0</v>
      </c>
      <c r="IG61" s="159">
        <f t="shared" si="30"/>
        <v>0</v>
      </c>
      <c r="IH61" s="159">
        <f t="shared" si="31"/>
        <v>0</v>
      </c>
      <c r="II61" s="159">
        <f t="shared" si="31"/>
        <v>0</v>
      </c>
      <c r="IJ61" s="159">
        <f t="shared" si="31"/>
        <v>0</v>
      </c>
      <c r="IK61" s="159">
        <f t="shared" si="31"/>
        <v>0</v>
      </c>
      <c r="IL61" s="159">
        <f t="shared" si="31"/>
        <v>155684</v>
      </c>
      <c r="IM61" s="159">
        <f t="shared" si="31"/>
        <v>16671131</v>
      </c>
      <c r="IN61" s="159">
        <f t="shared" si="31"/>
        <v>0</v>
      </c>
      <c r="IO61" s="159">
        <f t="shared" si="31"/>
        <v>0</v>
      </c>
      <c r="IP61" s="159">
        <f t="shared" si="31"/>
        <v>0</v>
      </c>
      <c r="IQ61" s="159">
        <f t="shared" si="31"/>
        <v>0</v>
      </c>
      <c r="IR61" s="159">
        <f t="shared" si="31"/>
        <v>0</v>
      </c>
      <c r="IS61" s="159">
        <f t="shared" si="31"/>
        <v>0</v>
      </c>
      <c r="IT61" s="159">
        <f t="shared" si="31"/>
        <v>0</v>
      </c>
      <c r="IU61" s="159">
        <f t="shared" si="31"/>
        <v>0</v>
      </c>
      <c r="IV61" s="159">
        <f t="shared" si="31"/>
        <v>0</v>
      </c>
      <c r="IW61" s="159">
        <f t="shared" si="31"/>
        <v>0</v>
      </c>
      <c r="IX61" s="159">
        <f t="shared" si="32"/>
        <v>0</v>
      </c>
      <c r="IY61" s="159">
        <f t="shared" si="32"/>
        <v>0</v>
      </c>
      <c r="IZ61" s="159">
        <f t="shared" si="32"/>
        <v>0</v>
      </c>
      <c r="JA61" s="159">
        <f t="shared" si="24"/>
        <v>0</v>
      </c>
      <c r="JB61" s="159">
        <f t="shared" si="24"/>
        <v>0</v>
      </c>
      <c r="JC61" s="159">
        <f t="shared" si="24"/>
        <v>0</v>
      </c>
      <c r="JD61" s="159">
        <f t="shared" si="24"/>
        <v>0</v>
      </c>
      <c r="JE61" s="159">
        <f t="shared" si="24"/>
        <v>0</v>
      </c>
      <c r="JF61" s="159">
        <f t="shared" si="24"/>
        <v>0</v>
      </c>
      <c r="JG61" s="159">
        <f t="shared" si="24"/>
        <v>33573264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L28"/>
  <sheetViews>
    <sheetView workbookViewId="0">
      <selection activeCell="A20" sqref="A20"/>
    </sheetView>
  </sheetViews>
  <sheetFormatPr defaultColWidth="9.08984375" defaultRowHeight="10" x14ac:dyDescent="0.2"/>
  <cols>
    <col min="1" max="1" width="20.453125" style="10" bestFit="1" customWidth="1"/>
    <col min="2" max="2" width="8.36328125" style="10" bestFit="1" customWidth="1"/>
    <col min="3" max="5" width="7.6328125" style="10" bestFit="1" customWidth="1"/>
    <col min="6" max="16384" width="9.08984375" style="10"/>
  </cols>
  <sheetData>
    <row r="8" spans="1:8" x14ac:dyDescent="0.2">
      <c r="A8" s="10" t="s">
        <v>6</v>
      </c>
    </row>
    <row r="9" spans="1:8" ht="42" customHeight="1" thickBot="1" x14ac:dyDescent="0.25">
      <c r="A9" s="16" t="s">
        <v>7</v>
      </c>
      <c r="B9" s="16" t="s">
        <v>8</v>
      </c>
      <c r="C9" s="7" t="s">
        <v>41</v>
      </c>
      <c r="D9" s="7" t="s">
        <v>35</v>
      </c>
      <c r="E9" s="7" t="s">
        <v>65</v>
      </c>
      <c r="F9" s="17"/>
      <c r="G9" s="17"/>
      <c r="H9" s="17"/>
    </row>
    <row r="10" spans="1:8" x14ac:dyDescent="0.2">
      <c r="A10" s="64">
        <f>'COST &amp; STATS'!A62+35</f>
        <v>91</v>
      </c>
      <c r="B10" s="18">
        <f>'COST &amp; STATS'!D62</f>
        <v>1037</v>
      </c>
      <c r="C10" s="13">
        <f>AVERAGE('COST &amp; STATS'!F4:F59)</f>
        <v>6452.9642857142853</v>
      </c>
      <c r="D10" s="13">
        <f>AVERAGE('COST &amp; STATS'!I4:I59)</f>
        <v>6390.2857142857147</v>
      </c>
      <c r="E10" s="54">
        <f>SUMPRODUCT('COST &amp; STATS'!F4:F59,'COST &amp; STATS'!BN4:BN59)/'COST &amp; STATS'!F62</f>
        <v>425.17155535903413</v>
      </c>
    </row>
    <row r="11" spans="1:8" x14ac:dyDescent="0.2">
      <c r="A11" s="12"/>
      <c r="B11" s="12"/>
      <c r="C11" s="12"/>
      <c r="D11" s="12"/>
      <c r="E11" s="19"/>
    </row>
    <row r="12" spans="1:8" x14ac:dyDescent="0.2">
      <c r="A12" s="12"/>
      <c r="B12" s="12"/>
      <c r="C12" s="12"/>
      <c r="D12" s="12"/>
      <c r="E12" s="19"/>
    </row>
    <row r="13" spans="1:8" x14ac:dyDescent="0.2">
      <c r="A13" s="162" t="s">
        <v>63</v>
      </c>
      <c r="B13" s="162"/>
      <c r="C13" s="162"/>
      <c r="D13" s="162"/>
      <c r="E13" s="162"/>
    </row>
    <row r="14" spans="1:8" x14ac:dyDescent="0.2">
      <c r="A14" s="162"/>
      <c r="B14" s="162"/>
      <c r="C14" s="162"/>
      <c r="D14" s="162"/>
      <c r="E14" s="162"/>
    </row>
    <row r="15" spans="1:8" x14ac:dyDescent="0.2">
      <c r="A15" s="12"/>
      <c r="B15" s="12"/>
      <c r="C15" s="12"/>
      <c r="D15" s="12"/>
      <c r="E15" s="19"/>
    </row>
    <row r="16" spans="1:8" x14ac:dyDescent="0.2">
      <c r="A16" s="12"/>
      <c r="B16" s="12"/>
      <c r="C16" s="12"/>
      <c r="D16" s="12"/>
      <c r="E16" s="19"/>
    </row>
    <row r="17" spans="1:12" x14ac:dyDescent="0.2">
      <c r="A17" s="12"/>
      <c r="B17" s="12"/>
      <c r="C17" s="12"/>
      <c r="D17" s="12"/>
      <c r="E17" s="19"/>
    </row>
    <row r="18" spans="1:12" ht="10.5" thickBot="1" x14ac:dyDescent="0.25">
      <c r="A18" s="163" t="s">
        <v>9</v>
      </c>
      <c r="B18" s="163"/>
      <c r="C18" s="163"/>
      <c r="D18" s="163"/>
      <c r="E18" s="19"/>
    </row>
    <row r="19" spans="1:12" ht="25.5" customHeight="1" x14ac:dyDescent="0.2">
      <c r="A19" s="66" t="s">
        <v>4</v>
      </c>
      <c r="B19" s="67" t="s">
        <v>5</v>
      </c>
      <c r="C19" s="66" t="s">
        <v>10</v>
      </c>
      <c r="D19" s="66" t="s">
        <v>66</v>
      </c>
      <c r="E19" s="20"/>
    </row>
    <row r="20" spans="1:12" ht="10.5" thickBot="1" x14ac:dyDescent="0.25">
      <c r="A20" s="101">
        <f>'COST &amp; STATS'!BN48</f>
        <v>457.31232876712329</v>
      </c>
      <c r="B20" s="102">
        <f>'COST &amp; STATS'!BO48</f>
        <v>0.8</v>
      </c>
      <c r="C20" s="102">
        <f>B20</f>
        <v>0.8</v>
      </c>
      <c r="D20" s="101">
        <f>A20</f>
        <v>457.31232876712329</v>
      </c>
      <c r="I20" s="92"/>
      <c r="J20" s="21"/>
      <c r="K20" s="21"/>
      <c r="L20" s="92"/>
    </row>
    <row r="21" spans="1:12" ht="10.5" thickTop="1" x14ac:dyDescent="0.2">
      <c r="A21" s="93"/>
      <c r="B21" s="21"/>
      <c r="C21" s="21"/>
      <c r="D21" s="20"/>
      <c r="I21" s="92"/>
      <c r="J21" s="21"/>
      <c r="K21" s="21"/>
      <c r="L21" s="92"/>
    </row>
    <row r="22" spans="1:12" x14ac:dyDescent="0.2">
      <c r="A22" s="93"/>
      <c r="B22" s="21"/>
      <c r="C22" s="21"/>
      <c r="D22" s="20"/>
      <c r="I22" s="92"/>
      <c r="J22" s="21"/>
      <c r="K22" s="21"/>
      <c r="L22" s="92"/>
    </row>
    <row r="23" spans="1:12" x14ac:dyDescent="0.2">
      <c r="A23" s="93"/>
      <c r="B23" s="21"/>
      <c r="C23" s="21"/>
      <c r="D23" s="20"/>
      <c r="I23" s="92"/>
      <c r="J23" s="21"/>
      <c r="K23" s="21"/>
      <c r="L23" s="92"/>
    </row>
    <row r="24" spans="1:12" ht="12" x14ac:dyDescent="0.2">
      <c r="A24" s="84" t="s">
        <v>67</v>
      </c>
      <c r="B24" s="21"/>
      <c r="C24" s="21"/>
      <c r="D24" s="20"/>
      <c r="I24" s="92"/>
      <c r="J24" s="21"/>
      <c r="K24" s="21"/>
      <c r="L24" s="92"/>
    </row>
    <row r="25" spans="1:12" x14ac:dyDescent="0.2">
      <c r="A25" s="20"/>
      <c r="B25" s="21"/>
      <c r="C25" s="21"/>
      <c r="D25" s="20"/>
      <c r="I25" s="92"/>
      <c r="J25" s="21"/>
      <c r="K25" s="21"/>
      <c r="L25" s="92"/>
    </row>
    <row r="26" spans="1:12" x14ac:dyDescent="0.2">
      <c r="B26" s="21"/>
      <c r="C26" s="21"/>
      <c r="D26" s="20"/>
    </row>
    <row r="27" spans="1:12" x14ac:dyDescent="0.2">
      <c r="B27" s="21"/>
      <c r="C27" s="21"/>
      <c r="D27" s="20"/>
    </row>
    <row r="28" spans="1:12" x14ac:dyDescent="0.2">
      <c r="A28" s="20"/>
      <c r="B28" s="21"/>
      <c r="C28" s="21"/>
      <c r="D28" s="20"/>
    </row>
  </sheetData>
  <mergeCells count="2">
    <mergeCell ref="A13:E14"/>
    <mergeCell ref="A18:D18"/>
  </mergeCells>
  <phoneticPr fontId="0" type="noConversion"/>
  <pageMargins left="0.75" right="0.75" top="1" bottom="1" header="0.5" footer="0.5"/>
  <pageSetup orientation="portrait" r:id="rId1"/>
  <headerFooter alignWithMargins="0">
    <oddHeader>&amp;L&amp;8IOWA DEPARTMENT OF HUMAN SERVICES
Division of Medical Services
Intermediate Care Facilities for the Intellectually Disabled
Compilation of Costs and Various Statistical Data
December 31,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6"/>
  <sheetViews>
    <sheetView zoomScaleNormal="100" workbookViewId="0">
      <selection activeCell="F19" sqref="F19"/>
    </sheetView>
  </sheetViews>
  <sheetFormatPr defaultColWidth="9.08984375" defaultRowHeight="11.5" x14ac:dyDescent="0.25"/>
  <cols>
    <col min="1" max="4" width="9.08984375" style="68"/>
    <col min="5" max="5" width="4" style="68" customWidth="1"/>
    <col min="6" max="6" width="13.08984375" style="68" bestFit="1" customWidth="1"/>
    <col min="7" max="7" width="8.54296875" style="68" bestFit="1" customWidth="1"/>
    <col min="8" max="8" width="10.54296875" style="69" bestFit="1" customWidth="1"/>
    <col min="9" max="9" width="7.36328125" style="68" bestFit="1" customWidth="1"/>
    <col min="10" max="10" width="8" style="68" bestFit="1" customWidth="1"/>
    <col min="11" max="16384" width="9.08984375" style="68"/>
  </cols>
  <sheetData>
    <row r="1" spans="1:14" x14ac:dyDescent="0.25">
      <c r="A1" s="68" t="s">
        <v>37</v>
      </c>
    </row>
    <row r="2" spans="1:14" x14ac:dyDescent="0.25">
      <c r="G2" s="70" t="s">
        <v>40</v>
      </c>
      <c r="H2" s="68"/>
      <c r="I2" s="71" t="s">
        <v>11</v>
      </c>
    </row>
    <row r="3" spans="1:14" x14ac:dyDescent="0.25">
      <c r="B3" s="68" t="s">
        <v>7</v>
      </c>
      <c r="G3" s="87">
        <f>'SUM COST &amp; STATS'!A10</f>
        <v>91</v>
      </c>
      <c r="H3" s="68"/>
      <c r="I3" s="72"/>
    </row>
    <row r="4" spans="1:14" x14ac:dyDescent="0.25">
      <c r="B4" s="68" t="s">
        <v>32</v>
      </c>
      <c r="G4" s="73">
        <f>'COST &amp; STATS'!E62</f>
        <v>389653</v>
      </c>
      <c r="H4" s="68"/>
      <c r="I4" s="73">
        <f>G4/$G$3</f>
        <v>4281.9010989010985</v>
      </c>
    </row>
    <row r="5" spans="1:14" x14ac:dyDescent="0.25">
      <c r="B5" s="68" t="s">
        <v>33</v>
      </c>
      <c r="G5" s="73">
        <f>'COST &amp; STATS'!F62</f>
        <v>361366</v>
      </c>
      <c r="H5" s="68"/>
      <c r="I5" s="73">
        <f>G5/$G$3</f>
        <v>3971.0549450549452</v>
      </c>
    </row>
    <row r="6" spans="1:14" x14ac:dyDescent="0.25">
      <c r="B6" s="68" t="s">
        <v>47</v>
      </c>
      <c r="G6" s="73">
        <f>'COST &amp; STATS'!H62</f>
        <v>367795</v>
      </c>
      <c r="H6" s="68"/>
      <c r="I6" s="73">
        <f>G6/$G$3</f>
        <v>4041.7032967032969</v>
      </c>
    </row>
    <row r="7" spans="1:14" x14ac:dyDescent="0.25">
      <c r="B7" s="68" t="s">
        <v>72</v>
      </c>
      <c r="G7" s="73">
        <f>'COST &amp; STATS'!D62</f>
        <v>1037</v>
      </c>
      <c r="H7" s="68"/>
      <c r="I7" s="73">
        <f>G7/$G$3</f>
        <v>11.395604395604396</v>
      </c>
    </row>
    <row r="8" spans="1:14" x14ac:dyDescent="0.25">
      <c r="B8" s="68" t="s">
        <v>39</v>
      </c>
      <c r="G8" s="73"/>
      <c r="H8" s="68"/>
      <c r="I8" s="74">
        <f>G5/G4</f>
        <v>0.927404639512592</v>
      </c>
    </row>
    <row r="9" spans="1:14" x14ac:dyDescent="0.25">
      <c r="H9" s="73"/>
      <c r="J9" s="72"/>
    </row>
    <row r="10" spans="1:14" ht="13.5" x14ac:dyDescent="0.25">
      <c r="F10" s="70" t="s">
        <v>12</v>
      </c>
      <c r="H10" s="83" t="s">
        <v>64</v>
      </c>
      <c r="J10" s="71" t="s">
        <v>13</v>
      </c>
    </row>
    <row r="11" spans="1:14" x14ac:dyDescent="0.25">
      <c r="A11" s="110" t="s">
        <v>14</v>
      </c>
      <c r="H11" s="73"/>
      <c r="J11" s="72"/>
    </row>
    <row r="12" spans="1:14" x14ac:dyDescent="0.25">
      <c r="C12" s="72" t="s">
        <v>20</v>
      </c>
      <c r="F12" s="115">
        <f>'COST &amp; STATS'!K62</f>
        <v>7745647</v>
      </c>
      <c r="H12" s="75">
        <f>F12/$G$6</f>
        <v>21.05968542258595</v>
      </c>
      <c r="J12" s="76">
        <f>H12/$H$44</f>
        <v>4.9673946798920385E-2</v>
      </c>
    </row>
    <row r="13" spans="1:14" x14ac:dyDescent="0.25">
      <c r="C13" s="72" t="s">
        <v>79</v>
      </c>
      <c r="F13" s="115">
        <f>'COST &amp; STATS'!M62</f>
        <v>1825923</v>
      </c>
      <c r="H13" s="75">
        <f>F13/$G$6</f>
        <v>4.9645128400331711</v>
      </c>
      <c r="J13" s="76">
        <f>H13/$H$44</f>
        <v>1.1709906475330611E-2</v>
      </c>
    </row>
    <row r="14" spans="1:14" x14ac:dyDescent="0.25">
      <c r="C14" s="72" t="s">
        <v>42</v>
      </c>
      <c r="F14" s="116">
        <f>'COST &amp; STATS'!O62</f>
        <v>10701581</v>
      </c>
      <c r="H14" s="77">
        <f>F14/$G$6</f>
        <v>29.09659185143898</v>
      </c>
      <c r="J14" s="78">
        <f>H14/$H$44</f>
        <v>6.8630776132495741E-2</v>
      </c>
    </row>
    <row r="15" spans="1:14" x14ac:dyDescent="0.25">
      <c r="D15" s="111" t="s">
        <v>26</v>
      </c>
      <c r="F15" s="115">
        <f>SUM(F12:F14)</f>
        <v>20273151</v>
      </c>
      <c r="H15" s="79">
        <f>SUM(H12:H14)</f>
        <v>55.120790114058103</v>
      </c>
      <c r="J15" s="76">
        <f>SUM(J12:J14)</f>
        <v>0.13001462940674674</v>
      </c>
      <c r="N15" s="72"/>
    </row>
    <row r="16" spans="1:14" x14ac:dyDescent="0.25">
      <c r="A16" s="110" t="s">
        <v>19</v>
      </c>
      <c r="F16" s="115"/>
      <c r="H16" s="75"/>
      <c r="J16" s="76"/>
      <c r="N16" s="72"/>
    </row>
    <row r="17" spans="1:14" x14ac:dyDescent="0.25">
      <c r="C17" s="72" t="s">
        <v>80</v>
      </c>
      <c r="F17" s="115">
        <f>'COST &amp; STATS'!S62</f>
        <v>3280451</v>
      </c>
      <c r="H17" s="75">
        <f t="shared" ref="H17:H19" si="0">F17/$G$6</f>
        <v>8.9192376187822013</v>
      </c>
      <c r="J17" s="76">
        <f>H17/$H$44</f>
        <v>2.1038003468330686E-2</v>
      </c>
      <c r="N17" s="72"/>
    </row>
    <row r="18" spans="1:14" x14ac:dyDescent="0.25">
      <c r="C18" s="72" t="s">
        <v>81</v>
      </c>
      <c r="F18" s="115">
        <f>'COST &amp; STATS'!U62</f>
        <v>744607</v>
      </c>
      <c r="H18" s="75">
        <f t="shared" si="0"/>
        <v>2.0245163746108568</v>
      </c>
      <c r="J18" s="76">
        <f>H18/$H$44</f>
        <v>4.7752716466556919E-3</v>
      </c>
    </row>
    <row r="19" spans="1:14" x14ac:dyDescent="0.25">
      <c r="C19" s="72" t="s">
        <v>46</v>
      </c>
      <c r="F19" s="116">
        <f>'COST &amp; STATS'!W62</f>
        <v>4771647</v>
      </c>
      <c r="H19" s="77">
        <f t="shared" si="0"/>
        <v>12.973659239522016</v>
      </c>
      <c r="J19" s="78">
        <f>H19/$H$44</f>
        <v>3.0601257612337365E-2</v>
      </c>
    </row>
    <row r="20" spans="1:14" x14ac:dyDescent="0.25">
      <c r="D20" s="111" t="s">
        <v>26</v>
      </c>
      <c r="F20" s="115">
        <f>SUM(F17:F19)</f>
        <v>8796705</v>
      </c>
      <c r="H20" s="79">
        <f>SUM(H17:H19)</f>
        <v>23.917413232915074</v>
      </c>
      <c r="J20" s="76">
        <f>SUM(J17:J19)</f>
        <v>5.6414532727323746E-2</v>
      </c>
      <c r="N20" s="72"/>
    </row>
    <row r="21" spans="1:14" x14ac:dyDescent="0.25">
      <c r="A21" s="110" t="s">
        <v>22</v>
      </c>
      <c r="F21" s="115"/>
      <c r="H21" s="75"/>
      <c r="J21" s="76"/>
      <c r="N21" s="72"/>
    </row>
    <row r="22" spans="1:14" x14ac:dyDescent="0.25">
      <c r="C22" s="72" t="s">
        <v>23</v>
      </c>
      <c r="F22" s="115">
        <f>'COST &amp; STATS'!AA62</f>
        <v>3569399</v>
      </c>
      <c r="H22" s="75">
        <f t="shared" ref="H22:H26" si="1">F22/$G$6</f>
        <v>9.704860044318167</v>
      </c>
      <c r="J22" s="76">
        <f t="shared" ref="J22:J27" si="2">H22/$H$44</f>
        <v>2.2891068496940236E-2</v>
      </c>
      <c r="L22" s="80"/>
      <c r="N22" s="72"/>
    </row>
    <row r="23" spans="1:14" x14ac:dyDescent="0.25">
      <c r="C23" s="72" t="s">
        <v>82</v>
      </c>
      <c r="F23" s="115">
        <f>'COST &amp; STATS'!AC62</f>
        <v>233775</v>
      </c>
      <c r="H23" s="75">
        <f t="shared" si="1"/>
        <v>0.63561222963879338</v>
      </c>
      <c r="J23" s="76">
        <f t="shared" si="2"/>
        <v>1.4992326545371375E-3</v>
      </c>
      <c r="L23" s="80"/>
    </row>
    <row r="24" spans="1:14" x14ac:dyDescent="0.25">
      <c r="C24" s="72" t="s">
        <v>83</v>
      </c>
      <c r="F24" s="115">
        <f>'COST &amp; STATS'!AE62</f>
        <v>855275</v>
      </c>
      <c r="H24" s="75">
        <f t="shared" si="1"/>
        <v>2.3254122541089464</v>
      </c>
      <c r="J24" s="76">
        <f t="shared" si="2"/>
        <v>5.4850014270527219E-3</v>
      </c>
      <c r="L24" s="80"/>
    </row>
    <row r="25" spans="1:14" x14ac:dyDescent="0.25">
      <c r="C25" s="72" t="s">
        <v>24</v>
      </c>
      <c r="F25" s="115">
        <f>'COST &amp; STATS'!AG62</f>
        <v>1382250</v>
      </c>
      <c r="H25" s="75">
        <f t="shared" si="1"/>
        <v>3.7582076972226375</v>
      </c>
      <c r="J25" s="76">
        <f t="shared" si="2"/>
        <v>8.8645677969584353E-3</v>
      </c>
      <c r="L25" s="80"/>
      <c r="N25" s="72"/>
    </row>
    <row r="26" spans="1:14" x14ac:dyDescent="0.25">
      <c r="C26" s="72" t="s">
        <v>45</v>
      </c>
      <c r="F26" s="116">
        <f>'COST &amp; STATS'!AI62</f>
        <v>2628790</v>
      </c>
      <c r="H26" s="77">
        <f t="shared" si="1"/>
        <v>7.1474326730923474</v>
      </c>
      <c r="J26" s="78">
        <f t="shared" si="2"/>
        <v>1.6858807870476659E-2</v>
      </c>
      <c r="L26" s="80"/>
      <c r="N26" s="72"/>
    </row>
    <row r="27" spans="1:14" x14ac:dyDescent="0.25">
      <c r="D27" s="111" t="s">
        <v>26</v>
      </c>
      <c r="F27" s="115">
        <f>SUM(F22:F26)</f>
        <v>8669489</v>
      </c>
      <c r="H27" s="75">
        <f>SUM(H22:H26)</f>
        <v>23.57152489838089</v>
      </c>
      <c r="J27" s="76">
        <f t="shared" si="2"/>
        <v>5.5598678245965184E-2</v>
      </c>
      <c r="N27" s="72"/>
    </row>
    <row r="28" spans="1:14" x14ac:dyDescent="0.25">
      <c r="A28" s="110" t="s">
        <v>27</v>
      </c>
      <c r="F28" s="115"/>
      <c r="H28" s="75"/>
      <c r="J28" s="76"/>
      <c r="N28" s="72"/>
    </row>
    <row r="29" spans="1:14" x14ac:dyDescent="0.25">
      <c r="C29" s="72" t="s">
        <v>85</v>
      </c>
      <c r="F29" s="115">
        <f>'COST &amp; STATS'!AM62</f>
        <v>8836192</v>
      </c>
      <c r="H29" s="75">
        <f t="shared" ref="H29:H34" si="3">F29/$G$6</f>
        <v>24.024774670672521</v>
      </c>
      <c r="J29" s="76">
        <f t="shared" ref="J29:J35" si="4">H29/$H$44</f>
        <v>5.6667768530252662E-2</v>
      </c>
      <c r="N29" s="72"/>
    </row>
    <row r="30" spans="1:14" x14ac:dyDescent="0.25">
      <c r="C30" s="72" t="s">
        <v>86</v>
      </c>
      <c r="F30" s="115">
        <f>'COST &amp; STATS'!AO62</f>
        <v>1906699</v>
      </c>
      <c r="H30" s="75">
        <f t="shared" si="3"/>
        <v>5.1841351840019581</v>
      </c>
      <c r="J30" s="76">
        <f t="shared" si="4"/>
        <v>1.222793456602847E-2</v>
      </c>
    </row>
    <row r="31" spans="1:14" x14ac:dyDescent="0.25">
      <c r="C31" s="72" t="s">
        <v>28</v>
      </c>
      <c r="F31" s="115">
        <f>'COST &amp; STATS'!AQ62</f>
        <v>3992042</v>
      </c>
      <c r="H31" s="75">
        <f t="shared" si="3"/>
        <v>10.853986595793852</v>
      </c>
      <c r="J31" s="76">
        <f t="shared" si="4"/>
        <v>2.5601538764554562E-2</v>
      </c>
    </row>
    <row r="32" spans="1:14" x14ac:dyDescent="0.25">
      <c r="C32" s="72" t="s">
        <v>29</v>
      </c>
      <c r="F32" s="115">
        <f>'COST &amp; STATS'!AS62</f>
        <v>3407569</v>
      </c>
      <c r="H32" s="75">
        <f t="shared" si="3"/>
        <v>9.2648595005369838</v>
      </c>
      <c r="J32" s="76">
        <f t="shared" si="4"/>
        <v>2.1853229461612483E-2</v>
      </c>
      <c r="N32" s="72"/>
    </row>
    <row r="33" spans="1:14" x14ac:dyDescent="0.25">
      <c r="C33" s="72" t="s">
        <v>62</v>
      </c>
      <c r="F33" s="115">
        <f>'COST &amp; STATS'!AU62</f>
        <v>391707</v>
      </c>
      <c r="H33" s="75">
        <f t="shared" si="3"/>
        <v>1.0650144781739828</v>
      </c>
      <c r="J33" s="76">
        <f t="shared" si="4"/>
        <v>2.5120732559545649E-3</v>
      </c>
      <c r="N33" s="72"/>
    </row>
    <row r="34" spans="1:14" x14ac:dyDescent="0.25">
      <c r="C34" s="72" t="s">
        <v>43</v>
      </c>
      <c r="F34" s="116">
        <f>'COST &amp; STATS'!AW62</f>
        <v>2021363</v>
      </c>
      <c r="H34" s="77">
        <f t="shared" si="3"/>
        <v>5.4958958115254424</v>
      </c>
      <c r="J34" s="78">
        <f t="shared" si="4"/>
        <v>1.2963291268412584E-2</v>
      </c>
      <c r="N34" s="72"/>
    </row>
    <row r="35" spans="1:14" x14ac:dyDescent="0.25">
      <c r="D35" s="111" t="s">
        <v>26</v>
      </c>
      <c r="F35" s="115">
        <f>SUM(F29:F34)</f>
        <v>20555572</v>
      </c>
      <c r="H35" s="75">
        <f>SUM(H29:H34)</f>
        <v>55.888666240704744</v>
      </c>
      <c r="J35" s="81">
        <f t="shared" si="4"/>
        <v>0.13182583584681534</v>
      </c>
      <c r="N35" s="72"/>
    </row>
    <row r="36" spans="1:14" x14ac:dyDescent="0.25">
      <c r="A36" s="110" t="s">
        <v>78</v>
      </c>
      <c r="F36" s="115"/>
      <c r="H36" s="75"/>
      <c r="J36" s="81"/>
      <c r="N36" s="72"/>
    </row>
    <row r="37" spans="1:14" x14ac:dyDescent="0.25">
      <c r="C37" s="72" t="s">
        <v>87</v>
      </c>
      <c r="F37" s="115">
        <f>'COST &amp; STATS'!BA62</f>
        <v>72970082</v>
      </c>
      <c r="H37" s="75">
        <f t="shared" ref="H37:H41" si="5">F37/$G$6</f>
        <v>198.39878736796314</v>
      </c>
      <c r="J37" s="76">
        <f t="shared" ref="J37:J44" si="6">H37/$H$44</f>
        <v>0.4679676173185866</v>
      </c>
      <c r="N37" s="72"/>
    </row>
    <row r="38" spans="1:14" x14ac:dyDescent="0.25">
      <c r="C38" s="72" t="s">
        <v>88</v>
      </c>
      <c r="F38" s="115">
        <f>'COST &amp; STATS'!BC62</f>
        <v>16544009</v>
      </c>
      <c r="H38" s="75">
        <f t="shared" si="5"/>
        <v>44.981603882597639</v>
      </c>
      <c r="J38" s="76">
        <f t="shared" si="6"/>
        <v>0.10609910610525629</v>
      </c>
    </row>
    <row r="39" spans="1:14" x14ac:dyDescent="0.25">
      <c r="C39" s="72" t="s">
        <v>52</v>
      </c>
      <c r="F39" s="115">
        <f>'COST &amp; STATS'!BE62</f>
        <v>3483055</v>
      </c>
      <c r="H39" s="75">
        <f t="shared" si="5"/>
        <v>9.47009883222991</v>
      </c>
      <c r="J39" s="76">
        <f t="shared" si="6"/>
        <v>2.2337332022452566E-2</v>
      </c>
    </row>
    <row r="40" spans="1:14" x14ac:dyDescent="0.25">
      <c r="C40" s="72" t="s">
        <v>89</v>
      </c>
      <c r="F40" s="115">
        <f>'COST &amp; STATS'!BG62</f>
        <v>1613544</v>
      </c>
      <c r="H40" s="75">
        <f t="shared" si="5"/>
        <v>4.3870743212931114</v>
      </c>
      <c r="J40" s="76">
        <f t="shared" si="6"/>
        <v>1.0347889442123712E-2</v>
      </c>
      <c r="N40" s="72"/>
    </row>
    <row r="41" spans="1:14" x14ac:dyDescent="0.25">
      <c r="C41" s="72" t="s">
        <v>90</v>
      </c>
      <c r="F41" s="116">
        <f>'COST &amp; STATS'!BI62</f>
        <v>3024161</v>
      </c>
      <c r="H41" s="77">
        <f t="shared" si="5"/>
        <v>8.2224092225288548</v>
      </c>
      <c r="J41" s="78">
        <f t="shared" si="6"/>
        <v>1.9394378884729693E-2</v>
      </c>
      <c r="N41" s="72"/>
    </row>
    <row r="42" spans="1:14" x14ac:dyDescent="0.25">
      <c r="D42" s="111" t="s">
        <v>26</v>
      </c>
      <c r="F42" s="117">
        <f>SUM(F37:F41)</f>
        <v>97634851</v>
      </c>
      <c r="H42" s="82">
        <f>SUM(H37:H41)</f>
        <v>265.45997362661268</v>
      </c>
      <c r="J42" s="112">
        <f t="shared" si="6"/>
        <v>0.62614632377314894</v>
      </c>
      <c r="N42" s="72"/>
    </row>
    <row r="43" spans="1:14" x14ac:dyDescent="0.25">
      <c r="F43" s="115"/>
      <c r="H43" s="108"/>
      <c r="J43" s="113"/>
      <c r="N43" s="72"/>
    </row>
    <row r="44" spans="1:14" ht="12" thickBot="1" x14ac:dyDescent="0.3">
      <c r="B44" s="110" t="s">
        <v>84</v>
      </c>
      <c r="F44" s="118">
        <f>F42+F35+F27+F20+F15</f>
        <v>155929768</v>
      </c>
      <c r="H44" s="109">
        <f>H42+H35+H27+H20+H15</f>
        <v>423.95836811267151</v>
      </c>
      <c r="J44" s="114">
        <f t="shared" si="6"/>
        <v>1</v>
      </c>
      <c r="N44" s="72"/>
    </row>
    <row r="45" spans="1:14" ht="12" thickTop="1" x14ac:dyDescent="0.25">
      <c r="H45" s="73"/>
    </row>
    <row r="46" spans="1:14" ht="13.5" x14ac:dyDescent="0.25">
      <c r="A46" s="85" t="s">
        <v>68</v>
      </c>
      <c r="H46" s="73"/>
    </row>
    <row r="47" spans="1:14" x14ac:dyDescent="0.25">
      <c r="H47" s="73"/>
    </row>
    <row r="48" spans="1:14" x14ac:dyDescent="0.25">
      <c r="A48" s="68" t="s">
        <v>15</v>
      </c>
      <c r="H48" s="73"/>
    </row>
    <row r="49" spans="1:8" x14ac:dyDescent="0.25">
      <c r="A49" s="68" t="s">
        <v>16</v>
      </c>
      <c r="H49" s="73"/>
    </row>
    <row r="50" spans="1:8" x14ac:dyDescent="0.25">
      <c r="A50" s="68" t="s">
        <v>17</v>
      </c>
      <c r="H50" s="73"/>
    </row>
    <row r="51" spans="1:8" x14ac:dyDescent="0.25">
      <c r="H51" s="73"/>
    </row>
    <row r="52" spans="1:8" x14ac:dyDescent="0.25">
      <c r="A52" s="68" t="s">
        <v>71</v>
      </c>
      <c r="H52" s="73"/>
    </row>
    <row r="53" spans="1:8" x14ac:dyDescent="0.25">
      <c r="A53" s="68" t="s">
        <v>18</v>
      </c>
      <c r="H53" s="73"/>
    </row>
    <row r="54" spans="1:8" x14ac:dyDescent="0.25">
      <c r="H54" s="73"/>
    </row>
    <row r="55" spans="1:8" x14ac:dyDescent="0.25">
      <c r="H55" s="73"/>
    </row>
    <row r="56" spans="1:8" x14ac:dyDescent="0.25">
      <c r="H56" s="73"/>
    </row>
    <row r="57" spans="1:8" x14ac:dyDescent="0.25">
      <c r="H57" s="73"/>
    </row>
    <row r="58" spans="1:8" x14ac:dyDescent="0.25">
      <c r="H58" s="73"/>
    </row>
    <row r="59" spans="1:8" x14ac:dyDescent="0.25">
      <c r="H59" s="73"/>
    </row>
    <row r="60" spans="1:8" x14ac:dyDescent="0.25">
      <c r="H60" s="73"/>
    </row>
    <row r="61" spans="1:8" x14ac:dyDescent="0.25">
      <c r="H61" s="73"/>
    </row>
    <row r="62" spans="1:8" x14ac:dyDescent="0.25">
      <c r="H62" s="73"/>
    </row>
    <row r="63" spans="1:8" x14ac:dyDescent="0.25">
      <c r="H63" s="73"/>
    </row>
    <row r="64" spans="1:8" x14ac:dyDescent="0.25">
      <c r="H64" s="73"/>
    </row>
    <row r="65" spans="8:8" x14ac:dyDescent="0.25">
      <c r="H65" s="73"/>
    </row>
    <row r="66" spans="8:8" x14ac:dyDescent="0.25">
      <c r="H66" s="73"/>
    </row>
    <row r="67" spans="8:8" x14ac:dyDescent="0.25">
      <c r="H67" s="73"/>
    </row>
    <row r="68" spans="8:8" x14ac:dyDescent="0.25">
      <c r="H68" s="73"/>
    </row>
    <row r="69" spans="8:8" x14ac:dyDescent="0.25">
      <c r="H69" s="73"/>
    </row>
    <row r="70" spans="8:8" x14ac:dyDescent="0.25">
      <c r="H70" s="73"/>
    </row>
    <row r="71" spans="8:8" x14ac:dyDescent="0.25">
      <c r="H71" s="73"/>
    </row>
    <row r="72" spans="8:8" x14ac:dyDescent="0.25">
      <c r="H72" s="73"/>
    </row>
    <row r="73" spans="8:8" x14ac:dyDescent="0.25">
      <c r="H73" s="73"/>
    </row>
    <row r="74" spans="8:8" x14ac:dyDescent="0.25">
      <c r="H74" s="73"/>
    </row>
    <row r="75" spans="8:8" x14ac:dyDescent="0.25">
      <c r="H75" s="73"/>
    </row>
    <row r="76" spans="8:8" x14ac:dyDescent="0.25">
      <c r="H76" s="73"/>
    </row>
    <row r="77" spans="8:8" x14ac:dyDescent="0.25">
      <c r="H77" s="73"/>
    </row>
    <row r="78" spans="8:8" x14ac:dyDescent="0.25">
      <c r="H78" s="73"/>
    </row>
    <row r="79" spans="8:8" x14ac:dyDescent="0.25">
      <c r="H79" s="73"/>
    </row>
    <row r="80" spans="8:8" x14ac:dyDescent="0.25">
      <c r="H80" s="73"/>
    </row>
    <row r="81" spans="8:8" x14ac:dyDescent="0.25">
      <c r="H81" s="73"/>
    </row>
    <row r="82" spans="8:8" x14ac:dyDescent="0.25">
      <c r="H82" s="73"/>
    </row>
    <row r="83" spans="8:8" x14ac:dyDescent="0.25">
      <c r="H83" s="73"/>
    </row>
    <row r="84" spans="8:8" x14ac:dyDescent="0.25">
      <c r="H84" s="73"/>
    </row>
    <row r="85" spans="8:8" x14ac:dyDescent="0.25">
      <c r="H85" s="73"/>
    </row>
    <row r="86" spans="8:8" x14ac:dyDescent="0.25">
      <c r="H86" s="73"/>
    </row>
    <row r="87" spans="8:8" x14ac:dyDescent="0.25">
      <c r="H87" s="73"/>
    </row>
    <row r="88" spans="8:8" x14ac:dyDescent="0.25">
      <c r="H88" s="73"/>
    </row>
    <row r="89" spans="8:8" x14ac:dyDescent="0.25">
      <c r="H89" s="73"/>
    </row>
    <row r="90" spans="8:8" x14ac:dyDescent="0.25">
      <c r="H90" s="73"/>
    </row>
    <row r="91" spans="8:8" x14ac:dyDescent="0.25">
      <c r="H91" s="73"/>
    </row>
    <row r="92" spans="8:8" x14ac:dyDescent="0.25">
      <c r="H92" s="73"/>
    </row>
    <row r="93" spans="8:8" x14ac:dyDescent="0.25">
      <c r="H93" s="73"/>
    </row>
    <row r="94" spans="8:8" x14ac:dyDescent="0.25">
      <c r="H94" s="73"/>
    </row>
    <row r="95" spans="8:8" x14ac:dyDescent="0.25">
      <c r="H95" s="73"/>
    </row>
    <row r="96" spans="8:8" x14ac:dyDescent="0.25">
      <c r="H96" s="73"/>
    </row>
    <row r="97" spans="8:8" x14ac:dyDescent="0.25">
      <c r="H97" s="73"/>
    </row>
    <row r="98" spans="8:8" x14ac:dyDescent="0.25">
      <c r="H98" s="73"/>
    </row>
    <row r="99" spans="8:8" x14ac:dyDescent="0.25">
      <c r="H99" s="73"/>
    </row>
    <row r="100" spans="8:8" x14ac:dyDescent="0.25">
      <c r="H100" s="73"/>
    </row>
    <row r="101" spans="8:8" x14ac:dyDescent="0.25">
      <c r="H101" s="73"/>
    </row>
    <row r="102" spans="8:8" x14ac:dyDescent="0.25">
      <c r="H102" s="73"/>
    </row>
    <row r="103" spans="8:8" x14ac:dyDescent="0.25">
      <c r="H103" s="73"/>
    </row>
    <row r="104" spans="8:8" x14ac:dyDescent="0.25">
      <c r="H104" s="73"/>
    </row>
    <row r="105" spans="8:8" x14ac:dyDescent="0.25">
      <c r="H105" s="73"/>
    </row>
    <row r="106" spans="8:8" x14ac:dyDescent="0.25">
      <c r="H106" s="73"/>
    </row>
    <row r="107" spans="8:8" x14ac:dyDescent="0.25">
      <c r="H107" s="73"/>
    </row>
    <row r="108" spans="8:8" x14ac:dyDescent="0.25">
      <c r="H108" s="73"/>
    </row>
    <row r="109" spans="8:8" x14ac:dyDescent="0.25">
      <c r="H109" s="73"/>
    </row>
    <row r="110" spans="8:8" x14ac:dyDescent="0.25">
      <c r="H110" s="73"/>
    </row>
    <row r="111" spans="8:8" x14ac:dyDescent="0.25">
      <c r="H111" s="73"/>
    </row>
    <row r="112" spans="8:8" x14ac:dyDescent="0.25">
      <c r="H112" s="73"/>
    </row>
    <row r="113" spans="8:8" x14ac:dyDescent="0.25">
      <c r="H113" s="73"/>
    </row>
    <row r="114" spans="8:8" x14ac:dyDescent="0.25">
      <c r="H114" s="73"/>
    </row>
    <row r="115" spans="8:8" x14ac:dyDescent="0.25">
      <c r="H115" s="73"/>
    </row>
    <row r="116" spans="8:8" x14ac:dyDescent="0.25">
      <c r="H116" s="73"/>
    </row>
    <row r="117" spans="8:8" x14ac:dyDescent="0.25">
      <c r="H117" s="73"/>
    </row>
    <row r="118" spans="8:8" x14ac:dyDescent="0.25">
      <c r="H118" s="73"/>
    </row>
    <row r="119" spans="8:8" x14ac:dyDescent="0.25">
      <c r="H119" s="73"/>
    </row>
    <row r="120" spans="8:8" x14ac:dyDescent="0.25">
      <c r="H120" s="73"/>
    </row>
    <row r="121" spans="8:8" x14ac:dyDescent="0.25">
      <c r="H121" s="73"/>
    </row>
    <row r="122" spans="8:8" x14ac:dyDescent="0.25">
      <c r="H122" s="73"/>
    </row>
    <row r="123" spans="8:8" x14ac:dyDescent="0.25">
      <c r="H123" s="73"/>
    </row>
    <row r="124" spans="8:8" x14ac:dyDescent="0.25">
      <c r="H124" s="73"/>
    </row>
    <row r="125" spans="8:8" x14ac:dyDescent="0.25">
      <c r="H125" s="73"/>
    </row>
    <row r="126" spans="8:8" x14ac:dyDescent="0.25">
      <c r="H126" s="73"/>
    </row>
    <row r="127" spans="8:8" x14ac:dyDescent="0.25">
      <c r="H127" s="73"/>
    </row>
    <row r="128" spans="8:8" x14ac:dyDescent="0.25">
      <c r="H128" s="73"/>
    </row>
    <row r="129" spans="8:8" x14ac:dyDescent="0.25">
      <c r="H129" s="73"/>
    </row>
    <row r="130" spans="8:8" x14ac:dyDescent="0.25">
      <c r="H130" s="73"/>
    </row>
    <row r="131" spans="8:8" x14ac:dyDescent="0.25">
      <c r="H131" s="73"/>
    </row>
    <row r="132" spans="8:8" x14ac:dyDescent="0.25">
      <c r="H132" s="73"/>
    </row>
    <row r="133" spans="8:8" x14ac:dyDescent="0.25">
      <c r="H133" s="73"/>
    </row>
    <row r="134" spans="8:8" x14ac:dyDescent="0.25">
      <c r="H134" s="73"/>
    </row>
    <row r="135" spans="8:8" x14ac:dyDescent="0.25">
      <c r="H135" s="73"/>
    </row>
    <row r="136" spans="8:8" x14ac:dyDescent="0.25">
      <c r="H136" s="73"/>
    </row>
    <row r="137" spans="8:8" x14ac:dyDescent="0.25">
      <c r="H137" s="73"/>
    </row>
    <row r="138" spans="8:8" x14ac:dyDescent="0.25">
      <c r="H138" s="73"/>
    </row>
    <row r="139" spans="8:8" x14ac:dyDescent="0.25">
      <c r="H139" s="73"/>
    </row>
    <row r="140" spans="8:8" x14ac:dyDescent="0.25">
      <c r="H140" s="73"/>
    </row>
    <row r="141" spans="8:8" x14ac:dyDescent="0.25">
      <c r="H141" s="73"/>
    </row>
    <row r="142" spans="8:8" x14ac:dyDescent="0.25">
      <c r="H142" s="73"/>
    </row>
    <row r="143" spans="8:8" x14ac:dyDescent="0.25">
      <c r="H143" s="73"/>
    </row>
    <row r="144" spans="8:8" x14ac:dyDescent="0.25">
      <c r="H144" s="73"/>
    </row>
    <row r="145" spans="8:8" x14ac:dyDescent="0.25">
      <c r="H145" s="73"/>
    </row>
    <row r="146" spans="8:8" x14ac:dyDescent="0.25">
      <c r="H146" s="73"/>
    </row>
  </sheetData>
  <phoneticPr fontId="0" type="noConversion"/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2023
Type of Care: Intermediate Care Facility/ID
Location: All
Type of Control: All
(Excluding State Owned Resource Centers)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5"/>
  <sheetViews>
    <sheetView zoomScaleNormal="100" workbookViewId="0">
      <selection activeCell="F12" sqref="F12"/>
    </sheetView>
  </sheetViews>
  <sheetFormatPr defaultColWidth="9.08984375" defaultRowHeight="11.5" x14ac:dyDescent="0.25"/>
  <cols>
    <col min="1" max="4" width="9.08984375" style="68"/>
    <col min="5" max="5" width="4" style="68" customWidth="1"/>
    <col min="6" max="6" width="13.08984375" style="68" bestFit="1" customWidth="1"/>
    <col min="7" max="7" width="8.54296875" style="68" bestFit="1" customWidth="1"/>
    <col min="8" max="8" width="9" style="69" bestFit="1" customWidth="1"/>
    <col min="9" max="10" width="8" style="68" bestFit="1" customWidth="1"/>
    <col min="11" max="16384" width="9.08984375" style="68"/>
  </cols>
  <sheetData>
    <row r="1" spans="1:14" x14ac:dyDescent="0.25">
      <c r="A1" s="68" t="s">
        <v>37</v>
      </c>
    </row>
    <row r="2" spans="1:14" x14ac:dyDescent="0.25">
      <c r="G2" s="70" t="s">
        <v>40</v>
      </c>
      <c r="H2" s="68"/>
      <c r="I2" s="71" t="s">
        <v>11</v>
      </c>
    </row>
    <row r="3" spans="1:14" x14ac:dyDescent="0.25">
      <c r="B3" s="68" t="s">
        <v>7</v>
      </c>
      <c r="G3" s="87">
        <v>2</v>
      </c>
      <c r="H3" s="68"/>
      <c r="I3" s="72"/>
    </row>
    <row r="4" spans="1:14" x14ac:dyDescent="0.25">
      <c r="B4" s="68" t="s">
        <v>32</v>
      </c>
      <c r="G4" s="73">
        <f>'COST &amp; STATS'!E80</f>
        <v>2980</v>
      </c>
      <c r="H4" s="68"/>
      <c r="I4" s="73">
        <f>G4/$G$3</f>
        <v>1490</v>
      </c>
    </row>
    <row r="5" spans="1:14" x14ac:dyDescent="0.25">
      <c r="B5" s="68" t="s">
        <v>33</v>
      </c>
      <c r="G5" s="73">
        <f>'COST &amp; STATS'!F80</f>
        <v>85852</v>
      </c>
      <c r="H5" s="68"/>
      <c r="I5" s="73">
        <f>G5/$G$3</f>
        <v>42926</v>
      </c>
    </row>
    <row r="6" spans="1:14" x14ac:dyDescent="0.25">
      <c r="B6" s="68" t="s">
        <v>72</v>
      </c>
      <c r="G6" s="73">
        <f>'COST &amp; STATS'!D80</f>
        <v>1490</v>
      </c>
      <c r="H6" s="68"/>
      <c r="I6" s="73">
        <f>G6/$G$3</f>
        <v>745</v>
      </c>
    </row>
    <row r="7" spans="1:14" x14ac:dyDescent="0.25">
      <c r="B7" s="68" t="s">
        <v>39</v>
      </c>
      <c r="G7" s="73"/>
      <c r="H7" s="68"/>
      <c r="I7" s="74">
        <f>G5/G4</f>
        <v>28.809395973154363</v>
      </c>
    </row>
    <row r="8" spans="1:14" x14ac:dyDescent="0.25">
      <c r="H8" s="73"/>
      <c r="J8" s="72"/>
    </row>
    <row r="9" spans="1:14" ht="13.5" x14ac:dyDescent="0.25">
      <c r="F9" s="70" t="s">
        <v>12</v>
      </c>
      <c r="H9" s="83" t="s">
        <v>64</v>
      </c>
      <c r="J9" s="71" t="s">
        <v>13</v>
      </c>
    </row>
    <row r="10" spans="1:14" x14ac:dyDescent="0.25">
      <c r="A10" s="110" t="s">
        <v>14</v>
      </c>
      <c r="H10" s="73"/>
      <c r="J10" s="72"/>
    </row>
    <row r="11" spans="1:14" x14ac:dyDescent="0.25">
      <c r="C11" s="72" t="s">
        <v>20</v>
      </c>
      <c r="F11" s="115">
        <f>'COST &amp; STATS'!K80</f>
        <v>1648332</v>
      </c>
      <c r="H11" s="75">
        <f>ROUND(F11/$G$5,2)</f>
        <v>19.2</v>
      </c>
      <c r="J11" s="76">
        <f>H11/$H$43</f>
        <v>1.5167554073910228E-2</v>
      </c>
    </row>
    <row r="12" spans="1:14" x14ac:dyDescent="0.25">
      <c r="C12" s="72" t="s">
        <v>79</v>
      </c>
      <c r="F12" s="115">
        <f>'COST &amp; STATS'!M80</f>
        <v>2529351</v>
      </c>
      <c r="H12" s="75">
        <f>ROUND(F12/$G$5,2)</f>
        <v>29.46</v>
      </c>
      <c r="J12" s="76">
        <f>H12/$H$43</f>
        <v>2.3272715782156006E-2</v>
      </c>
    </row>
    <row r="13" spans="1:14" x14ac:dyDescent="0.25">
      <c r="C13" s="72" t="s">
        <v>42</v>
      </c>
      <c r="F13" s="116">
        <f>'COST &amp; STATS'!O80</f>
        <v>8548865</v>
      </c>
      <c r="H13" s="77">
        <f>ROUND(F13/$G$5,2)</f>
        <v>99.58</v>
      </c>
      <c r="J13" s="78">
        <f>H13/$H$43</f>
        <v>7.8665887222915648E-2</v>
      </c>
    </row>
    <row r="14" spans="1:14" x14ac:dyDescent="0.25">
      <c r="D14" s="111" t="s">
        <v>26</v>
      </c>
      <c r="F14" s="115">
        <f>SUM(F11:F13)</f>
        <v>12726548</v>
      </c>
      <c r="H14" s="79">
        <f>SUM(H11:H13)</f>
        <v>148.24</v>
      </c>
      <c r="J14" s="76">
        <f>SUM(J11:J13)</f>
        <v>0.11710615707898188</v>
      </c>
      <c r="N14" s="72"/>
    </row>
    <row r="15" spans="1:14" x14ac:dyDescent="0.25">
      <c r="A15" s="110" t="s">
        <v>19</v>
      </c>
      <c r="F15" s="115"/>
      <c r="H15" s="75"/>
      <c r="J15" s="76"/>
      <c r="N15" s="72"/>
    </row>
    <row r="16" spans="1:14" x14ac:dyDescent="0.25">
      <c r="C16" s="72" t="s">
        <v>80</v>
      </c>
      <c r="F16" s="115">
        <f>'COST &amp; STATS'!S80</f>
        <v>3401835</v>
      </c>
      <c r="H16" s="75">
        <f>ROUND(F16/$G$5,2)</f>
        <v>39.619999999999997</v>
      </c>
      <c r="J16" s="76">
        <f>H16/$H$43</f>
        <v>3.12988798129335E-2</v>
      </c>
      <c r="N16" s="72"/>
    </row>
    <row r="17" spans="1:14" x14ac:dyDescent="0.25">
      <c r="C17" s="72" t="s">
        <v>81</v>
      </c>
      <c r="F17" s="115">
        <f>'COST &amp; STATS'!U80</f>
        <v>2586880</v>
      </c>
      <c r="H17" s="75">
        <f>ROUND(F17/$G$5,2)</f>
        <v>30.13</v>
      </c>
      <c r="J17" s="76">
        <f>H17/$H$43</f>
        <v>2.3802000221193498E-2</v>
      </c>
    </row>
    <row r="18" spans="1:14" x14ac:dyDescent="0.25">
      <c r="C18" s="72" t="s">
        <v>46</v>
      </c>
      <c r="F18" s="116">
        <f>'COST &amp; STATS'!W80</f>
        <v>12287931</v>
      </c>
      <c r="H18" s="77">
        <f>ROUND(F18/$G$5,2)</f>
        <v>143.13</v>
      </c>
      <c r="J18" s="78">
        <f>H18/$H$43</f>
        <v>0.11306937576035266</v>
      </c>
    </row>
    <row r="19" spans="1:14" x14ac:dyDescent="0.25">
      <c r="D19" s="111" t="s">
        <v>26</v>
      </c>
      <c r="F19" s="115">
        <f>SUM(F16:F18)</f>
        <v>18276646</v>
      </c>
      <c r="H19" s="79">
        <f>SUM(H16:H18)</f>
        <v>212.88</v>
      </c>
      <c r="J19" s="76">
        <f>SUM(J16:J18)</f>
        <v>0.16817025579447964</v>
      </c>
      <c r="N19" s="72"/>
    </row>
    <row r="20" spans="1:14" x14ac:dyDescent="0.25">
      <c r="A20" s="110" t="s">
        <v>22</v>
      </c>
      <c r="F20" s="115"/>
      <c r="H20" s="75"/>
      <c r="J20" s="76"/>
      <c r="N20" s="72"/>
    </row>
    <row r="21" spans="1:14" x14ac:dyDescent="0.25">
      <c r="C21" s="72" t="s">
        <v>23</v>
      </c>
      <c r="F21" s="115">
        <f>'COST &amp; STATS'!AA80</f>
        <v>1722775</v>
      </c>
      <c r="H21" s="75">
        <f>ROUND(F21/$G$5,2)</f>
        <v>20.07</v>
      </c>
      <c r="J21" s="76">
        <f t="shared" ref="J21:J26" si="0">H21/$H$43</f>
        <v>1.5854833867884284E-2</v>
      </c>
      <c r="L21" s="80"/>
      <c r="N21" s="72"/>
    </row>
    <row r="22" spans="1:14" x14ac:dyDescent="0.25">
      <c r="C22" s="72" t="s">
        <v>82</v>
      </c>
      <c r="F22" s="115">
        <f>'COST &amp; STATS'!AC80</f>
        <v>0</v>
      </c>
      <c r="H22" s="75">
        <f>ROUND(F22/$G$5,2)</f>
        <v>0</v>
      </c>
      <c r="J22" s="76">
        <f t="shared" si="0"/>
        <v>0</v>
      </c>
      <c r="L22" s="80"/>
    </row>
    <row r="23" spans="1:14" x14ac:dyDescent="0.25">
      <c r="C23" s="72" t="s">
        <v>83</v>
      </c>
      <c r="F23" s="115">
        <f>'COST &amp; STATS'!AE80</f>
        <v>0</v>
      </c>
      <c r="H23" s="75">
        <f>ROUND(F23/$G$5,2)</f>
        <v>0</v>
      </c>
      <c r="J23" s="76">
        <f t="shared" si="0"/>
        <v>0</v>
      </c>
      <c r="L23" s="80"/>
    </row>
    <row r="24" spans="1:14" x14ac:dyDescent="0.25">
      <c r="C24" s="72" t="s">
        <v>24</v>
      </c>
      <c r="F24" s="115">
        <f>'COST &amp; STATS'!AG80</f>
        <v>0</v>
      </c>
      <c r="H24" s="75">
        <f>ROUND(F24/$G$5,2)</f>
        <v>0</v>
      </c>
      <c r="J24" s="76">
        <f t="shared" si="0"/>
        <v>0</v>
      </c>
      <c r="L24" s="80"/>
      <c r="N24" s="72"/>
    </row>
    <row r="25" spans="1:14" x14ac:dyDescent="0.25">
      <c r="C25" s="72" t="s">
        <v>45</v>
      </c>
      <c r="F25" s="116">
        <f>'COST &amp; STATS'!AI80</f>
        <v>1320147</v>
      </c>
      <c r="H25" s="77">
        <f>ROUND(F25/$G$5,2)</f>
        <v>15.38</v>
      </c>
      <c r="J25" s="78">
        <f t="shared" si="0"/>
        <v>1.214984279462184E-2</v>
      </c>
      <c r="L25" s="80"/>
      <c r="N25" s="72"/>
    </row>
    <row r="26" spans="1:14" x14ac:dyDescent="0.25">
      <c r="D26" s="111" t="s">
        <v>26</v>
      </c>
      <c r="F26" s="115">
        <f>SUM(F21:F25)</f>
        <v>3042922</v>
      </c>
      <c r="H26" s="75">
        <f>SUM(H21:H25)</f>
        <v>35.450000000000003</v>
      </c>
      <c r="J26" s="76">
        <f t="shared" si="0"/>
        <v>2.8004676662506126E-2</v>
      </c>
      <c r="N26" s="72"/>
    </row>
    <row r="27" spans="1:14" x14ac:dyDescent="0.25">
      <c r="A27" s="110" t="s">
        <v>27</v>
      </c>
      <c r="F27" s="115"/>
      <c r="H27" s="75"/>
      <c r="J27" s="76"/>
      <c r="N27" s="72"/>
    </row>
    <row r="28" spans="1:14" x14ac:dyDescent="0.25">
      <c r="C28" s="72" t="s">
        <v>85</v>
      </c>
      <c r="F28" s="115">
        <f>'COST &amp; STATS'!AM80</f>
        <v>4942343</v>
      </c>
      <c r="H28" s="75">
        <f t="shared" ref="H28:H33" si="1">ROUND(F28/$G$5,2)</f>
        <v>57.57</v>
      </c>
      <c r="J28" s="76">
        <f t="shared" ref="J28:J34" si="2">H28/$H$43</f>
        <v>4.5478962918490198E-2</v>
      </c>
      <c r="N28" s="72"/>
    </row>
    <row r="29" spans="1:14" x14ac:dyDescent="0.25">
      <c r="C29" s="72" t="s">
        <v>86</v>
      </c>
      <c r="F29" s="115">
        <f>'COST &amp; STATS'!AO80</f>
        <v>2686838</v>
      </c>
      <c r="H29" s="75">
        <f t="shared" si="1"/>
        <v>31.3</v>
      </c>
      <c r="J29" s="76">
        <f t="shared" si="2"/>
        <v>2.4726273047572404E-2</v>
      </c>
    </row>
    <row r="30" spans="1:14" x14ac:dyDescent="0.25">
      <c r="C30" s="72" t="s">
        <v>28</v>
      </c>
      <c r="F30" s="115">
        <f>'COST &amp; STATS'!AQ80</f>
        <v>1533612</v>
      </c>
      <c r="H30" s="75">
        <f t="shared" si="1"/>
        <v>17.86</v>
      </c>
      <c r="J30" s="76">
        <f t="shared" si="2"/>
        <v>1.4108985195835243E-2</v>
      </c>
    </row>
    <row r="31" spans="1:14" x14ac:dyDescent="0.25">
      <c r="C31" s="72" t="s">
        <v>29</v>
      </c>
      <c r="F31" s="115">
        <f>'COST &amp; STATS'!AS80</f>
        <v>1702521</v>
      </c>
      <c r="H31" s="75">
        <f t="shared" si="1"/>
        <v>19.829999999999998</v>
      </c>
      <c r="J31" s="76">
        <f t="shared" si="2"/>
        <v>1.5665239441960407E-2</v>
      </c>
      <c r="N31" s="72"/>
    </row>
    <row r="32" spans="1:14" x14ac:dyDescent="0.25">
      <c r="C32" s="72" t="s">
        <v>62</v>
      </c>
      <c r="F32" s="115">
        <f>'COST &amp; STATS'!AU80</f>
        <v>456131</v>
      </c>
      <c r="H32" s="75">
        <f t="shared" si="1"/>
        <v>5.31</v>
      </c>
      <c r="J32" s="76">
        <f t="shared" si="2"/>
        <v>4.1947766735657968E-3</v>
      </c>
      <c r="N32" s="72"/>
    </row>
    <row r="33" spans="1:14" x14ac:dyDescent="0.25">
      <c r="C33" s="72" t="s">
        <v>43</v>
      </c>
      <c r="F33" s="116">
        <f>'COST &amp; STATS'!AW80</f>
        <v>2429432</v>
      </c>
      <c r="H33" s="77">
        <f t="shared" si="1"/>
        <v>28.3</v>
      </c>
      <c r="J33" s="78">
        <f t="shared" si="2"/>
        <v>2.235634272352393E-2</v>
      </c>
      <c r="N33" s="72"/>
    </row>
    <row r="34" spans="1:14" x14ac:dyDescent="0.25">
      <c r="D34" s="111" t="s">
        <v>26</v>
      </c>
      <c r="F34" s="115">
        <f>SUM(F28:F33)</f>
        <v>13750877</v>
      </c>
      <c r="H34" s="75">
        <f>SUM(H28:H33)</f>
        <v>160.17000000000002</v>
      </c>
      <c r="J34" s="81">
        <f t="shared" si="2"/>
        <v>0.126530580000948</v>
      </c>
      <c r="N34" s="72"/>
    </row>
    <row r="35" spans="1:14" x14ac:dyDescent="0.25">
      <c r="A35" s="110" t="s">
        <v>78</v>
      </c>
      <c r="F35" s="115"/>
      <c r="H35" s="75"/>
      <c r="J35" s="81"/>
      <c r="N35" s="72"/>
    </row>
    <row r="36" spans="1:14" x14ac:dyDescent="0.25">
      <c r="C36" s="72" t="s">
        <v>87</v>
      </c>
      <c r="F36" s="115">
        <f>'COST &amp; STATS'!BA80</f>
        <v>32001064</v>
      </c>
      <c r="H36" s="75">
        <f>ROUND(F36/$G$5,2)</f>
        <v>372.75</v>
      </c>
      <c r="J36" s="76">
        <f t="shared" ref="J36:J43" si="3">H36/$H$43</f>
        <v>0.29446384276302279</v>
      </c>
      <c r="N36" s="72"/>
    </row>
    <row r="37" spans="1:14" x14ac:dyDescent="0.25">
      <c r="C37" s="72" t="s">
        <v>88</v>
      </c>
      <c r="F37" s="115">
        <f>'COST &amp; STATS'!BC80</f>
        <v>19184350</v>
      </c>
      <c r="H37" s="75">
        <f>ROUND(F37/$G$5,2)</f>
        <v>223.46</v>
      </c>
      <c r="J37" s="76">
        <f t="shared" si="3"/>
        <v>0.17652821007062394</v>
      </c>
    </row>
    <row r="38" spans="1:14" x14ac:dyDescent="0.25">
      <c r="C38" s="72" t="s">
        <v>52</v>
      </c>
      <c r="F38" s="115">
        <f>'COST &amp; STATS'!BE80</f>
        <v>4044371</v>
      </c>
      <c r="H38" s="75">
        <f>ROUND(F38/$G$5,2)</f>
        <v>47.11</v>
      </c>
      <c r="J38" s="76">
        <f t="shared" si="3"/>
        <v>3.7215805855307857E-2</v>
      </c>
    </row>
    <row r="39" spans="1:14" x14ac:dyDescent="0.25">
      <c r="C39" s="72" t="s">
        <v>89</v>
      </c>
      <c r="F39" s="115">
        <f>'COST &amp; STATS'!BG80</f>
        <v>2599227</v>
      </c>
      <c r="H39" s="75">
        <f>ROUND(F39/$G$5,2)</f>
        <v>30.28</v>
      </c>
      <c r="J39" s="76">
        <f t="shared" si="3"/>
        <v>2.3920496737395925E-2</v>
      </c>
      <c r="N39" s="72"/>
    </row>
    <row r="40" spans="1:14" x14ac:dyDescent="0.25">
      <c r="C40" s="72" t="s">
        <v>90</v>
      </c>
      <c r="F40" s="116">
        <f>'COST &amp; STATS'!BI80</f>
        <v>3049117</v>
      </c>
      <c r="H40" s="77">
        <f>ROUND(F40/$G$5,2)</f>
        <v>35.520000000000003</v>
      </c>
      <c r="J40" s="78">
        <f t="shared" si="3"/>
        <v>2.8059975036733926E-2</v>
      </c>
      <c r="N40" s="72"/>
    </row>
    <row r="41" spans="1:14" x14ac:dyDescent="0.25">
      <c r="D41" s="111" t="s">
        <v>26</v>
      </c>
      <c r="F41" s="117">
        <f>SUM(F36:F40)</f>
        <v>60878129</v>
      </c>
      <c r="H41" s="82">
        <f>SUM(H36:H40)</f>
        <v>709.12</v>
      </c>
      <c r="J41" s="112">
        <f t="shared" si="3"/>
        <v>0.56018833046308447</v>
      </c>
      <c r="N41" s="72"/>
    </row>
    <row r="42" spans="1:14" x14ac:dyDescent="0.25">
      <c r="F42" s="115"/>
      <c r="H42" s="108"/>
      <c r="J42" s="113"/>
      <c r="N42" s="72"/>
    </row>
    <row r="43" spans="1:14" ht="12" thickBot="1" x14ac:dyDescent="0.3">
      <c r="B43" s="110" t="s">
        <v>84</v>
      </c>
      <c r="F43" s="118">
        <f>F41+F34+F26+F19+F14</f>
        <v>108675122</v>
      </c>
      <c r="H43" s="109">
        <f>H41+H34+H26+H19+H14</f>
        <v>1265.8599999999999</v>
      </c>
      <c r="J43" s="114">
        <f t="shared" si="3"/>
        <v>1</v>
      </c>
      <c r="N43" s="72"/>
    </row>
    <row r="44" spans="1:14" ht="12" thickTop="1" x14ac:dyDescent="0.25">
      <c r="H44" s="73"/>
    </row>
    <row r="45" spans="1:14" ht="13.5" x14ac:dyDescent="0.25">
      <c r="A45" s="85"/>
      <c r="H45" s="73"/>
    </row>
    <row r="46" spans="1:14" x14ac:dyDescent="0.25">
      <c r="H46" s="73"/>
    </row>
    <row r="47" spans="1:14" x14ac:dyDescent="0.25">
      <c r="A47" s="68" t="s">
        <v>15</v>
      </c>
      <c r="H47" s="73"/>
    </row>
    <row r="48" spans="1:14" x14ac:dyDescent="0.25">
      <c r="A48" s="68" t="s">
        <v>16</v>
      </c>
      <c r="H48" s="73"/>
    </row>
    <row r="49" spans="1:8" x14ac:dyDescent="0.25">
      <c r="A49" s="68" t="s">
        <v>17</v>
      </c>
      <c r="H49" s="73"/>
    </row>
    <row r="50" spans="1:8" x14ac:dyDescent="0.25">
      <c r="H50" s="73"/>
    </row>
    <row r="51" spans="1:8" x14ac:dyDescent="0.25">
      <c r="A51" s="132"/>
      <c r="B51" s="131"/>
      <c r="C51" s="131"/>
      <c r="D51" s="131"/>
      <c r="E51" s="131"/>
      <c r="F51" s="131"/>
      <c r="G51" s="131"/>
      <c r="H51" s="131"/>
    </row>
    <row r="52" spans="1:8" x14ac:dyDescent="0.25">
      <c r="A52" s="131"/>
      <c r="B52" s="131"/>
      <c r="C52" s="131"/>
      <c r="D52" s="131"/>
      <c r="E52" s="131"/>
      <c r="F52" s="131"/>
      <c r="G52" s="131"/>
      <c r="H52" s="131"/>
    </row>
    <row r="53" spans="1:8" x14ac:dyDescent="0.25">
      <c r="A53" s="131"/>
      <c r="B53" s="131"/>
      <c r="C53" s="131"/>
      <c r="D53" s="131"/>
      <c r="E53" s="131"/>
      <c r="F53" s="131"/>
      <c r="G53" s="131"/>
      <c r="H53" s="131"/>
    </row>
    <row r="54" spans="1:8" ht="13.25" customHeight="1" x14ac:dyDescent="0.25">
      <c r="A54" s="131"/>
      <c r="B54" s="131"/>
      <c r="C54" s="131"/>
      <c r="D54" s="131"/>
      <c r="E54" s="131"/>
      <c r="F54" s="131"/>
      <c r="G54" s="131"/>
      <c r="H54" s="131"/>
    </row>
    <row r="55" spans="1:8" x14ac:dyDescent="0.25">
      <c r="H55" s="73"/>
    </row>
    <row r="56" spans="1:8" x14ac:dyDescent="0.25">
      <c r="H56" s="73"/>
    </row>
    <row r="57" spans="1:8" x14ac:dyDescent="0.25">
      <c r="H57" s="73"/>
    </row>
    <row r="58" spans="1:8" x14ac:dyDescent="0.25">
      <c r="H58" s="73"/>
    </row>
    <row r="59" spans="1:8" x14ac:dyDescent="0.25">
      <c r="H59" s="73"/>
    </row>
    <row r="60" spans="1:8" x14ac:dyDescent="0.25">
      <c r="H60" s="73"/>
    </row>
    <row r="61" spans="1:8" x14ac:dyDescent="0.25">
      <c r="H61" s="73"/>
    </row>
    <row r="62" spans="1:8" x14ac:dyDescent="0.25">
      <c r="H62" s="73"/>
    </row>
    <row r="63" spans="1:8" x14ac:dyDescent="0.25">
      <c r="H63" s="73"/>
    </row>
    <row r="64" spans="1:8" x14ac:dyDescent="0.25">
      <c r="H64" s="73"/>
    </row>
    <row r="65" spans="8:8" x14ac:dyDescent="0.25">
      <c r="H65" s="73"/>
    </row>
    <row r="66" spans="8:8" x14ac:dyDescent="0.25">
      <c r="H66" s="73"/>
    </row>
    <row r="67" spans="8:8" x14ac:dyDescent="0.25">
      <c r="H67" s="73"/>
    </row>
    <row r="68" spans="8:8" x14ac:dyDescent="0.25">
      <c r="H68" s="73"/>
    </row>
    <row r="69" spans="8:8" x14ac:dyDescent="0.25">
      <c r="H69" s="73"/>
    </row>
    <row r="70" spans="8:8" x14ac:dyDescent="0.25">
      <c r="H70" s="73"/>
    </row>
    <row r="71" spans="8:8" x14ac:dyDescent="0.25">
      <c r="H71" s="73"/>
    </row>
    <row r="72" spans="8:8" x14ac:dyDescent="0.25">
      <c r="H72" s="73"/>
    </row>
    <row r="73" spans="8:8" x14ac:dyDescent="0.25">
      <c r="H73" s="73"/>
    </row>
    <row r="74" spans="8:8" x14ac:dyDescent="0.25">
      <c r="H74" s="73"/>
    </row>
    <row r="75" spans="8:8" x14ac:dyDescent="0.25">
      <c r="H75" s="73"/>
    </row>
    <row r="76" spans="8:8" x14ac:dyDescent="0.25">
      <c r="H76" s="73"/>
    </row>
    <row r="77" spans="8:8" x14ac:dyDescent="0.25">
      <c r="H77" s="73"/>
    </row>
    <row r="78" spans="8:8" x14ac:dyDescent="0.25">
      <c r="H78" s="73"/>
    </row>
    <row r="79" spans="8:8" x14ac:dyDescent="0.25">
      <c r="H79" s="73"/>
    </row>
    <row r="80" spans="8:8" x14ac:dyDescent="0.25">
      <c r="H80" s="73"/>
    </row>
    <row r="81" spans="8:8" x14ac:dyDescent="0.25">
      <c r="H81" s="73"/>
    </row>
    <row r="82" spans="8:8" x14ac:dyDescent="0.25">
      <c r="H82" s="73"/>
    </row>
    <row r="83" spans="8:8" x14ac:dyDescent="0.25">
      <c r="H83" s="73"/>
    </row>
    <row r="84" spans="8:8" x14ac:dyDescent="0.25">
      <c r="H84" s="73"/>
    </row>
    <row r="85" spans="8:8" x14ac:dyDescent="0.25">
      <c r="H85" s="73"/>
    </row>
    <row r="86" spans="8:8" x14ac:dyDescent="0.25">
      <c r="H86" s="73"/>
    </row>
    <row r="87" spans="8:8" x14ac:dyDescent="0.25">
      <c r="H87" s="73"/>
    </row>
    <row r="88" spans="8:8" x14ac:dyDescent="0.25">
      <c r="H88" s="73"/>
    </row>
    <row r="89" spans="8:8" x14ac:dyDescent="0.25">
      <c r="H89" s="73"/>
    </row>
    <row r="90" spans="8:8" x14ac:dyDescent="0.25">
      <c r="H90" s="73"/>
    </row>
    <row r="91" spans="8:8" x14ac:dyDescent="0.25">
      <c r="H91" s="73"/>
    </row>
    <row r="92" spans="8:8" x14ac:dyDescent="0.25">
      <c r="H92" s="73"/>
    </row>
    <row r="93" spans="8:8" x14ac:dyDescent="0.25">
      <c r="H93" s="73"/>
    </row>
    <row r="94" spans="8:8" x14ac:dyDescent="0.25">
      <c r="H94" s="73"/>
    </row>
    <row r="95" spans="8:8" x14ac:dyDescent="0.25">
      <c r="H95" s="73"/>
    </row>
    <row r="96" spans="8:8" x14ac:dyDescent="0.25">
      <c r="H96" s="73"/>
    </row>
    <row r="97" spans="8:8" x14ac:dyDescent="0.25">
      <c r="H97" s="73"/>
    </row>
    <row r="98" spans="8:8" x14ac:dyDescent="0.25">
      <c r="H98" s="73"/>
    </row>
    <row r="99" spans="8:8" x14ac:dyDescent="0.25">
      <c r="H99" s="73"/>
    </row>
    <row r="100" spans="8:8" x14ac:dyDescent="0.25">
      <c r="H100" s="73"/>
    </row>
    <row r="101" spans="8:8" x14ac:dyDescent="0.25">
      <c r="H101" s="73"/>
    </row>
    <row r="102" spans="8:8" x14ac:dyDescent="0.25">
      <c r="H102" s="73"/>
    </row>
    <row r="103" spans="8:8" x14ac:dyDescent="0.25">
      <c r="H103" s="73"/>
    </row>
    <row r="104" spans="8:8" x14ac:dyDescent="0.25">
      <c r="H104" s="73"/>
    </row>
    <row r="105" spans="8:8" x14ac:dyDescent="0.25">
      <c r="H105" s="73"/>
    </row>
    <row r="106" spans="8:8" x14ac:dyDescent="0.25">
      <c r="H106" s="73"/>
    </row>
    <row r="107" spans="8:8" x14ac:dyDescent="0.25">
      <c r="H107" s="73"/>
    </row>
    <row r="108" spans="8:8" x14ac:dyDescent="0.25">
      <c r="H108" s="73"/>
    </row>
    <row r="109" spans="8:8" x14ac:dyDescent="0.25">
      <c r="H109" s="73"/>
    </row>
    <row r="110" spans="8:8" x14ac:dyDescent="0.25">
      <c r="H110" s="73"/>
    </row>
    <row r="111" spans="8:8" x14ac:dyDescent="0.25">
      <c r="H111" s="73"/>
    </row>
    <row r="112" spans="8:8" x14ac:dyDescent="0.25">
      <c r="H112" s="73"/>
    </row>
    <row r="113" spans="8:8" x14ac:dyDescent="0.25">
      <c r="H113" s="73"/>
    </row>
    <row r="114" spans="8:8" x14ac:dyDescent="0.25">
      <c r="H114" s="73"/>
    </row>
    <row r="115" spans="8:8" x14ac:dyDescent="0.25">
      <c r="H115" s="73"/>
    </row>
    <row r="116" spans="8:8" x14ac:dyDescent="0.25">
      <c r="H116" s="73"/>
    </row>
    <row r="117" spans="8:8" x14ac:dyDescent="0.25">
      <c r="H117" s="73"/>
    </row>
    <row r="118" spans="8:8" x14ac:dyDescent="0.25">
      <c r="H118" s="73"/>
    </row>
    <row r="119" spans="8:8" x14ac:dyDescent="0.25">
      <c r="H119" s="73"/>
    </row>
    <row r="120" spans="8:8" x14ac:dyDescent="0.25">
      <c r="H120" s="73"/>
    </row>
    <row r="121" spans="8:8" x14ac:dyDescent="0.25">
      <c r="H121" s="73"/>
    </row>
    <row r="122" spans="8:8" x14ac:dyDescent="0.25">
      <c r="H122" s="73"/>
    </row>
    <row r="123" spans="8:8" x14ac:dyDescent="0.25">
      <c r="H123" s="73"/>
    </row>
    <row r="124" spans="8:8" x14ac:dyDescent="0.25">
      <c r="H124" s="73"/>
    </row>
    <row r="125" spans="8:8" x14ac:dyDescent="0.25">
      <c r="H125" s="73"/>
    </row>
    <row r="126" spans="8:8" x14ac:dyDescent="0.25">
      <c r="H126" s="73"/>
    </row>
    <row r="127" spans="8:8" x14ac:dyDescent="0.25">
      <c r="H127" s="73"/>
    </row>
    <row r="128" spans="8:8" x14ac:dyDescent="0.25">
      <c r="H128" s="73"/>
    </row>
    <row r="129" spans="8:8" x14ac:dyDescent="0.25">
      <c r="H129" s="73"/>
    </row>
    <row r="130" spans="8:8" x14ac:dyDescent="0.25">
      <c r="H130" s="73"/>
    </row>
    <row r="131" spans="8:8" x14ac:dyDescent="0.25">
      <c r="H131" s="73"/>
    </row>
    <row r="132" spans="8:8" x14ac:dyDescent="0.25">
      <c r="H132" s="73"/>
    </row>
    <row r="133" spans="8:8" x14ac:dyDescent="0.25">
      <c r="H133" s="73"/>
    </row>
    <row r="134" spans="8:8" x14ac:dyDescent="0.25">
      <c r="H134" s="73"/>
    </row>
    <row r="135" spans="8:8" x14ac:dyDescent="0.25">
      <c r="H135" s="73"/>
    </row>
    <row r="136" spans="8:8" x14ac:dyDescent="0.25">
      <c r="H136" s="73"/>
    </row>
    <row r="137" spans="8:8" x14ac:dyDescent="0.25">
      <c r="H137" s="73"/>
    </row>
    <row r="138" spans="8:8" x14ac:dyDescent="0.25">
      <c r="H138" s="73"/>
    </row>
    <row r="139" spans="8:8" x14ac:dyDescent="0.25">
      <c r="H139" s="73"/>
    </row>
    <row r="140" spans="8:8" x14ac:dyDescent="0.25">
      <c r="H140" s="73"/>
    </row>
    <row r="141" spans="8:8" x14ac:dyDescent="0.25">
      <c r="H141" s="73"/>
    </row>
    <row r="142" spans="8:8" x14ac:dyDescent="0.25">
      <c r="H142" s="73"/>
    </row>
    <row r="143" spans="8:8" x14ac:dyDescent="0.25">
      <c r="H143" s="73"/>
    </row>
    <row r="144" spans="8:8" x14ac:dyDescent="0.25">
      <c r="H144" s="73"/>
    </row>
    <row r="145" spans="8:8" x14ac:dyDescent="0.25">
      <c r="H145" s="73"/>
    </row>
  </sheetData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2023
Type of Care: Intermediate Care Facility/ID
Location: SRC
Type of Control: Government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11"/>
  <sheetViews>
    <sheetView workbookViewId="0"/>
  </sheetViews>
  <sheetFormatPr defaultRowHeight="12.5" x14ac:dyDescent="0.25"/>
  <cols>
    <col min="1" max="1" width="11.90625" customWidth="1"/>
    <col min="2" max="2" width="9.453125" customWidth="1"/>
    <col min="5" max="5" width="3.54296875" customWidth="1"/>
    <col min="8" max="8" width="10.54296875" customWidth="1"/>
    <col min="9" max="9" width="12.08984375" customWidth="1"/>
  </cols>
  <sheetData>
    <row r="4" spans="1:9" x14ac:dyDescent="0.25">
      <c r="F4" s="100" t="s">
        <v>77</v>
      </c>
      <c r="G4" s="100" t="s">
        <v>77</v>
      </c>
    </row>
    <row r="5" spans="1:9" ht="13" thickBot="1" x14ac:dyDescent="0.3">
      <c r="E5" s="4"/>
      <c r="F5" s="3">
        <v>2024</v>
      </c>
      <c r="G5" s="3">
        <v>2025</v>
      </c>
      <c r="H5" s="3" t="s">
        <v>30</v>
      </c>
      <c r="I5" s="3" t="s">
        <v>31</v>
      </c>
    </row>
    <row r="6" spans="1:9" ht="14.5" x14ac:dyDescent="0.25">
      <c r="A6" t="s">
        <v>69</v>
      </c>
    </row>
    <row r="7" spans="1:9" x14ac:dyDescent="0.25">
      <c r="A7" s="5">
        <v>44926</v>
      </c>
      <c r="F7" s="91">
        <v>440.99</v>
      </c>
      <c r="G7" s="63"/>
      <c r="H7" s="63"/>
    </row>
    <row r="8" spans="1:9" x14ac:dyDescent="0.25">
      <c r="A8" s="5">
        <v>45291</v>
      </c>
      <c r="F8" s="63"/>
      <c r="G8" s="63">
        <f>'SUM COST &amp; STATS'!D20</f>
        <v>457.31232876712329</v>
      </c>
      <c r="H8" s="63">
        <f>G8-F7</f>
        <v>16.322328767123281</v>
      </c>
      <c r="I8" s="22">
        <f>H8/F7</f>
        <v>3.7012922667460216E-2</v>
      </c>
    </row>
    <row r="11" spans="1:9" ht="14.5" x14ac:dyDescent="0.25">
      <c r="A11" s="86" t="s">
        <v>70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&amp;LIOWA DEPARTMENT OF HUMAN SERVICES
Division of Medical Services
Change in Maximum Payment Rates- ICF/ID
Period December 31, 2022 vs December 31, 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63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15.1796875" bestFit="1" customWidth="1"/>
    <col min="5" max="5" width="14.453125" bestFit="1" customWidth="1"/>
    <col min="6" max="6" width="14.54296875" bestFit="1" customWidth="1"/>
    <col min="7" max="7" width="24" bestFit="1" customWidth="1"/>
    <col min="8" max="8" width="26.08984375" bestFit="1" customWidth="1"/>
    <col min="9" max="9" width="22.6328125" bestFit="1" customWidth="1"/>
    <col min="10" max="10" width="26.81640625" bestFit="1" customWidth="1"/>
    <col min="11" max="11" width="25.1796875" bestFit="1" customWidth="1"/>
    <col min="12" max="12" width="21.08984375" bestFit="1" customWidth="1"/>
    <col min="13" max="13" width="19.81640625" bestFit="1" customWidth="1"/>
    <col min="14" max="14" width="31.36328125" bestFit="1" customWidth="1"/>
    <col min="15" max="15" width="12.90625" bestFit="1" customWidth="1"/>
    <col min="16" max="16" width="11.81640625" bestFit="1" customWidth="1"/>
    <col min="17" max="17" width="11.08984375" bestFit="1" customWidth="1"/>
    <col min="18" max="18" width="17.81640625" bestFit="1" customWidth="1"/>
    <col min="19" max="19" width="19" bestFit="1" customWidth="1"/>
    <col min="20" max="20" width="25" bestFit="1" customWidth="1"/>
    <col min="21" max="21" width="25.1796875" bestFit="1" customWidth="1"/>
    <col min="23" max="23" width="10.54296875" bestFit="1" customWidth="1"/>
    <col min="24" max="24" width="15.1796875" bestFit="1" customWidth="1"/>
    <col min="25" max="25" width="14.453125" bestFit="1" customWidth="1"/>
    <col min="26" max="26" width="14.54296875" bestFit="1" customWidth="1"/>
    <col min="27" max="27" width="24" bestFit="1" customWidth="1"/>
    <col min="28" max="28" width="17.81640625" bestFit="1" customWidth="1"/>
    <col min="29" max="29" width="26.08984375" bestFit="1" customWidth="1"/>
    <col min="30" max="30" width="22.6328125" bestFit="1" customWidth="1"/>
    <col min="31" max="31" width="26.81640625" bestFit="1" customWidth="1"/>
    <col min="32" max="32" width="25.1796875" bestFit="1" customWidth="1"/>
    <col min="33" max="33" width="21.08984375" bestFit="1" customWidth="1"/>
    <col min="34" max="34" width="19.81640625" bestFit="1" customWidth="1"/>
    <col min="35" max="35" width="31.36328125" bestFit="1" customWidth="1"/>
    <col min="36" max="36" width="12.90625" bestFit="1" customWidth="1"/>
    <col min="37" max="37" width="11.81640625" bestFit="1" customWidth="1"/>
    <col min="38" max="38" width="11.08984375" bestFit="1" customWidth="1"/>
    <col min="39" max="39" width="19" bestFit="1" customWidth="1"/>
    <col min="40" max="40" width="25" bestFit="1" customWidth="1"/>
    <col min="41" max="41" width="25.1796875" bestFit="1" customWidth="1"/>
  </cols>
  <sheetData>
    <row r="1" spans="1:41" ht="13.5" x14ac:dyDescent="0.25">
      <c r="A1" s="150" t="s">
        <v>111</v>
      </c>
      <c r="B1" s="150" t="s">
        <v>112</v>
      </c>
      <c r="C1" s="150" t="s">
        <v>113</v>
      </c>
      <c r="D1" s="150" t="s">
        <v>114</v>
      </c>
      <c r="E1" s="150" t="s">
        <v>115</v>
      </c>
      <c r="F1" s="150" t="s">
        <v>116</v>
      </c>
      <c r="G1" s="150" t="s">
        <v>117</v>
      </c>
      <c r="H1" s="150" t="s">
        <v>118</v>
      </c>
      <c r="I1" s="150" t="s">
        <v>119</v>
      </c>
      <c r="J1" s="150" t="s">
        <v>120</v>
      </c>
      <c r="K1" s="150" t="s">
        <v>121</v>
      </c>
      <c r="L1" s="150" t="s">
        <v>122</v>
      </c>
      <c r="M1" s="150" t="s">
        <v>123</v>
      </c>
      <c r="N1" s="150" t="s">
        <v>124</v>
      </c>
      <c r="O1" s="150" t="s">
        <v>125</v>
      </c>
      <c r="P1" s="150" t="s">
        <v>126</v>
      </c>
      <c r="Q1" s="150" t="s">
        <v>127</v>
      </c>
      <c r="R1" s="150" t="s">
        <v>128</v>
      </c>
      <c r="S1" s="150" t="s">
        <v>129</v>
      </c>
      <c r="T1" s="150" t="s">
        <v>130</v>
      </c>
      <c r="U1" s="150" t="s">
        <v>131</v>
      </c>
      <c r="V1" s="151" t="s">
        <v>132</v>
      </c>
      <c r="W1" s="150" t="s">
        <v>113</v>
      </c>
      <c r="X1" s="150" t="s">
        <v>114</v>
      </c>
      <c r="Y1" s="150" t="s">
        <v>115</v>
      </c>
      <c r="Z1" s="150" t="s">
        <v>116</v>
      </c>
      <c r="AA1" s="150" t="s">
        <v>117</v>
      </c>
      <c r="AB1" s="150" t="s">
        <v>128</v>
      </c>
      <c r="AC1" s="150" t="s">
        <v>118</v>
      </c>
      <c r="AD1" s="150" t="s">
        <v>119</v>
      </c>
      <c r="AE1" s="150" t="s">
        <v>120</v>
      </c>
      <c r="AF1" s="150" t="s">
        <v>121</v>
      </c>
      <c r="AG1" s="150" t="s">
        <v>122</v>
      </c>
      <c r="AH1" s="150" t="s">
        <v>123</v>
      </c>
      <c r="AI1" s="150" t="s">
        <v>124</v>
      </c>
      <c r="AJ1" s="150" t="s">
        <v>125</v>
      </c>
      <c r="AK1" s="150" t="s">
        <v>126</v>
      </c>
      <c r="AL1" s="150" t="s">
        <v>127</v>
      </c>
      <c r="AM1" s="150" t="s">
        <v>129</v>
      </c>
      <c r="AN1" s="150" t="s">
        <v>130</v>
      </c>
      <c r="AO1" s="150" t="s">
        <v>131</v>
      </c>
    </row>
    <row r="2" spans="1:41" ht="13.5" x14ac:dyDescent="0.25">
      <c r="A2" s="152" t="s">
        <v>133</v>
      </c>
      <c r="B2" s="152" t="s">
        <v>134</v>
      </c>
      <c r="C2" s="153">
        <v>45107</v>
      </c>
      <c r="D2" s="154">
        <v>24</v>
      </c>
      <c r="E2" s="154">
        <v>24</v>
      </c>
      <c r="F2" s="154">
        <v>8760</v>
      </c>
      <c r="G2" s="154">
        <v>1</v>
      </c>
      <c r="H2" s="154">
        <v>1</v>
      </c>
      <c r="I2" s="154">
        <v>137</v>
      </c>
      <c r="J2" s="154">
        <v>23</v>
      </c>
      <c r="K2" s="154">
        <v>0</v>
      </c>
      <c r="L2" s="154">
        <v>0</v>
      </c>
      <c r="M2" s="154">
        <v>0</v>
      </c>
      <c r="N2" s="154">
        <v>0</v>
      </c>
      <c r="O2" s="154">
        <v>0</v>
      </c>
      <c r="P2" s="154">
        <v>0</v>
      </c>
      <c r="Q2" s="154">
        <v>8710</v>
      </c>
      <c r="R2" s="154">
        <v>1007</v>
      </c>
      <c r="S2" s="154">
        <v>7703</v>
      </c>
      <c r="T2" s="154">
        <v>0</v>
      </c>
      <c r="U2" s="154">
        <v>0</v>
      </c>
      <c r="V2" s="155">
        <f t="shared" ref="V2:V61" si="0">S2+R2</f>
        <v>8710</v>
      </c>
      <c r="W2" s="5">
        <f t="shared" ref="W2:AA33" si="1">VALUE(C2)</f>
        <v>45107</v>
      </c>
      <c r="X2" s="156">
        <f t="shared" si="1"/>
        <v>24</v>
      </c>
      <c r="Y2" s="156">
        <f t="shared" si="1"/>
        <v>24</v>
      </c>
      <c r="Z2" s="156">
        <f t="shared" si="1"/>
        <v>8760</v>
      </c>
      <c r="AA2" s="156">
        <f t="shared" si="1"/>
        <v>1</v>
      </c>
      <c r="AB2" s="156">
        <f t="shared" ref="AB2:AB61" si="2">VALUE(R2)</f>
        <v>1007</v>
      </c>
      <c r="AC2" s="156">
        <f t="shared" ref="AC2:AL27" si="3">VALUE(H2)</f>
        <v>1</v>
      </c>
      <c r="AD2" s="156">
        <f t="shared" si="3"/>
        <v>137</v>
      </c>
      <c r="AE2" s="156">
        <f t="shared" si="3"/>
        <v>23</v>
      </c>
      <c r="AF2" s="156">
        <f t="shared" si="3"/>
        <v>0</v>
      </c>
      <c r="AG2" s="156">
        <f t="shared" si="3"/>
        <v>0</v>
      </c>
      <c r="AH2" s="156">
        <f t="shared" si="3"/>
        <v>0</v>
      </c>
      <c r="AI2" s="156">
        <f t="shared" si="3"/>
        <v>0</v>
      </c>
      <c r="AJ2" s="156">
        <f t="shared" si="3"/>
        <v>0</v>
      </c>
      <c r="AK2" s="156">
        <f t="shared" si="3"/>
        <v>0</v>
      </c>
      <c r="AL2" s="156">
        <f t="shared" si="3"/>
        <v>8710</v>
      </c>
      <c r="AM2" s="156">
        <f t="shared" ref="AM2:AO33" si="4">VALUE(S2)</f>
        <v>7703</v>
      </c>
      <c r="AN2" s="156">
        <f t="shared" si="4"/>
        <v>0</v>
      </c>
      <c r="AO2" s="156">
        <f t="shared" si="4"/>
        <v>0</v>
      </c>
    </row>
    <row r="3" spans="1:41" ht="13.5" x14ac:dyDescent="0.25">
      <c r="A3" s="152" t="s">
        <v>135</v>
      </c>
      <c r="B3" s="152" t="s">
        <v>135</v>
      </c>
      <c r="C3" s="153">
        <v>45107</v>
      </c>
      <c r="D3" s="154">
        <v>24</v>
      </c>
      <c r="E3" s="154">
        <v>24</v>
      </c>
      <c r="F3" s="154">
        <v>8760</v>
      </c>
      <c r="G3" s="154">
        <v>1</v>
      </c>
      <c r="H3" s="154">
        <v>1</v>
      </c>
      <c r="I3" s="154">
        <v>214</v>
      </c>
      <c r="J3" s="154">
        <v>0</v>
      </c>
      <c r="K3" s="154">
        <v>0</v>
      </c>
      <c r="L3" s="154">
        <v>0</v>
      </c>
      <c r="M3" s="154">
        <v>0</v>
      </c>
      <c r="N3" s="154">
        <v>0</v>
      </c>
      <c r="O3" s="154">
        <v>0</v>
      </c>
      <c r="P3" s="154">
        <v>0</v>
      </c>
      <c r="Q3" s="154">
        <v>8759</v>
      </c>
      <c r="R3" s="154">
        <v>187</v>
      </c>
      <c r="S3" s="154">
        <v>8572</v>
      </c>
      <c r="T3" s="154">
        <v>0</v>
      </c>
      <c r="U3" s="154">
        <v>0</v>
      </c>
      <c r="V3" s="155">
        <f t="shared" si="0"/>
        <v>8759</v>
      </c>
      <c r="W3" s="5">
        <f t="shared" si="1"/>
        <v>45107</v>
      </c>
      <c r="X3" s="156">
        <f t="shared" si="1"/>
        <v>24</v>
      </c>
      <c r="Y3" s="156">
        <f t="shared" si="1"/>
        <v>24</v>
      </c>
      <c r="Z3" s="156">
        <f t="shared" si="1"/>
        <v>8760</v>
      </c>
      <c r="AA3" s="156">
        <f t="shared" si="1"/>
        <v>1</v>
      </c>
      <c r="AB3" s="156">
        <f t="shared" si="2"/>
        <v>187</v>
      </c>
      <c r="AC3" s="156">
        <f t="shared" si="3"/>
        <v>1</v>
      </c>
      <c r="AD3" s="156">
        <f t="shared" si="3"/>
        <v>214</v>
      </c>
      <c r="AE3" s="156">
        <f t="shared" si="3"/>
        <v>0</v>
      </c>
      <c r="AF3" s="156">
        <f t="shared" si="3"/>
        <v>0</v>
      </c>
      <c r="AG3" s="156">
        <f t="shared" si="3"/>
        <v>0</v>
      </c>
      <c r="AH3" s="156">
        <f t="shared" si="3"/>
        <v>0</v>
      </c>
      <c r="AI3" s="156">
        <f t="shared" si="3"/>
        <v>0</v>
      </c>
      <c r="AJ3" s="156">
        <f t="shared" si="3"/>
        <v>0</v>
      </c>
      <c r="AK3" s="156">
        <f t="shared" si="3"/>
        <v>0</v>
      </c>
      <c r="AL3" s="156">
        <f t="shared" si="3"/>
        <v>8759</v>
      </c>
      <c r="AM3" s="156">
        <f t="shared" si="4"/>
        <v>8572</v>
      </c>
      <c r="AN3" s="156">
        <f t="shared" si="4"/>
        <v>0</v>
      </c>
      <c r="AO3" s="156">
        <f t="shared" si="4"/>
        <v>0</v>
      </c>
    </row>
    <row r="4" spans="1:41" ht="13.5" x14ac:dyDescent="0.25">
      <c r="A4" s="152" t="s">
        <v>136</v>
      </c>
      <c r="B4" s="152" t="s">
        <v>135</v>
      </c>
      <c r="C4" s="153">
        <v>45107</v>
      </c>
      <c r="D4" s="154">
        <v>8</v>
      </c>
      <c r="E4" s="154">
        <v>8</v>
      </c>
      <c r="F4" s="154">
        <v>2920</v>
      </c>
      <c r="G4" s="154">
        <v>2</v>
      </c>
      <c r="H4" s="154">
        <v>2</v>
      </c>
      <c r="I4" s="154">
        <v>233</v>
      </c>
      <c r="J4" s="154">
        <v>0</v>
      </c>
      <c r="K4" s="154">
        <v>0</v>
      </c>
      <c r="L4" s="154">
        <v>0</v>
      </c>
      <c r="M4" s="154">
        <v>0</v>
      </c>
      <c r="N4" s="154">
        <v>0</v>
      </c>
      <c r="O4" s="154">
        <v>0</v>
      </c>
      <c r="P4" s="154">
        <v>0</v>
      </c>
      <c r="Q4" s="154">
        <v>2872</v>
      </c>
      <c r="R4" s="154">
        <v>907</v>
      </c>
      <c r="S4" s="154">
        <v>1965</v>
      </c>
      <c r="T4" s="154">
        <v>0</v>
      </c>
      <c r="U4" s="154">
        <v>0</v>
      </c>
      <c r="V4" s="155">
        <f t="shared" si="0"/>
        <v>2872</v>
      </c>
      <c r="W4" s="5">
        <f t="shared" si="1"/>
        <v>45107</v>
      </c>
      <c r="X4" s="156">
        <f t="shared" si="1"/>
        <v>8</v>
      </c>
      <c r="Y4" s="156">
        <f t="shared" si="1"/>
        <v>8</v>
      </c>
      <c r="Z4" s="156">
        <f t="shared" si="1"/>
        <v>2920</v>
      </c>
      <c r="AA4" s="156">
        <f t="shared" si="1"/>
        <v>2</v>
      </c>
      <c r="AB4" s="156">
        <f t="shared" si="2"/>
        <v>907</v>
      </c>
      <c r="AC4" s="156">
        <f t="shared" si="3"/>
        <v>2</v>
      </c>
      <c r="AD4" s="156">
        <f t="shared" si="3"/>
        <v>233</v>
      </c>
      <c r="AE4" s="156">
        <f t="shared" si="3"/>
        <v>0</v>
      </c>
      <c r="AF4" s="156">
        <f t="shared" si="3"/>
        <v>0</v>
      </c>
      <c r="AG4" s="156">
        <f t="shared" si="3"/>
        <v>0</v>
      </c>
      <c r="AH4" s="156">
        <f t="shared" si="3"/>
        <v>0</v>
      </c>
      <c r="AI4" s="156">
        <f t="shared" si="3"/>
        <v>0</v>
      </c>
      <c r="AJ4" s="156">
        <f t="shared" si="3"/>
        <v>0</v>
      </c>
      <c r="AK4" s="156">
        <f t="shared" si="3"/>
        <v>0</v>
      </c>
      <c r="AL4" s="156">
        <f t="shared" si="3"/>
        <v>2872</v>
      </c>
      <c r="AM4" s="156">
        <f t="shared" si="4"/>
        <v>1965</v>
      </c>
      <c r="AN4" s="156">
        <f t="shared" si="4"/>
        <v>0</v>
      </c>
      <c r="AO4" s="156">
        <f t="shared" si="4"/>
        <v>0</v>
      </c>
    </row>
    <row r="5" spans="1:41" ht="13.5" x14ac:dyDescent="0.25">
      <c r="A5" s="152" t="s">
        <v>137</v>
      </c>
      <c r="B5" s="152" t="s">
        <v>138</v>
      </c>
      <c r="C5" s="153">
        <v>45107</v>
      </c>
      <c r="D5" s="154">
        <v>16</v>
      </c>
      <c r="E5" s="154">
        <v>16</v>
      </c>
      <c r="F5" s="154">
        <v>5840</v>
      </c>
      <c r="G5" s="154">
        <v>0</v>
      </c>
      <c r="H5" s="154">
        <v>1</v>
      </c>
      <c r="I5" s="154">
        <v>26</v>
      </c>
      <c r="J5" s="154">
        <v>50</v>
      </c>
      <c r="K5" s="154">
        <v>0</v>
      </c>
      <c r="L5" s="154">
        <v>0</v>
      </c>
      <c r="M5" s="154">
        <v>0</v>
      </c>
      <c r="N5" s="154">
        <v>0</v>
      </c>
      <c r="O5" s="154">
        <v>0</v>
      </c>
      <c r="P5" s="154">
        <v>0</v>
      </c>
      <c r="Q5" s="154">
        <v>5790</v>
      </c>
      <c r="R5" s="154">
        <v>0</v>
      </c>
      <c r="S5" s="154">
        <v>5790</v>
      </c>
      <c r="T5" s="154">
        <v>0</v>
      </c>
      <c r="U5" s="154">
        <v>0</v>
      </c>
      <c r="V5" s="155">
        <f t="shared" si="0"/>
        <v>5790</v>
      </c>
      <c r="W5" s="5">
        <f t="shared" si="1"/>
        <v>45107</v>
      </c>
      <c r="X5" s="156">
        <f t="shared" si="1"/>
        <v>16</v>
      </c>
      <c r="Y5" s="156">
        <f t="shared" si="1"/>
        <v>16</v>
      </c>
      <c r="Z5" s="156">
        <f t="shared" si="1"/>
        <v>5840</v>
      </c>
      <c r="AA5" s="156">
        <f t="shared" si="1"/>
        <v>0</v>
      </c>
      <c r="AB5" s="156">
        <f t="shared" si="2"/>
        <v>0</v>
      </c>
      <c r="AC5" s="156">
        <f t="shared" si="3"/>
        <v>1</v>
      </c>
      <c r="AD5" s="156">
        <f t="shared" si="3"/>
        <v>26</v>
      </c>
      <c r="AE5" s="156">
        <f t="shared" si="3"/>
        <v>50</v>
      </c>
      <c r="AF5" s="156">
        <f t="shared" si="3"/>
        <v>0</v>
      </c>
      <c r="AG5" s="156">
        <f t="shared" si="3"/>
        <v>0</v>
      </c>
      <c r="AH5" s="156">
        <f t="shared" si="3"/>
        <v>0</v>
      </c>
      <c r="AI5" s="156">
        <f t="shared" si="3"/>
        <v>0</v>
      </c>
      <c r="AJ5" s="156">
        <f t="shared" si="3"/>
        <v>0</v>
      </c>
      <c r="AK5" s="156">
        <f t="shared" si="3"/>
        <v>0</v>
      </c>
      <c r="AL5" s="156">
        <f t="shared" si="3"/>
        <v>5790</v>
      </c>
      <c r="AM5" s="156">
        <f t="shared" si="4"/>
        <v>5790</v>
      </c>
      <c r="AN5" s="156">
        <f t="shared" si="4"/>
        <v>0</v>
      </c>
      <c r="AO5" s="156">
        <f t="shared" si="4"/>
        <v>0</v>
      </c>
    </row>
    <row r="6" spans="1:41" ht="13.5" x14ac:dyDescent="0.25">
      <c r="A6" s="152" t="s">
        <v>139</v>
      </c>
      <c r="B6" s="152" t="s">
        <v>140</v>
      </c>
      <c r="C6" s="153">
        <v>45107</v>
      </c>
      <c r="D6" s="154">
        <v>12</v>
      </c>
      <c r="E6" s="154">
        <v>12</v>
      </c>
      <c r="F6" s="154">
        <v>4380</v>
      </c>
      <c r="G6" s="154">
        <v>1</v>
      </c>
      <c r="H6" s="154">
        <v>2</v>
      </c>
      <c r="I6" s="154">
        <v>32</v>
      </c>
      <c r="J6" s="154">
        <v>0</v>
      </c>
      <c r="K6" s="154">
        <v>0</v>
      </c>
      <c r="L6" s="154">
        <v>0</v>
      </c>
      <c r="M6" s="154">
        <v>0</v>
      </c>
      <c r="N6" s="154">
        <v>0</v>
      </c>
      <c r="O6" s="154">
        <v>0</v>
      </c>
      <c r="P6" s="154">
        <v>0</v>
      </c>
      <c r="Q6" s="154">
        <v>4293</v>
      </c>
      <c r="R6" s="154">
        <v>0</v>
      </c>
      <c r="S6" s="154">
        <v>4293</v>
      </c>
      <c r="T6" s="154">
        <v>0</v>
      </c>
      <c r="U6" s="154">
        <v>0</v>
      </c>
      <c r="V6" s="155">
        <f t="shared" si="0"/>
        <v>4293</v>
      </c>
      <c r="W6" s="5">
        <f t="shared" si="1"/>
        <v>45107</v>
      </c>
      <c r="X6" s="156">
        <f t="shared" si="1"/>
        <v>12</v>
      </c>
      <c r="Y6" s="156">
        <f t="shared" si="1"/>
        <v>12</v>
      </c>
      <c r="Z6" s="156">
        <f t="shared" si="1"/>
        <v>4380</v>
      </c>
      <c r="AA6" s="156">
        <f t="shared" si="1"/>
        <v>1</v>
      </c>
      <c r="AB6" s="156">
        <f t="shared" si="2"/>
        <v>0</v>
      </c>
      <c r="AC6" s="156">
        <f t="shared" si="3"/>
        <v>2</v>
      </c>
      <c r="AD6" s="156">
        <f t="shared" si="3"/>
        <v>32</v>
      </c>
      <c r="AE6" s="156">
        <f t="shared" si="3"/>
        <v>0</v>
      </c>
      <c r="AF6" s="156">
        <f t="shared" si="3"/>
        <v>0</v>
      </c>
      <c r="AG6" s="156">
        <f t="shared" si="3"/>
        <v>0</v>
      </c>
      <c r="AH6" s="156">
        <f t="shared" si="3"/>
        <v>0</v>
      </c>
      <c r="AI6" s="156">
        <f t="shared" si="3"/>
        <v>0</v>
      </c>
      <c r="AJ6" s="156">
        <f t="shared" si="3"/>
        <v>0</v>
      </c>
      <c r="AK6" s="156">
        <f t="shared" si="3"/>
        <v>0</v>
      </c>
      <c r="AL6" s="156">
        <f t="shared" si="3"/>
        <v>4293</v>
      </c>
      <c r="AM6" s="156">
        <f t="shared" si="4"/>
        <v>4293</v>
      </c>
      <c r="AN6" s="156">
        <f t="shared" si="4"/>
        <v>0</v>
      </c>
      <c r="AO6" s="156">
        <f t="shared" si="4"/>
        <v>0</v>
      </c>
    </row>
    <row r="7" spans="1:41" ht="13.5" x14ac:dyDescent="0.25">
      <c r="A7" s="152" t="s">
        <v>141</v>
      </c>
      <c r="B7" s="152" t="s">
        <v>140</v>
      </c>
      <c r="C7" s="153">
        <v>45107</v>
      </c>
      <c r="D7" s="154">
        <v>5</v>
      </c>
      <c r="E7" s="154">
        <v>5</v>
      </c>
      <c r="F7" s="154">
        <v>1825</v>
      </c>
      <c r="G7" s="154">
        <v>0</v>
      </c>
      <c r="H7" s="154">
        <v>0</v>
      </c>
      <c r="I7" s="154">
        <v>75</v>
      </c>
      <c r="J7" s="154">
        <v>121</v>
      </c>
      <c r="K7" s="154">
        <v>0</v>
      </c>
      <c r="L7" s="154">
        <v>0</v>
      </c>
      <c r="M7" s="154">
        <v>0</v>
      </c>
      <c r="N7" s="154">
        <v>0</v>
      </c>
      <c r="O7" s="154">
        <v>0</v>
      </c>
      <c r="P7" s="154">
        <v>0</v>
      </c>
      <c r="Q7" s="154">
        <v>1825</v>
      </c>
      <c r="R7" s="154">
        <v>0</v>
      </c>
      <c r="S7" s="154">
        <v>1825</v>
      </c>
      <c r="T7" s="154">
        <v>0</v>
      </c>
      <c r="U7" s="154">
        <v>0</v>
      </c>
      <c r="V7" s="155">
        <f t="shared" si="0"/>
        <v>1825</v>
      </c>
      <c r="W7" s="5">
        <f t="shared" si="1"/>
        <v>45107</v>
      </c>
      <c r="X7" s="156">
        <f t="shared" si="1"/>
        <v>5</v>
      </c>
      <c r="Y7" s="156">
        <f t="shared" si="1"/>
        <v>5</v>
      </c>
      <c r="Z7" s="156">
        <f t="shared" si="1"/>
        <v>1825</v>
      </c>
      <c r="AA7" s="156">
        <f t="shared" si="1"/>
        <v>0</v>
      </c>
      <c r="AB7" s="156">
        <f t="shared" si="2"/>
        <v>0</v>
      </c>
      <c r="AC7" s="156">
        <f t="shared" si="3"/>
        <v>0</v>
      </c>
      <c r="AD7" s="156">
        <f t="shared" si="3"/>
        <v>75</v>
      </c>
      <c r="AE7" s="156">
        <f t="shared" si="3"/>
        <v>121</v>
      </c>
      <c r="AF7" s="156">
        <f t="shared" si="3"/>
        <v>0</v>
      </c>
      <c r="AG7" s="156">
        <f t="shared" si="3"/>
        <v>0</v>
      </c>
      <c r="AH7" s="156">
        <f t="shared" si="3"/>
        <v>0</v>
      </c>
      <c r="AI7" s="156">
        <f t="shared" si="3"/>
        <v>0</v>
      </c>
      <c r="AJ7" s="156">
        <f t="shared" si="3"/>
        <v>0</v>
      </c>
      <c r="AK7" s="156">
        <f t="shared" si="3"/>
        <v>0</v>
      </c>
      <c r="AL7" s="156">
        <f t="shared" si="3"/>
        <v>1825</v>
      </c>
      <c r="AM7" s="156">
        <f t="shared" si="4"/>
        <v>1825</v>
      </c>
      <c r="AN7" s="156">
        <f t="shared" si="4"/>
        <v>0</v>
      </c>
      <c r="AO7" s="156">
        <f t="shared" si="4"/>
        <v>0</v>
      </c>
    </row>
    <row r="8" spans="1:41" ht="13.5" x14ac:dyDescent="0.25">
      <c r="A8" s="152" t="s">
        <v>142</v>
      </c>
      <c r="B8" s="152" t="s">
        <v>143</v>
      </c>
      <c r="C8" s="153">
        <v>45107</v>
      </c>
      <c r="D8" s="154">
        <v>48</v>
      </c>
      <c r="E8" s="154">
        <v>48</v>
      </c>
      <c r="F8" s="154">
        <v>17520</v>
      </c>
      <c r="G8" s="154">
        <v>9</v>
      </c>
      <c r="H8" s="154">
        <v>5</v>
      </c>
      <c r="I8" s="154">
        <v>17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17403</v>
      </c>
      <c r="R8" s="154">
        <v>1938</v>
      </c>
      <c r="S8" s="154">
        <v>15087</v>
      </c>
      <c r="T8" s="154">
        <v>0</v>
      </c>
      <c r="U8" s="154">
        <v>378</v>
      </c>
      <c r="V8" s="155">
        <f t="shared" si="0"/>
        <v>17025</v>
      </c>
      <c r="W8" s="5">
        <f t="shared" si="1"/>
        <v>45107</v>
      </c>
      <c r="X8" s="156">
        <f t="shared" si="1"/>
        <v>48</v>
      </c>
      <c r="Y8" s="156">
        <f t="shared" si="1"/>
        <v>48</v>
      </c>
      <c r="Z8" s="156">
        <f t="shared" si="1"/>
        <v>17520</v>
      </c>
      <c r="AA8" s="156">
        <f t="shared" si="1"/>
        <v>9</v>
      </c>
      <c r="AB8" s="156">
        <f t="shared" si="2"/>
        <v>1938</v>
      </c>
      <c r="AC8" s="156">
        <f t="shared" si="3"/>
        <v>5</v>
      </c>
      <c r="AD8" s="156">
        <f t="shared" si="3"/>
        <v>17</v>
      </c>
      <c r="AE8" s="156">
        <f t="shared" si="3"/>
        <v>0</v>
      </c>
      <c r="AF8" s="156">
        <f t="shared" si="3"/>
        <v>0</v>
      </c>
      <c r="AG8" s="156">
        <f t="shared" si="3"/>
        <v>0</v>
      </c>
      <c r="AH8" s="156">
        <f t="shared" si="3"/>
        <v>0</v>
      </c>
      <c r="AI8" s="156">
        <f t="shared" si="3"/>
        <v>0</v>
      </c>
      <c r="AJ8" s="156">
        <f t="shared" si="3"/>
        <v>0</v>
      </c>
      <c r="AK8" s="156">
        <f t="shared" si="3"/>
        <v>0</v>
      </c>
      <c r="AL8" s="156">
        <f t="shared" si="3"/>
        <v>17403</v>
      </c>
      <c r="AM8" s="156">
        <f t="shared" si="4"/>
        <v>15087</v>
      </c>
      <c r="AN8" s="156">
        <f t="shared" si="4"/>
        <v>0</v>
      </c>
      <c r="AO8" s="156">
        <f t="shared" si="4"/>
        <v>378</v>
      </c>
    </row>
    <row r="9" spans="1:41" ht="13.5" x14ac:dyDescent="0.25">
      <c r="A9" s="152" t="s">
        <v>144</v>
      </c>
      <c r="B9" s="152" t="s">
        <v>145</v>
      </c>
      <c r="C9" s="153">
        <v>45107</v>
      </c>
      <c r="D9" s="154">
        <v>15</v>
      </c>
      <c r="E9" s="154">
        <v>15</v>
      </c>
      <c r="F9" s="154">
        <v>5475</v>
      </c>
      <c r="G9" s="154">
        <v>0</v>
      </c>
      <c r="H9" s="154">
        <v>4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54">
        <v>3729</v>
      </c>
      <c r="R9" s="154">
        <v>0</v>
      </c>
      <c r="S9" s="154">
        <v>3729</v>
      </c>
      <c r="T9" s="154">
        <v>0</v>
      </c>
      <c r="U9" s="154">
        <v>0</v>
      </c>
      <c r="V9" s="155">
        <f t="shared" si="0"/>
        <v>3729</v>
      </c>
      <c r="W9" s="5">
        <f t="shared" si="1"/>
        <v>45107</v>
      </c>
      <c r="X9" s="156">
        <f t="shared" si="1"/>
        <v>15</v>
      </c>
      <c r="Y9" s="156">
        <f t="shared" si="1"/>
        <v>15</v>
      </c>
      <c r="Z9" s="156">
        <f t="shared" si="1"/>
        <v>5475</v>
      </c>
      <c r="AA9" s="156">
        <f t="shared" si="1"/>
        <v>0</v>
      </c>
      <c r="AB9" s="156">
        <f t="shared" si="2"/>
        <v>0</v>
      </c>
      <c r="AC9" s="156">
        <f t="shared" si="3"/>
        <v>4</v>
      </c>
      <c r="AD9" s="156">
        <f t="shared" si="3"/>
        <v>0</v>
      </c>
      <c r="AE9" s="156">
        <f t="shared" si="3"/>
        <v>0</v>
      </c>
      <c r="AF9" s="156">
        <f t="shared" si="3"/>
        <v>0</v>
      </c>
      <c r="AG9" s="156">
        <f t="shared" si="3"/>
        <v>0</v>
      </c>
      <c r="AH9" s="156">
        <f t="shared" si="3"/>
        <v>0</v>
      </c>
      <c r="AI9" s="156">
        <f t="shared" si="3"/>
        <v>0</v>
      </c>
      <c r="AJ9" s="156">
        <f t="shared" si="3"/>
        <v>0</v>
      </c>
      <c r="AK9" s="156">
        <f t="shared" si="3"/>
        <v>0</v>
      </c>
      <c r="AL9" s="156">
        <f t="shared" si="3"/>
        <v>3729</v>
      </c>
      <c r="AM9" s="156">
        <f t="shared" si="4"/>
        <v>3729</v>
      </c>
      <c r="AN9" s="156">
        <f t="shared" si="4"/>
        <v>0</v>
      </c>
      <c r="AO9" s="156">
        <f t="shared" si="4"/>
        <v>0</v>
      </c>
    </row>
    <row r="10" spans="1:41" ht="13.5" x14ac:dyDescent="0.25">
      <c r="A10" s="152" t="s">
        <v>146</v>
      </c>
      <c r="B10" s="152" t="s">
        <v>140</v>
      </c>
      <c r="C10" s="153">
        <v>45107</v>
      </c>
      <c r="D10" s="154">
        <v>5</v>
      </c>
      <c r="E10" s="154">
        <v>5</v>
      </c>
      <c r="F10" s="154">
        <v>1825</v>
      </c>
      <c r="G10" s="154">
        <v>0</v>
      </c>
      <c r="H10" s="154">
        <v>0</v>
      </c>
      <c r="I10" s="154">
        <v>17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1825</v>
      </c>
      <c r="R10" s="154">
        <v>0</v>
      </c>
      <c r="S10" s="154">
        <v>1825</v>
      </c>
      <c r="T10" s="154">
        <v>0</v>
      </c>
      <c r="U10" s="154">
        <v>0</v>
      </c>
      <c r="V10" s="155">
        <f t="shared" si="0"/>
        <v>1825</v>
      </c>
      <c r="W10" s="5">
        <f t="shared" si="1"/>
        <v>45107</v>
      </c>
      <c r="X10" s="156">
        <f t="shared" si="1"/>
        <v>5</v>
      </c>
      <c r="Y10" s="156">
        <f t="shared" si="1"/>
        <v>5</v>
      </c>
      <c r="Z10" s="156">
        <f t="shared" si="1"/>
        <v>1825</v>
      </c>
      <c r="AA10" s="156">
        <f t="shared" si="1"/>
        <v>0</v>
      </c>
      <c r="AB10" s="156">
        <f t="shared" si="2"/>
        <v>0</v>
      </c>
      <c r="AC10" s="156">
        <f t="shared" si="3"/>
        <v>0</v>
      </c>
      <c r="AD10" s="156">
        <f t="shared" si="3"/>
        <v>17</v>
      </c>
      <c r="AE10" s="156">
        <f t="shared" si="3"/>
        <v>0</v>
      </c>
      <c r="AF10" s="156">
        <f t="shared" si="3"/>
        <v>0</v>
      </c>
      <c r="AG10" s="156">
        <f t="shared" si="3"/>
        <v>0</v>
      </c>
      <c r="AH10" s="156">
        <f t="shared" si="3"/>
        <v>0</v>
      </c>
      <c r="AI10" s="156">
        <f t="shared" si="3"/>
        <v>0</v>
      </c>
      <c r="AJ10" s="156">
        <f t="shared" si="3"/>
        <v>0</v>
      </c>
      <c r="AK10" s="156">
        <f t="shared" si="3"/>
        <v>0</v>
      </c>
      <c r="AL10" s="156">
        <f t="shared" si="3"/>
        <v>1825</v>
      </c>
      <c r="AM10" s="156">
        <f t="shared" si="4"/>
        <v>1825</v>
      </c>
      <c r="AN10" s="156">
        <f t="shared" si="4"/>
        <v>0</v>
      </c>
      <c r="AO10" s="156">
        <f t="shared" si="4"/>
        <v>0</v>
      </c>
    </row>
    <row r="11" spans="1:41" ht="13.5" x14ac:dyDescent="0.25">
      <c r="A11" s="152" t="s">
        <v>147</v>
      </c>
      <c r="B11" s="152" t="s">
        <v>138</v>
      </c>
      <c r="C11" s="153">
        <v>45107</v>
      </c>
      <c r="D11" s="154">
        <v>45</v>
      </c>
      <c r="E11" s="154">
        <v>45</v>
      </c>
      <c r="F11" s="154">
        <v>16425</v>
      </c>
      <c r="G11" s="154">
        <v>5</v>
      </c>
      <c r="H11" s="154">
        <v>3</v>
      </c>
      <c r="I11" s="154">
        <v>245</v>
      </c>
      <c r="J11" s="154">
        <v>301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16124</v>
      </c>
      <c r="R11" s="154">
        <v>0</v>
      </c>
      <c r="S11" s="154">
        <v>16124</v>
      </c>
      <c r="T11" s="154">
        <v>0</v>
      </c>
      <c r="U11" s="154">
        <v>0</v>
      </c>
      <c r="V11" s="155">
        <f t="shared" si="0"/>
        <v>16124</v>
      </c>
      <c r="W11" s="5">
        <f t="shared" si="1"/>
        <v>45107</v>
      </c>
      <c r="X11" s="156">
        <f t="shared" si="1"/>
        <v>45</v>
      </c>
      <c r="Y11" s="156">
        <f t="shared" si="1"/>
        <v>45</v>
      </c>
      <c r="Z11" s="156">
        <f t="shared" si="1"/>
        <v>16425</v>
      </c>
      <c r="AA11" s="156">
        <f t="shared" si="1"/>
        <v>5</v>
      </c>
      <c r="AB11" s="156">
        <f t="shared" si="2"/>
        <v>0</v>
      </c>
      <c r="AC11" s="156">
        <f t="shared" si="3"/>
        <v>3</v>
      </c>
      <c r="AD11" s="156">
        <f t="shared" si="3"/>
        <v>245</v>
      </c>
      <c r="AE11" s="156">
        <f t="shared" si="3"/>
        <v>301</v>
      </c>
      <c r="AF11" s="156">
        <f t="shared" si="3"/>
        <v>0</v>
      </c>
      <c r="AG11" s="156">
        <f t="shared" si="3"/>
        <v>0</v>
      </c>
      <c r="AH11" s="156">
        <f t="shared" si="3"/>
        <v>0</v>
      </c>
      <c r="AI11" s="156">
        <f t="shared" si="3"/>
        <v>0</v>
      </c>
      <c r="AJ11" s="156">
        <f t="shared" si="3"/>
        <v>0</v>
      </c>
      <c r="AK11" s="156">
        <f t="shared" si="3"/>
        <v>0</v>
      </c>
      <c r="AL11" s="156">
        <f t="shared" si="3"/>
        <v>16124</v>
      </c>
      <c r="AM11" s="156">
        <f t="shared" si="4"/>
        <v>16124</v>
      </c>
      <c r="AN11" s="156">
        <f t="shared" si="4"/>
        <v>0</v>
      </c>
      <c r="AO11" s="156">
        <f t="shared" si="4"/>
        <v>0</v>
      </c>
    </row>
    <row r="12" spans="1:41" ht="13.5" x14ac:dyDescent="0.25">
      <c r="A12" s="152" t="s">
        <v>148</v>
      </c>
      <c r="B12" s="152" t="s">
        <v>140</v>
      </c>
      <c r="C12" s="153">
        <v>45107</v>
      </c>
      <c r="D12" s="154">
        <v>46</v>
      </c>
      <c r="E12" s="154">
        <v>46</v>
      </c>
      <c r="F12" s="154">
        <v>16790</v>
      </c>
      <c r="G12" s="154">
        <v>5</v>
      </c>
      <c r="H12" s="154">
        <v>5</v>
      </c>
      <c r="I12" s="154">
        <v>118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14566</v>
      </c>
      <c r="R12" s="154">
        <v>311</v>
      </c>
      <c r="S12" s="154">
        <v>14255</v>
      </c>
      <c r="T12" s="154">
        <v>0</v>
      </c>
      <c r="U12" s="154">
        <v>0</v>
      </c>
      <c r="V12" s="155">
        <f t="shared" si="0"/>
        <v>14566</v>
      </c>
      <c r="W12" s="5">
        <f t="shared" si="1"/>
        <v>45107</v>
      </c>
      <c r="X12" s="156">
        <f t="shared" si="1"/>
        <v>46</v>
      </c>
      <c r="Y12" s="156">
        <f t="shared" si="1"/>
        <v>46</v>
      </c>
      <c r="Z12" s="156">
        <f t="shared" si="1"/>
        <v>16790</v>
      </c>
      <c r="AA12" s="156">
        <f t="shared" si="1"/>
        <v>5</v>
      </c>
      <c r="AB12" s="156">
        <f t="shared" si="2"/>
        <v>311</v>
      </c>
      <c r="AC12" s="156">
        <f t="shared" si="3"/>
        <v>5</v>
      </c>
      <c r="AD12" s="156">
        <f t="shared" si="3"/>
        <v>118</v>
      </c>
      <c r="AE12" s="156">
        <f t="shared" si="3"/>
        <v>0</v>
      </c>
      <c r="AF12" s="156">
        <f t="shared" si="3"/>
        <v>0</v>
      </c>
      <c r="AG12" s="156">
        <f t="shared" si="3"/>
        <v>0</v>
      </c>
      <c r="AH12" s="156">
        <f t="shared" si="3"/>
        <v>0</v>
      </c>
      <c r="AI12" s="156">
        <f t="shared" si="3"/>
        <v>0</v>
      </c>
      <c r="AJ12" s="156">
        <f t="shared" si="3"/>
        <v>0</v>
      </c>
      <c r="AK12" s="156">
        <f t="shared" si="3"/>
        <v>0</v>
      </c>
      <c r="AL12" s="156">
        <f t="shared" si="3"/>
        <v>14566</v>
      </c>
      <c r="AM12" s="156">
        <f t="shared" si="4"/>
        <v>14255</v>
      </c>
      <c r="AN12" s="156">
        <f t="shared" si="4"/>
        <v>0</v>
      </c>
      <c r="AO12" s="156">
        <f t="shared" si="4"/>
        <v>0</v>
      </c>
    </row>
    <row r="13" spans="1:41" ht="13.5" x14ac:dyDescent="0.25">
      <c r="A13" s="152" t="s">
        <v>149</v>
      </c>
      <c r="B13" s="152"/>
      <c r="C13" s="153">
        <v>45107</v>
      </c>
      <c r="D13" s="154">
        <v>32</v>
      </c>
      <c r="E13" s="154">
        <v>32</v>
      </c>
      <c r="F13" s="154">
        <v>11680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5859</v>
      </c>
      <c r="R13" s="154">
        <v>935</v>
      </c>
      <c r="S13" s="154">
        <v>4924</v>
      </c>
      <c r="T13" s="154">
        <v>0</v>
      </c>
      <c r="U13" s="154">
        <v>0</v>
      </c>
      <c r="V13" s="155">
        <f t="shared" si="0"/>
        <v>5859</v>
      </c>
      <c r="W13" s="5">
        <f t="shared" si="1"/>
        <v>45107</v>
      </c>
      <c r="X13" s="156">
        <f t="shared" si="1"/>
        <v>32</v>
      </c>
      <c r="Y13" s="156">
        <f t="shared" si="1"/>
        <v>32</v>
      </c>
      <c r="Z13" s="156">
        <f t="shared" si="1"/>
        <v>11680</v>
      </c>
      <c r="AA13" s="156">
        <f t="shared" si="1"/>
        <v>0</v>
      </c>
      <c r="AB13" s="156">
        <f t="shared" si="2"/>
        <v>935</v>
      </c>
      <c r="AC13" s="156">
        <f t="shared" si="3"/>
        <v>0</v>
      </c>
      <c r="AD13" s="156">
        <f t="shared" si="3"/>
        <v>0</v>
      </c>
      <c r="AE13" s="156">
        <f t="shared" si="3"/>
        <v>0</v>
      </c>
      <c r="AF13" s="156">
        <f t="shared" si="3"/>
        <v>0</v>
      </c>
      <c r="AG13" s="156">
        <f t="shared" si="3"/>
        <v>0</v>
      </c>
      <c r="AH13" s="156">
        <f t="shared" si="3"/>
        <v>0</v>
      </c>
      <c r="AI13" s="156">
        <f t="shared" si="3"/>
        <v>0</v>
      </c>
      <c r="AJ13" s="156">
        <f t="shared" si="3"/>
        <v>0</v>
      </c>
      <c r="AK13" s="156">
        <f t="shared" si="3"/>
        <v>0</v>
      </c>
      <c r="AL13" s="156">
        <f t="shared" si="3"/>
        <v>5859</v>
      </c>
      <c r="AM13" s="156">
        <f t="shared" si="4"/>
        <v>4924</v>
      </c>
      <c r="AN13" s="156">
        <f t="shared" si="4"/>
        <v>0</v>
      </c>
      <c r="AO13" s="156">
        <f t="shared" si="4"/>
        <v>0</v>
      </c>
    </row>
    <row r="14" spans="1:41" ht="13.5" x14ac:dyDescent="0.25">
      <c r="A14" s="152" t="s">
        <v>150</v>
      </c>
      <c r="B14" s="152"/>
      <c r="C14" s="153">
        <v>44926</v>
      </c>
      <c r="D14" s="154">
        <v>851</v>
      </c>
      <c r="E14" s="154">
        <v>851</v>
      </c>
      <c r="F14" s="154">
        <v>156584</v>
      </c>
      <c r="G14" s="154">
        <v>0</v>
      </c>
      <c r="H14" s="154">
        <v>35</v>
      </c>
      <c r="I14" s="154">
        <v>0</v>
      </c>
      <c r="J14" s="154">
        <v>45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24011</v>
      </c>
      <c r="R14" s="154">
        <v>184</v>
      </c>
      <c r="S14" s="154">
        <v>23796</v>
      </c>
      <c r="T14" s="154">
        <v>0</v>
      </c>
      <c r="U14" s="154">
        <v>31</v>
      </c>
      <c r="V14" s="155">
        <f t="shared" si="0"/>
        <v>23980</v>
      </c>
      <c r="W14" s="5">
        <f t="shared" si="1"/>
        <v>44926</v>
      </c>
      <c r="X14" s="156">
        <f t="shared" si="1"/>
        <v>851</v>
      </c>
      <c r="Y14" s="156">
        <f t="shared" si="1"/>
        <v>851</v>
      </c>
      <c r="Z14" s="156">
        <f t="shared" si="1"/>
        <v>156584</v>
      </c>
      <c r="AA14" s="156">
        <f t="shared" si="1"/>
        <v>0</v>
      </c>
      <c r="AB14" s="156">
        <f t="shared" si="2"/>
        <v>184</v>
      </c>
      <c r="AC14" s="156">
        <f t="shared" si="3"/>
        <v>35</v>
      </c>
      <c r="AD14" s="156">
        <f t="shared" si="3"/>
        <v>0</v>
      </c>
      <c r="AE14" s="156">
        <f t="shared" si="3"/>
        <v>45</v>
      </c>
      <c r="AF14" s="156">
        <f t="shared" si="3"/>
        <v>0</v>
      </c>
      <c r="AG14" s="156">
        <f t="shared" si="3"/>
        <v>0</v>
      </c>
      <c r="AH14" s="156">
        <f t="shared" si="3"/>
        <v>0</v>
      </c>
      <c r="AI14" s="156">
        <f t="shared" si="3"/>
        <v>0</v>
      </c>
      <c r="AJ14" s="156">
        <f t="shared" si="3"/>
        <v>0</v>
      </c>
      <c r="AK14" s="156">
        <f t="shared" si="3"/>
        <v>0</v>
      </c>
      <c r="AL14" s="156">
        <f t="shared" si="3"/>
        <v>24011</v>
      </c>
      <c r="AM14" s="156">
        <f t="shared" si="4"/>
        <v>23796</v>
      </c>
      <c r="AN14" s="156">
        <f t="shared" si="4"/>
        <v>0</v>
      </c>
      <c r="AO14" s="156">
        <f t="shared" si="4"/>
        <v>31</v>
      </c>
    </row>
    <row r="15" spans="1:41" ht="13.5" x14ac:dyDescent="0.25">
      <c r="A15" s="152" t="s">
        <v>150</v>
      </c>
      <c r="B15" s="152"/>
      <c r="C15" s="153">
        <v>45107</v>
      </c>
      <c r="D15" s="154">
        <v>851</v>
      </c>
      <c r="E15" s="154">
        <v>851</v>
      </c>
      <c r="F15" s="154">
        <v>154031</v>
      </c>
      <c r="G15" s="154">
        <v>2</v>
      </c>
      <c r="H15" s="154">
        <v>36</v>
      </c>
      <c r="I15" s="154">
        <v>0</v>
      </c>
      <c r="J15" s="154">
        <v>48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17389</v>
      </c>
      <c r="R15" s="154">
        <v>128</v>
      </c>
      <c r="S15" s="154">
        <v>17230</v>
      </c>
      <c r="T15" s="154">
        <v>0</v>
      </c>
      <c r="U15" s="154">
        <v>31</v>
      </c>
      <c r="V15" s="155">
        <f t="shared" si="0"/>
        <v>17358</v>
      </c>
      <c r="W15" s="5">
        <f t="shared" si="1"/>
        <v>45107</v>
      </c>
      <c r="X15" s="156">
        <f t="shared" si="1"/>
        <v>851</v>
      </c>
      <c r="Y15" s="156">
        <f t="shared" si="1"/>
        <v>851</v>
      </c>
      <c r="Z15" s="156">
        <f t="shared" si="1"/>
        <v>154031</v>
      </c>
      <c r="AA15" s="156">
        <f t="shared" si="1"/>
        <v>2</v>
      </c>
      <c r="AB15" s="156">
        <f t="shared" si="2"/>
        <v>128</v>
      </c>
      <c r="AC15" s="156">
        <f t="shared" si="3"/>
        <v>36</v>
      </c>
      <c r="AD15" s="156">
        <f t="shared" si="3"/>
        <v>0</v>
      </c>
      <c r="AE15" s="156">
        <f t="shared" si="3"/>
        <v>48</v>
      </c>
      <c r="AF15" s="156">
        <f t="shared" si="3"/>
        <v>0</v>
      </c>
      <c r="AG15" s="156">
        <f t="shared" si="3"/>
        <v>0</v>
      </c>
      <c r="AH15" s="156">
        <f t="shared" si="3"/>
        <v>0</v>
      </c>
      <c r="AI15" s="156">
        <f t="shared" si="3"/>
        <v>0</v>
      </c>
      <c r="AJ15" s="156">
        <f t="shared" si="3"/>
        <v>0</v>
      </c>
      <c r="AK15" s="156">
        <f t="shared" si="3"/>
        <v>0</v>
      </c>
      <c r="AL15" s="156">
        <f t="shared" si="3"/>
        <v>17389</v>
      </c>
      <c r="AM15" s="156">
        <f t="shared" si="4"/>
        <v>17230</v>
      </c>
      <c r="AN15" s="156">
        <f t="shared" si="4"/>
        <v>0</v>
      </c>
      <c r="AO15" s="156">
        <f t="shared" si="4"/>
        <v>31</v>
      </c>
    </row>
    <row r="16" spans="1:41" ht="13.5" x14ac:dyDescent="0.25">
      <c r="A16" s="152" t="s">
        <v>151</v>
      </c>
      <c r="B16" s="152"/>
      <c r="C16" s="153">
        <v>45107</v>
      </c>
      <c r="D16" s="154">
        <v>60</v>
      </c>
      <c r="E16" s="154">
        <v>60</v>
      </c>
      <c r="F16" s="154">
        <v>21900</v>
      </c>
      <c r="G16" s="154">
        <v>3</v>
      </c>
      <c r="H16" s="154">
        <v>1</v>
      </c>
      <c r="I16" s="154">
        <v>165</v>
      </c>
      <c r="J16" s="154">
        <v>35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20128</v>
      </c>
      <c r="R16" s="154">
        <v>0</v>
      </c>
      <c r="S16" s="154">
        <v>20128</v>
      </c>
      <c r="T16" s="154">
        <v>0</v>
      </c>
      <c r="U16" s="154">
        <v>0</v>
      </c>
      <c r="V16" s="155">
        <f t="shared" si="0"/>
        <v>20128</v>
      </c>
      <c r="W16" s="5">
        <f t="shared" si="1"/>
        <v>45107</v>
      </c>
      <c r="X16" s="156">
        <f t="shared" si="1"/>
        <v>60</v>
      </c>
      <c r="Y16" s="156">
        <f t="shared" si="1"/>
        <v>60</v>
      </c>
      <c r="Z16" s="156">
        <f t="shared" si="1"/>
        <v>21900</v>
      </c>
      <c r="AA16" s="156">
        <f t="shared" si="1"/>
        <v>3</v>
      </c>
      <c r="AB16" s="156">
        <f t="shared" si="2"/>
        <v>0</v>
      </c>
      <c r="AC16" s="156">
        <f t="shared" si="3"/>
        <v>1</v>
      </c>
      <c r="AD16" s="156">
        <f t="shared" si="3"/>
        <v>165</v>
      </c>
      <c r="AE16" s="156">
        <f t="shared" si="3"/>
        <v>35</v>
      </c>
      <c r="AF16" s="156">
        <f t="shared" si="3"/>
        <v>0</v>
      </c>
      <c r="AG16" s="156">
        <f t="shared" si="3"/>
        <v>0</v>
      </c>
      <c r="AH16" s="156">
        <f t="shared" si="3"/>
        <v>0</v>
      </c>
      <c r="AI16" s="156">
        <f t="shared" si="3"/>
        <v>0</v>
      </c>
      <c r="AJ16" s="156">
        <f t="shared" si="3"/>
        <v>0</v>
      </c>
      <c r="AK16" s="156">
        <f t="shared" si="3"/>
        <v>0</v>
      </c>
      <c r="AL16" s="156">
        <f t="shared" si="3"/>
        <v>20128</v>
      </c>
      <c r="AM16" s="156">
        <f t="shared" si="4"/>
        <v>20128</v>
      </c>
      <c r="AN16" s="156">
        <f t="shared" si="4"/>
        <v>0</v>
      </c>
      <c r="AO16" s="156">
        <f t="shared" si="4"/>
        <v>0</v>
      </c>
    </row>
    <row r="17" spans="1:41" ht="13.5" x14ac:dyDescent="0.25">
      <c r="A17" s="152" t="s">
        <v>152</v>
      </c>
      <c r="B17" s="152" t="s">
        <v>153</v>
      </c>
      <c r="C17" s="153">
        <v>45107</v>
      </c>
      <c r="D17" s="154">
        <v>54</v>
      </c>
      <c r="E17" s="154">
        <v>54</v>
      </c>
      <c r="F17" s="154">
        <v>19710</v>
      </c>
      <c r="G17" s="154">
        <v>3</v>
      </c>
      <c r="H17" s="154">
        <v>8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13516</v>
      </c>
      <c r="R17" s="154">
        <v>365</v>
      </c>
      <c r="S17" s="154">
        <v>13120</v>
      </c>
      <c r="T17" s="154">
        <v>0</v>
      </c>
      <c r="U17" s="154">
        <v>31</v>
      </c>
      <c r="V17" s="155">
        <f t="shared" si="0"/>
        <v>13485</v>
      </c>
      <c r="W17" s="5">
        <f t="shared" si="1"/>
        <v>45107</v>
      </c>
      <c r="X17" s="156">
        <f t="shared" si="1"/>
        <v>54</v>
      </c>
      <c r="Y17" s="156">
        <f t="shared" si="1"/>
        <v>54</v>
      </c>
      <c r="Z17" s="156">
        <f t="shared" si="1"/>
        <v>19710</v>
      </c>
      <c r="AA17" s="156">
        <f t="shared" si="1"/>
        <v>3</v>
      </c>
      <c r="AB17" s="156">
        <f t="shared" si="2"/>
        <v>365</v>
      </c>
      <c r="AC17" s="156">
        <f t="shared" si="3"/>
        <v>8</v>
      </c>
      <c r="AD17" s="156">
        <f t="shared" si="3"/>
        <v>0</v>
      </c>
      <c r="AE17" s="156">
        <f t="shared" si="3"/>
        <v>0</v>
      </c>
      <c r="AF17" s="156">
        <f t="shared" si="3"/>
        <v>0</v>
      </c>
      <c r="AG17" s="156">
        <f t="shared" si="3"/>
        <v>0</v>
      </c>
      <c r="AH17" s="156">
        <f t="shared" si="3"/>
        <v>0</v>
      </c>
      <c r="AI17" s="156">
        <f t="shared" si="3"/>
        <v>0</v>
      </c>
      <c r="AJ17" s="156">
        <f t="shared" si="3"/>
        <v>0</v>
      </c>
      <c r="AK17" s="156">
        <f t="shared" si="3"/>
        <v>0</v>
      </c>
      <c r="AL17" s="156">
        <f t="shared" si="3"/>
        <v>13516</v>
      </c>
      <c r="AM17" s="156">
        <f t="shared" si="4"/>
        <v>13120</v>
      </c>
      <c r="AN17" s="156">
        <f t="shared" si="4"/>
        <v>0</v>
      </c>
      <c r="AO17" s="156">
        <f t="shared" si="4"/>
        <v>31</v>
      </c>
    </row>
    <row r="18" spans="1:41" ht="13.5" x14ac:dyDescent="0.25">
      <c r="A18" s="152" t="s">
        <v>154</v>
      </c>
      <c r="B18" s="152" t="s">
        <v>140</v>
      </c>
      <c r="C18" s="153">
        <v>45107</v>
      </c>
      <c r="D18" s="154">
        <v>7</v>
      </c>
      <c r="E18" s="154">
        <v>7</v>
      </c>
      <c r="F18" s="154">
        <v>2555</v>
      </c>
      <c r="G18" s="154">
        <v>0</v>
      </c>
      <c r="H18" s="154">
        <v>1</v>
      </c>
      <c r="I18" s="154">
        <v>22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2431</v>
      </c>
      <c r="R18" s="154">
        <v>0</v>
      </c>
      <c r="S18" s="154">
        <v>2431</v>
      </c>
      <c r="T18" s="154">
        <v>0</v>
      </c>
      <c r="U18" s="154">
        <v>0</v>
      </c>
      <c r="V18" s="155">
        <f t="shared" si="0"/>
        <v>2431</v>
      </c>
      <c r="W18" s="5">
        <f t="shared" si="1"/>
        <v>45107</v>
      </c>
      <c r="X18" s="156">
        <f t="shared" si="1"/>
        <v>7</v>
      </c>
      <c r="Y18" s="156">
        <f t="shared" si="1"/>
        <v>7</v>
      </c>
      <c r="Z18" s="156">
        <f t="shared" si="1"/>
        <v>2555</v>
      </c>
      <c r="AA18" s="156">
        <f t="shared" si="1"/>
        <v>0</v>
      </c>
      <c r="AB18" s="156">
        <f t="shared" si="2"/>
        <v>0</v>
      </c>
      <c r="AC18" s="156">
        <f t="shared" si="3"/>
        <v>1</v>
      </c>
      <c r="AD18" s="156">
        <f t="shared" si="3"/>
        <v>22</v>
      </c>
      <c r="AE18" s="156">
        <f t="shared" si="3"/>
        <v>0</v>
      </c>
      <c r="AF18" s="156">
        <f t="shared" si="3"/>
        <v>0</v>
      </c>
      <c r="AG18" s="156">
        <f t="shared" si="3"/>
        <v>0</v>
      </c>
      <c r="AH18" s="156">
        <f t="shared" si="3"/>
        <v>0</v>
      </c>
      <c r="AI18" s="156">
        <f t="shared" si="3"/>
        <v>0</v>
      </c>
      <c r="AJ18" s="156">
        <f t="shared" si="3"/>
        <v>0</v>
      </c>
      <c r="AK18" s="156">
        <f t="shared" si="3"/>
        <v>0</v>
      </c>
      <c r="AL18" s="156">
        <f t="shared" si="3"/>
        <v>2431</v>
      </c>
      <c r="AM18" s="156">
        <f t="shared" si="4"/>
        <v>2431</v>
      </c>
      <c r="AN18" s="156">
        <f t="shared" si="4"/>
        <v>0</v>
      </c>
      <c r="AO18" s="156">
        <f t="shared" si="4"/>
        <v>0</v>
      </c>
    </row>
    <row r="19" spans="1:41" ht="13.5" x14ac:dyDescent="0.25">
      <c r="A19" s="152" t="s">
        <v>155</v>
      </c>
      <c r="B19" s="152"/>
      <c r="C19" s="153">
        <v>45107</v>
      </c>
      <c r="D19" s="154">
        <v>59</v>
      </c>
      <c r="E19" s="154">
        <v>59</v>
      </c>
      <c r="F19" s="154">
        <v>21535</v>
      </c>
      <c r="G19" s="154">
        <v>7</v>
      </c>
      <c r="H19" s="154">
        <v>6</v>
      </c>
      <c r="I19" s="154">
        <v>373</v>
      </c>
      <c r="J19" s="154">
        <v>367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21166</v>
      </c>
      <c r="R19" s="154">
        <v>110</v>
      </c>
      <c r="S19" s="154">
        <v>21054</v>
      </c>
      <c r="T19" s="154">
        <v>0</v>
      </c>
      <c r="U19" s="154">
        <v>2</v>
      </c>
      <c r="V19" s="155">
        <f t="shared" si="0"/>
        <v>21164</v>
      </c>
      <c r="W19" s="5">
        <f t="shared" si="1"/>
        <v>45107</v>
      </c>
      <c r="X19" s="156">
        <f t="shared" si="1"/>
        <v>59</v>
      </c>
      <c r="Y19" s="156">
        <f t="shared" si="1"/>
        <v>59</v>
      </c>
      <c r="Z19" s="156">
        <f t="shared" si="1"/>
        <v>21535</v>
      </c>
      <c r="AA19" s="156">
        <f t="shared" si="1"/>
        <v>7</v>
      </c>
      <c r="AB19" s="156">
        <f t="shared" si="2"/>
        <v>110</v>
      </c>
      <c r="AC19" s="156">
        <f t="shared" si="3"/>
        <v>6</v>
      </c>
      <c r="AD19" s="156">
        <f t="shared" si="3"/>
        <v>373</v>
      </c>
      <c r="AE19" s="156">
        <f t="shared" si="3"/>
        <v>367</v>
      </c>
      <c r="AF19" s="156">
        <f t="shared" si="3"/>
        <v>0</v>
      </c>
      <c r="AG19" s="156">
        <f t="shared" si="3"/>
        <v>0</v>
      </c>
      <c r="AH19" s="156">
        <f t="shared" si="3"/>
        <v>0</v>
      </c>
      <c r="AI19" s="156">
        <f t="shared" si="3"/>
        <v>0</v>
      </c>
      <c r="AJ19" s="156">
        <f t="shared" si="3"/>
        <v>0</v>
      </c>
      <c r="AK19" s="156">
        <f t="shared" si="3"/>
        <v>0</v>
      </c>
      <c r="AL19" s="156">
        <f t="shared" si="3"/>
        <v>21166</v>
      </c>
      <c r="AM19" s="156">
        <f t="shared" si="4"/>
        <v>21054</v>
      </c>
      <c r="AN19" s="156">
        <f t="shared" si="4"/>
        <v>0</v>
      </c>
      <c r="AO19" s="156">
        <f t="shared" si="4"/>
        <v>2</v>
      </c>
    </row>
    <row r="20" spans="1:41" ht="13.5" x14ac:dyDescent="0.25">
      <c r="A20" s="152" t="s">
        <v>156</v>
      </c>
      <c r="B20" s="152" t="s">
        <v>157</v>
      </c>
      <c r="C20" s="153">
        <v>45107</v>
      </c>
      <c r="D20" s="154">
        <v>108</v>
      </c>
      <c r="E20" s="154">
        <v>36</v>
      </c>
      <c r="F20" s="154">
        <v>24892</v>
      </c>
      <c r="G20" s="154">
        <v>28</v>
      </c>
      <c r="H20" s="154">
        <v>83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24211</v>
      </c>
      <c r="R20" s="154">
        <v>0</v>
      </c>
      <c r="S20" s="154">
        <v>23754</v>
      </c>
      <c r="T20" s="154">
        <v>0</v>
      </c>
      <c r="U20" s="154">
        <v>457</v>
      </c>
      <c r="V20" s="155">
        <f t="shared" si="0"/>
        <v>23754</v>
      </c>
      <c r="W20" s="5">
        <f t="shared" si="1"/>
        <v>45107</v>
      </c>
      <c r="X20" s="156">
        <f t="shared" si="1"/>
        <v>108</v>
      </c>
      <c r="Y20" s="156">
        <f t="shared" si="1"/>
        <v>36</v>
      </c>
      <c r="Z20" s="156">
        <f t="shared" si="1"/>
        <v>24892</v>
      </c>
      <c r="AA20" s="156">
        <f t="shared" si="1"/>
        <v>28</v>
      </c>
      <c r="AB20" s="156">
        <f t="shared" si="2"/>
        <v>0</v>
      </c>
      <c r="AC20" s="156">
        <f t="shared" si="3"/>
        <v>83</v>
      </c>
      <c r="AD20" s="156">
        <f t="shared" si="3"/>
        <v>0</v>
      </c>
      <c r="AE20" s="156">
        <f t="shared" si="3"/>
        <v>0</v>
      </c>
      <c r="AF20" s="156">
        <f t="shared" si="3"/>
        <v>0</v>
      </c>
      <c r="AG20" s="156">
        <f t="shared" si="3"/>
        <v>0</v>
      </c>
      <c r="AH20" s="156">
        <f t="shared" si="3"/>
        <v>0</v>
      </c>
      <c r="AI20" s="156">
        <f t="shared" si="3"/>
        <v>0</v>
      </c>
      <c r="AJ20" s="156">
        <f t="shared" si="3"/>
        <v>0</v>
      </c>
      <c r="AK20" s="156">
        <f t="shared" si="3"/>
        <v>0</v>
      </c>
      <c r="AL20" s="156">
        <f t="shared" si="3"/>
        <v>24211</v>
      </c>
      <c r="AM20" s="156">
        <f t="shared" si="4"/>
        <v>23754</v>
      </c>
      <c r="AN20" s="156">
        <f t="shared" si="4"/>
        <v>0</v>
      </c>
      <c r="AO20" s="156">
        <f t="shared" si="4"/>
        <v>457</v>
      </c>
    </row>
    <row r="21" spans="1:41" ht="13.5" x14ac:dyDescent="0.25">
      <c r="A21" s="152" t="s">
        <v>158</v>
      </c>
      <c r="B21" s="152"/>
      <c r="C21" s="153">
        <v>45107</v>
      </c>
      <c r="D21" s="154">
        <v>49</v>
      </c>
      <c r="E21" s="154">
        <v>49</v>
      </c>
      <c r="F21" s="154">
        <v>17885</v>
      </c>
      <c r="G21" s="154">
        <v>3</v>
      </c>
      <c r="H21" s="154">
        <v>5</v>
      </c>
      <c r="I21" s="154">
        <v>205</v>
      </c>
      <c r="J21" s="154">
        <v>7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17410</v>
      </c>
      <c r="R21" s="154">
        <v>0</v>
      </c>
      <c r="S21" s="154">
        <v>17410</v>
      </c>
      <c r="T21" s="154">
        <v>0</v>
      </c>
      <c r="U21" s="154">
        <v>0</v>
      </c>
      <c r="V21" s="155">
        <f t="shared" si="0"/>
        <v>17410</v>
      </c>
      <c r="W21" s="5">
        <f t="shared" si="1"/>
        <v>45107</v>
      </c>
      <c r="X21" s="156">
        <f t="shared" si="1"/>
        <v>49</v>
      </c>
      <c r="Y21" s="156">
        <f t="shared" si="1"/>
        <v>49</v>
      </c>
      <c r="Z21" s="156">
        <f t="shared" si="1"/>
        <v>17885</v>
      </c>
      <c r="AA21" s="156">
        <f t="shared" si="1"/>
        <v>3</v>
      </c>
      <c r="AB21" s="156">
        <f t="shared" si="2"/>
        <v>0</v>
      </c>
      <c r="AC21" s="156">
        <f t="shared" si="3"/>
        <v>5</v>
      </c>
      <c r="AD21" s="156">
        <f t="shared" si="3"/>
        <v>205</v>
      </c>
      <c r="AE21" s="156">
        <f t="shared" si="3"/>
        <v>7</v>
      </c>
      <c r="AF21" s="156">
        <f t="shared" si="3"/>
        <v>0</v>
      </c>
      <c r="AG21" s="156">
        <f t="shared" si="3"/>
        <v>0</v>
      </c>
      <c r="AH21" s="156">
        <f t="shared" si="3"/>
        <v>0</v>
      </c>
      <c r="AI21" s="156">
        <f t="shared" si="3"/>
        <v>0</v>
      </c>
      <c r="AJ21" s="156">
        <f t="shared" si="3"/>
        <v>0</v>
      </c>
      <c r="AK21" s="156">
        <f t="shared" si="3"/>
        <v>0</v>
      </c>
      <c r="AL21" s="156">
        <f t="shared" si="3"/>
        <v>17410</v>
      </c>
      <c r="AM21" s="156">
        <f t="shared" si="4"/>
        <v>17410</v>
      </c>
      <c r="AN21" s="156">
        <f t="shared" si="4"/>
        <v>0</v>
      </c>
      <c r="AO21" s="156">
        <f t="shared" si="4"/>
        <v>0</v>
      </c>
    </row>
    <row r="22" spans="1:41" ht="13.5" x14ac:dyDescent="0.25">
      <c r="A22" s="152" t="s">
        <v>159</v>
      </c>
      <c r="B22" s="152" t="s">
        <v>160</v>
      </c>
      <c r="C22" s="153">
        <v>45107</v>
      </c>
      <c r="D22" s="154">
        <v>10</v>
      </c>
      <c r="E22" s="154">
        <v>10</v>
      </c>
      <c r="F22" s="154">
        <v>3650</v>
      </c>
      <c r="G22" s="154">
        <v>1</v>
      </c>
      <c r="H22" s="154">
        <v>1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 s="154">
        <v>3633</v>
      </c>
      <c r="R22" s="154">
        <v>0</v>
      </c>
      <c r="S22" s="154">
        <v>3633</v>
      </c>
      <c r="T22" s="154">
        <v>0</v>
      </c>
      <c r="U22" s="154">
        <v>0</v>
      </c>
      <c r="V22" s="155">
        <f t="shared" si="0"/>
        <v>3633</v>
      </c>
      <c r="W22" s="5">
        <f t="shared" si="1"/>
        <v>45107</v>
      </c>
      <c r="X22" s="156">
        <f t="shared" si="1"/>
        <v>10</v>
      </c>
      <c r="Y22" s="156">
        <f t="shared" si="1"/>
        <v>10</v>
      </c>
      <c r="Z22" s="156">
        <f t="shared" si="1"/>
        <v>3650</v>
      </c>
      <c r="AA22" s="156">
        <f t="shared" si="1"/>
        <v>1</v>
      </c>
      <c r="AB22" s="156">
        <f t="shared" si="2"/>
        <v>0</v>
      </c>
      <c r="AC22" s="156">
        <f t="shared" si="3"/>
        <v>1</v>
      </c>
      <c r="AD22" s="156">
        <f t="shared" si="3"/>
        <v>0</v>
      </c>
      <c r="AE22" s="156">
        <f t="shared" si="3"/>
        <v>0</v>
      </c>
      <c r="AF22" s="156">
        <f t="shared" si="3"/>
        <v>0</v>
      </c>
      <c r="AG22" s="156">
        <f t="shared" si="3"/>
        <v>0</v>
      </c>
      <c r="AH22" s="156">
        <f t="shared" si="3"/>
        <v>0</v>
      </c>
      <c r="AI22" s="156">
        <f t="shared" si="3"/>
        <v>0</v>
      </c>
      <c r="AJ22" s="156">
        <f t="shared" si="3"/>
        <v>0</v>
      </c>
      <c r="AK22" s="156">
        <f t="shared" si="3"/>
        <v>0</v>
      </c>
      <c r="AL22" s="156">
        <f t="shared" si="3"/>
        <v>3633</v>
      </c>
      <c r="AM22" s="156">
        <f t="shared" si="4"/>
        <v>3633</v>
      </c>
      <c r="AN22" s="156">
        <f t="shared" si="4"/>
        <v>0</v>
      </c>
      <c r="AO22" s="156">
        <f t="shared" si="4"/>
        <v>0</v>
      </c>
    </row>
    <row r="23" spans="1:41" ht="13.5" x14ac:dyDescent="0.25">
      <c r="A23" s="152" t="s">
        <v>161</v>
      </c>
      <c r="B23" s="152" t="s">
        <v>160</v>
      </c>
      <c r="C23" s="153">
        <v>45107</v>
      </c>
      <c r="D23" s="154">
        <v>10</v>
      </c>
      <c r="E23" s="154">
        <v>10</v>
      </c>
      <c r="F23" s="154">
        <v>3650</v>
      </c>
      <c r="G23" s="154">
        <v>1</v>
      </c>
      <c r="H23" s="154">
        <v>1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3320</v>
      </c>
      <c r="R23" s="154">
        <v>0</v>
      </c>
      <c r="S23" s="154">
        <v>3320</v>
      </c>
      <c r="T23" s="154">
        <v>0</v>
      </c>
      <c r="U23" s="154">
        <v>0</v>
      </c>
      <c r="V23" s="155">
        <f t="shared" si="0"/>
        <v>3320</v>
      </c>
      <c r="W23" s="5">
        <f t="shared" si="1"/>
        <v>45107</v>
      </c>
      <c r="X23" s="156">
        <f t="shared" si="1"/>
        <v>10</v>
      </c>
      <c r="Y23" s="156">
        <f t="shared" si="1"/>
        <v>10</v>
      </c>
      <c r="Z23" s="156">
        <f t="shared" si="1"/>
        <v>3650</v>
      </c>
      <c r="AA23" s="156">
        <f t="shared" si="1"/>
        <v>1</v>
      </c>
      <c r="AB23" s="156">
        <f t="shared" si="2"/>
        <v>0</v>
      </c>
      <c r="AC23" s="156">
        <f t="shared" si="3"/>
        <v>1</v>
      </c>
      <c r="AD23" s="156">
        <f t="shared" si="3"/>
        <v>0</v>
      </c>
      <c r="AE23" s="156">
        <f t="shared" si="3"/>
        <v>0</v>
      </c>
      <c r="AF23" s="156">
        <f t="shared" si="3"/>
        <v>0</v>
      </c>
      <c r="AG23" s="156">
        <f t="shared" si="3"/>
        <v>0</v>
      </c>
      <c r="AH23" s="156">
        <f t="shared" si="3"/>
        <v>0</v>
      </c>
      <c r="AI23" s="156">
        <f t="shared" si="3"/>
        <v>0</v>
      </c>
      <c r="AJ23" s="156">
        <f t="shared" si="3"/>
        <v>0</v>
      </c>
      <c r="AK23" s="156">
        <f t="shared" si="3"/>
        <v>0</v>
      </c>
      <c r="AL23" s="156">
        <f t="shared" si="3"/>
        <v>3320</v>
      </c>
      <c r="AM23" s="156">
        <f t="shared" si="4"/>
        <v>3320</v>
      </c>
      <c r="AN23" s="156">
        <f t="shared" si="4"/>
        <v>0</v>
      </c>
      <c r="AO23" s="156">
        <f t="shared" si="4"/>
        <v>0</v>
      </c>
    </row>
    <row r="24" spans="1:41" ht="13.5" x14ac:dyDescent="0.25">
      <c r="A24" s="152" t="s">
        <v>162</v>
      </c>
      <c r="B24" s="152" t="s">
        <v>160</v>
      </c>
      <c r="C24" s="153">
        <v>45107</v>
      </c>
      <c r="D24" s="154">
        <v>10</v>
      </c>
      <c r="E24" s="154">
        <v>10</v>
      </c>
      <c r="F24" s="154">
        <v>3650</v>
      </c>
      <c r="G24" s="154">
        <v>0</v>
      </c>
      <c r="H24" s="154">
        <v>1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4">
        <v>0</v>
      </c>
      <c r="Q24" s="154">
        <v>3291</v>
      </c>
      <c r="R24" s="154">
        <v>0</v>
      </c>
      <c r="S24" s="154">
        <v>3291</v>
      </c>
      <c r="T24" s="154">
        <v>0</v>
      </c>
      <c r="U24" s="154">
        <v>0</v>
      </c>
      <c r="V24" s="155">
        <f t="shared" si="0"/>
        <v>3291</v>
      </c>
      <c r="W24" s="5">
        <f t="shared" si="1"/>
        <v>45107</v>
      </c>
      <c r="X24" s="156">
        <f t="shared" si="1"/>
        <v>10</v>
      </c>
      <c r="Y24" s="156">
        <f t="shared" si="1"/>
        <v>10</v>
      </c>
      <c r="Z24" s="156">
        <f t="shared" si="1"/>
        <v>3650</v>
      </c>
      <c r="AA24" s="156">
        <f t="shared" si="1"/>
        <v>0</v>
      </c>
      <c r="AB24" s="156">
        <f t="shared" si="2"/>
        <v>0</v>
      </c>
      <c r="AC24" s="156">
        <f t="shared" si="3"/>
        <v>1</v>
      </c>
      <c r="AD24" s="156">
        <f t="shared" si="3"/>
        <v>0</v>
      </c>
      <c r="AE24" s="156">
        <f t="shared" si="3"/>
        <v>0</v>
      </c>
      <c r="AF24" s="156">
        <f t="shared" si="3"/>
        <v>0</v>
      </c>
      <c r="AG24" s="156">
        <f t="shared" si="3"/>
        <v>0</v>
      </c>
      <c r="AH24" s="156">
        <f t="shared" si="3"/>
        <v>0</v>
      </c>
      <c r="AI24" s="156">
        <f t="shared" si="3"/>
        <v>0</v>
      </c>
      <c r="AJ24" s="156">
        <f t="shared" si="3"/>
        <v>0</v>
      </c>
      <c r="AK24" s="156">
        <f t="shared" si="3"/>
        <v>0</v>
      </c>
      <c r="AL24" s="156">
        <f t="shared" si="3"/>
        <v>3291</v>
      </c>
      <c r="AM24" s="156">
        <f t="shared" si="4"/>
        <v>3291</v>
      </c>
      <c r="AN24" s="156">
        <f t="shared" si="4"/>
        <v>0</v>
      </c>
      <c r="AO24" s="156">
        <f t="shared" si="4"/>
        <v>0</v>
      </c>
    </row>
    <row r="25" spans="1:41" ht="13.5" x14ac:dyDescent="0.25">
      <c r="A25" s="152" t="s">
        <v>163</v>
      </c>
      <c r="B25" s="152" t="s">
        <v>160</v>
      </c>
      <c r="C25" s="153">
        <v>45107</v>
      </c>
      <c r="D25" s="154">
        <v>10</v>
      </c>
      <c r="E25" s="154">
        <v>10</v>
      </c>
      <c r="F25" s="154">
        <v>3650</v>
      </c>
      <c r="G25" s="154">
        <v>2</v>
      </c>
      <c r="H25" s="154">
        <v>2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3571</v>
      </c>
      <c r="R25" s="154">
        <v>0</v>
      </c>
      <c r="S25" s="154">
        <v>3571</v>
      </c>
      <c r="T25" s="154">
        <v>0</v>
      </c>
      <c r="U25" s="154">
        <v>0</v>
      </c>
      <c r="V25" s="155">
        <f t="shared" si="0"/>
        <v>3571</v>
      </c>
      <c r="W25" s="5">
        <f t="shared" si="1"/>
        <v>45107</v>
      </c>
      <c r="X25" s="156">
        <f t="shared" si="1"/>
        <v>10</v>
      </c>
      <c r="Y25" s="156">
        <f t="shared" si="1"/>
        <v>10</v>
      </c>
      <c r="Z25" s="156">
        <f t="shared" si="1"/>
        <v>3650</v>
      </c>
      <c r="AA25" s="156">
        <f t="shared" si="1"/>
        <v>2</v>
      </c>
      <c r="AB25" s="156">
        <f t="shared" si="2"/>
        <v>0</v>
      </c>
      <c r="AC25" s="156">
        <f t="shared" si="3"/>
        <v>2</v>
      </c>
      <c r="AD25" s="156">
        <f t="shared" si="3"/>
        <v>0</v>
      </c>
      <c r="AE25" s="156">
        <f t="shared" si="3"/>
        <v>0</v>
      </c>
      <c r="AF25" s="156">
        <f t="shared" si="3"/>
        <v>0</v>
      </c>
      <c r="AG25" s="156">
        <f t="shared" si="3"/>
        <v>0</v>
      </c>
      <c r="AH25" s="156">
        <f t="shared" si="3"/>
        <v>0</v>
      </c>
      <c r="AI25" s="156">
        <f t="shared" si="3"/>
        <v>0</v>
      </c>
      <c r="AJ25" s="156">
        <f t="shared" si="3"/>
        <v>0</v>
      </c>
      <c r="AK25" s="156">
        <f t="shared" si="3"/>
        <v>0</v>
      </c>
      <c r="AL25" s="156">
        <f t="shared" si="3"/>
        <v>3571</v>
      </c>
      <c r="AM25" s="156">
        <f t="shared" si="4"/>
        <v>3571</v>
      </c>
      <c r="AN25" s="156">
        <f t="shared" si="4"/>
        <v>0</v>
      </c>
      <c r="AO25" s="156">
        <f t="shared" si="4"/>
        <v>0</v>
      </c>
    </row>
    <row r="26" spans="1:41" ht="13.5" x14ac:dyDescent="0.25">
      <c r="A26" s="152" t="s">
        <v>164</v>
      </c>
      <c r="B26" s="152" t="s">
        <v>165</v>
      </c>
      <c r="C26" s="153">
        <v>45107</v>
      </c>
      <c r="D26" s="154">
        <v>4</v>
      </c>
      <c r="E26" s="154">
        <v>4</v>
      </c>
      <c r="F26" s="154">
        <v>1460</v>
      </c>
      <c r="G26" s="154">
        <v>0</v>
      </c>
      <c r="H26" s="154">
        <v>0</v>
      </c>
      <c r="I26" s="154">
        <v>9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1460</v>
      </c>
      <c r="R26" s="154">
        <v>0</v>
      </c>
      <c r="S26" s="154">
        <v>1460</v>
      </c>
      <c r="T26" s="154">
        <v>0</v>
      </c>
      <c r="U26" s="154">
        <v>0</v>
      </c>
      <c r="V26" s="155">
        <f t="shared" si="0"/>
        <v>1460</v>
      </c>
      <c r="W26" s="5">
        <f t="shared" si="1"/>
        <v>45107</v>
      </c>
      <c r="X26" s="156">
        <f t="shared" si="1"/>
        <v>4</v>
      </c>
      <c r="Y26" s="156">
        <f t="shared" si="1"/>
        <v>4</v>
      </c>
      <c r="Z26" s="156">
        <f t="shared" si="1"/>
        <v>1460</v>
      </c>
      <c r="AA26" s="156">
        <f t="shared" si="1"/>
        <v>0</v>
      </c>
      <c r="AB26" s="156">
        <f t="shared" si="2"/>
        <v>0</v>
      </c>
      <c r="AC26" s="156">
        <f t="shared" si="3"/>
        <v>0</v>
      </c>
      <c r="AD26" s="156">
        <f t="shared" si="3"/>
        <v>9</v>
      </c>
      <c r="AE26" s="156">
        <f t="shared" si="3"/>
        <v>0</v>
      </c>
      <c r="AF26" s="156">
        <f t="shared" si="3"/>
        <v>0</v>
      </c>
      <c r="AG26" s="156">
        <f t="shared" si="3"/>
        <v>0</v>
      </c>
      <c r="AH26" s="156">
        <f t="shared" si="3"/>
        <v>0</v>
      </c>
      <c r="AI26" s="156">
        <f t="shared" si="3"/>
        <v>0</v>
      </c>
      <c r="AJ26" s="156">
        <f t="shared" si="3"/>
        <v>0</v>
      </c>
      <c r="AK26" s="156">
        <f t="shared" si="3"/>
        <v>0</v>
      </c>
      <c r="AL26" s="156">
        <f t="shared" si="3"/>
        <v>1460</v>
      </c>
      <c r="AM26" s="156">
        <f t="shared" si="4"/>
        <v>1460</v>
      </c>
      <c r="AN26" s="156">
        <f t="shared" si="4"/>
        <v>0</v>
      </c>
      <c r="AO26" s="156">
        <f t="shared" si="4"/>
        <v>0</v>
      </c>
    </row>
    <row r="27" spans="1:41" ht="13.5" x14ac:dyDescent="0.25">
      <c r="A27" s="152" t="s">
        <v>166</v>
      </c>
      <c r="B27" s="152" t="s">
        <v>165</v>
      </c>
      <c r="C27" s="153">
        <v>45107</v>
      </c>
      <c r="D27" s="154">
        <v>4</v>
      </c>
      <c r="E27" s="154">
        <v>4</v>
      </c>
      <c r="F27" s="154">
        <v>1460</v>
      </c>
      <c r="G27" s="154">
        <v>1</v>
      </c>
      <c r="H27" s="154">
        <v>1</v>
      </c>
      <c r="I27" s="154">
        <v>68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365</v>
      </c>
      <c r="Q27" s="154">
        <v>1456</v>
      </c>
      <c r="R27" s="154">
        <v>0</v>
      </c>
      <c r="S27" s="154">
        <v>1091</v>
      </c>
      <c r="T27" s="154">
        <v>0</v>
      </c>
      <c r="U27" s="154">
        <v>0</v>
      </c>
      <c r="V27" s="155">
        <f t="shared" si="0"/>
        <v>1091</v>
      </c>
      <c r="W27" s="5">
        <f t="shared" si="1"/>
        <v>45107</v>
      </c>
      <c r="X27" s="156">
        <f t="shared" si="1"/>
        <v>4</v>
      </c>
      <c r="Y27" s="156">
        <f t="shared" si="1"/>
        <v>4</v>
      </c>
      <c r="Z27" s="156">
        <f t="shared" si="1"/>
        <v>1460</v>
      </c>
      <c r="AA27" s="156">
        <f t="shared" si="1"/>
        <v>1</v>
      </c>
      <c r="AB27" s="156">
        <f t="shared" si="2"/>
        <v>0</v>
      </c>
      <c r="AC27" s="156">
        <f t="shared" si="3"/>
        <v>1</v>
      </c>
      <c r="AD27" s="156">
        <f t="shared" si="3"/>
        <v>68</v>
      </c>
      <c r="AE27" s="156">
        <f t="shared" si="3"/>
        <v>0</v>
      </c>
      <c r="AF27" s="156">
        <f t="shared" si="3"/>
        <v>0</v>
      </c>
      <c r="AG27" s="156">
        <f t="shared" si="3"/>
        <v>0</v>
      </c>
      <c r="AH27" s="156">
        <f t="shared" ref="AH27:AL58" si="5">VALUE(M27)</f>
        <v>0</v>
      </c>
      <c r="AI27" s="156">
        <f t="shared" si="5"/>
        <v>0</v>
      </c>
      <c r="AJ27" s="156">
        <f t="shared" si="5"/>
        <v>0</v>
      </c>
      <c r="AK27" s="156">
        <f t="shared" si="5"/>
        <v>365</v>
      </c>
      <c r="AL27" s="156">
        <f t="shared" si="5"/>
        <v>1456</v>
      </c>
      <c r="AM27" s="156">
        <f t="shared" si="4"/>
        <v>1091</v>
      </c>
      <c r="AN27" s="156">
        <f t="shared" si="4"/>
        <v>0</v>
      </c>
      <c r="AO27" s="156">
        <f t="shared" si="4"/>
        <v>0</v>
      </c>
    </row>
    <row r="28" spans="1:41" ht="13.5" x14ac:dyDescent="0.25">
      <c r="A28" s="152" t="s">
        <v>167</v>
      </c>
      <c r="B28" s="152" t="s">
        <v>165</v>
      </c>
      <c r="C28" s="153">
        <v>45107</v>
      </c>
      <c r="D28" s="154">
        <v>4</v>
      </c>
      <c r="E28" s="154">
        <v>4</v>
      </c>
      <c r="F28" s="154">
        <v>1460</v>
      </c>
      <c r="G28" s="154">
        <v>0</v>
      </c>
      <c r="H28" s="154">
        <v>0</v>
      </c>
      <c r="I28" s="154">
        <v>13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730</v>
      </c>
      <c r="Q28" s="154">
        <v>1460</v>
      </c>
      <c r="R28" s="154">
        <v>0</v>
      </c>
      <c r="S28" s="154">
        <v>730</v>
      </c>
      <c r="T28" s="154">
        <v>0</v>
      </c>
      <c r="U28" s="154">
        <v>0</v>
      </c>
      <c r="V28" s="155">
        <f t="shared" si="0"/>
        <v>730</v>
      </c>
      <c r="W28" s="5">
        <f t="shared" si="1"/>
        <v>45107</v>
      </c>
      <c r="X28" s="156">
        <f t="shared" si="1"/>
        <v>4</v>
      </c>
      <c r="Y28" s="156">
        <f t="shared" si="1"/>
        <v>4</v>
      </c>
      <c r="Z28" s="156">
        <f t="shared" si="1"/>
        <v>1460</v>
      </c>
      <c r="AA28" s="156">
        <f t="shared" si="1"/>
        <v>0</v>
      </c>
      <c r="AB28" s="156">
        <f t="shared" si="2"/>
        <v>0</v>
      </c>
      <c r="AC28" s="156">
        <f t="shared" ref="AC28:AL59" si="6">VALUE(H28)</f>
        <v>0</v>
      </c>
      <c r="AD28" s="156">
        <f t="shared" si="6"/>
        <v>13</v>
      </c>
      <c r="AE28" s="156">
        <f t="shared" si="6"/>
        <v>0</v>
      </c>
      <c r="AF28" s="156">
        <f t="shared" si="6"/>
        <v>0</v>
      </c>
      <c r="AG28" s="156">
        <f t="shared" si="6"/>
        <v>0</v>
      </c>
      <c r="AH28" s="156">
        <f t="shared" si="5"/>
        <v>0</v>
      </c>
      <c r="AI28" s="156">
        <f t="shared" si="5"/>
        <v>0</v>
      </c>
      <c r="AJ28" s="156">
        <f t="shared" si="5"/>
        <v>0</v>
      </c>
      <c r="AK28" s="156">
        <f t="shared" si="5"/>
        <v>730</v>
      </c>
      <c r="AL28" s="156">
        <f t="shared" si="5"/>
        <v>1460</v>
      </c>
      <c r="AM28" s="156">
        <f t="shared" si="4"/>
        <v>730</v>
      </c>
      <c r="AN28" s="156">
        <f t="shared" si="4"/>
        <v>0</v>
      </c>
      <c r="AO28" s="156">
        <f t="shared" si="4"/>
        <v>0</v>
      </c>
    </row>
    <row r="29" spans="1:41" ht="13.5" x14ac:dyDescent="0.25">
      <c r="A29" s="152" t="s">
        <v>168</v>
      </c>
      <c r="B29" s="152" t="s">
        <v>165</v>
      </c>
      <c r="C29" s="153">
        <v>45107</v>
      </c>
      <c r="D29" s="154">
        <v>4</v>
      </c>
      <c r="E29" s="154">
        <v>4</v>
      </c>
      <c r="F29" s="154">
        <v>1460</v>
      </c>
      <c r="G29" s="154">
        <v>4</v>
      </c>
      <c r="H29" s="154">
        <v>0</v>
      </c>
      <c r="I29" s="154">
        <v>13</v>
      </c>
      <c r="J29" s="154">
        <v>0</v>
      </c>
      <c r="K29" s="154">
        <v>0</v>
      </c>
      <c r="L29" s="154">
        <v>0</v>
      </c>
      <c r="M29" s="154">
        <v>0</v>
      </c>
      <c r="N29" s="154">
        <v>0</v>
      </c>
      <c r="O29" s="154">
        <v>0</v>
      </c>
      <c r="P29" s="154">
        <v>0</v>
      </c>
      <c r="Q29" s="154">
        <v>1442</v>
      </c>
      <c r="R29" s="154">
        <v>0</v>
      </c>
      <c r="S29" s="154">
        <v>1442</v>
      </c>
      <c r="T29" s="154">
        <v>0</v>
      </c>
      <c r="U29" s="154">
        <v>0</v>
      </c>
      <c r="V29" s="155">
        <f t="shared" si="0"/>
        <v>1442</v>
      </c>
      <c r="W29" s="5">
        <f t="shared" si="1"/>
        <v>45107</v>
      </c>
      <c r="X29" s="156">
        <f t="shared" si="1"/>
        <v>4</v>
      </c>
      <c r="Y29" s="156">
        <f t="shared" si="1"/>
        <v>4</v>
      </c>
      <c r="Z29" s="156">
        <f t="shared" si="1"/>
        <v>1460</v>
      </c>
      <c r="AA29" s="156">
        <f t="shared" si="1"/>
        <v>4</v>
      </c>
      <c r="AB29" s="156">
        <f t="shared" si="2"/>
        <v>0</v>
      </c>
      <c r="AC29" s="156">
        <f t="shared" si="6"/>
        <v>0</v>
      </c>
      <c r="AD29" s="156">
        <f t="shared" si="6"/>
        <v>13</v>
      </c>
      <c r="AE29" s="156">
        <f t="shared" si="6"/>
        <v>0</v>
      </c>
      <c r="AF29" s="156">
        <f t="shared" si="6"/>
        <v>0</v>
      </c>
      <c r="AG29" s="156">
        <f t="shared" si="6"/>
        <v>0</v>
      </c>
      <c r="AH29" s="156">
        <f t="shared" si="5"/>
        <v>0</v>
      </c>
      <c r="AI29" s="156">
        <f t="shared" si="5"/>
        <v>0</v>
      </c>
      <c r="AJ29" s="156">
        <f t="shared" si="5"/>
        <v>0</v>
      </c>
      <c r="AK29" s="156">
        <f t="shared" si="5"/>
        <v>0</v>
      </c>
      <c r="AL29" s="156">
        <f t="shared" si="5"/>
        <v>1442</v>
      </c>
      <c r="AM29" s="156">
        <f t="shared" si="4"/>
        <v>1442</v>
      </c>
      <c r="AN29" s="156">
        <f t="shared" si="4"/>
        <v>0</v>
      </c>
      <c r="AO29" s="156">
        <f t="shared" si="4"/>
        <v>0</v>
      </c>
    </row>
    <row r="30" spans="1:41" ht="13.5" x14ac:dyDescent="0.25">
      <c r="A30" s="152" t="s">
        <v>169</v>
      </c>
      <c r="B30" s="152" t="s">
        <v>165</v>
      </c>
      <c r="C30" s="153">
        <v>45107</v>
      </c>
      <c r="D30" s="154">
        <v>4</v>
      </c>
      <c r="E30" s="154">
        <v>4</v>
      </c>
      <c r="F30" s="154">
        <v>860</v>
      </c>
      <c r="G30" s="154">
        <v>0</v>
      </c>
      <c r="H30" s="154">
        <v>4</v>
      </c>
      <c r="I30" s="154">
        <v>16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860</v>
      </c>
      <c r="R30" s="154">
        <v>215</v>
      </c>
      <c r="S30" s="154">
        <v>645</v>
      </c>
      <c r="T30" s="154">
        <v>0</v>
      </c>
      <c r="U30" s="154">
        <v>0</v>
      </c>
      <c r="V30" s="155">
        <f t="shared" si="0"/>
        <v>860</v>
      </c>
      <c r="W30" s="5">
        <f t="shared" si="1"/>
        <v>45107</v>
      </c>
      <c r="X30" s="156">
        <f t="shared" si="1"/>
        <v>4</v>
      </c>
      <c r="Y30" s="156">
        <f t="shared" si="1"/>
        <v>4</v>
      </c>
      <c r="Z30" s="156">
        <f t="shared" si="1"/>
        <v>860</v>
      </c>
      <c r="AA30" s="156">
        <f t="shared" si="1"/>
        <v>0</v>
      </c>
      <c r="AB30" s="156">
        <f t="shared" si="2"/>
        <v>215</v>
      </c>
      <c r="AC30" s="156">
        <f t="shared" si="6"/>
        <v>4</v>
      </c>
      <c r="AD30" s="156">
        <f t="shared" si="6"/>
        <v>16</v>
      </c>
      <c r="AE30" s="156">
        <f t="shared" si="6"/>
        <v>0</v>
      </c>
      <c r="AF30" s="156">
        <f t="shared" si="6"/>
        <v>0</v>
      </c>
      <c r="AG30" s="156">
        <f t="shared" si="6"/>
        <v>0</v>
      </c>
      <c r="AH30" s="156">
        <f t="shared" si="5"/>
        <v>0</v>
      </c>
      <c r="AI30" s="156">
        <f t="shared" si="5"/>
        <v>0</v>
      </c>
      <c r="AJ30" s="156">
        <f t="shared" si="5"/>
        <v>0</v>
      </c>
      <c r="AK30" s="156">
        <f t="shared" si="5"/>
        <v>0</v>
      </c>
      <c r="AL30" s="156">
        <f t="shared" si="5"/>
        <v>860</v>
      </c>
      <c r="AM30" s="156">
        <f t="shared" si="4"/>
        <v>645</v>
      </c>
      <c r="AN30" s="156">
        <f t="shared" si="4"/>
        <v>0</v>
      </c>
      <c r="AO30" s="156">
        <f t="shared" si="4"/>
        <v>0</v>
      </c>
    </row>
    <row r="31" spans="1:41" ht="13.5" x14ac:dyDescent="0.25">
      <c r="A31" s="152" t="s">
        <v>170</v>
      </c>
      <c r="B31" s="152" t="s">
        <v>165</v>
      </c>
      <c r="C31" s="153">
        <v>45107</v>
      </c>
      <c r="D31" s="154">
        <v>4</v>
      </c>
      <c r="E31" s="154">
        <v>4</v>
      </c>
      <c r="F31" s="154">
        <v>1460</v>
      </c>
      <c r="G31" s="154">
        <v>1</v>
      </c>
      <c r="H31" s="154">
        <v>1</v>
      </c>
      <c r="I31" s="154">
        <v>25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365</v>
      </c>
      <c r="Q31" s="154">
        <v>1127</v>
      </c>
      <c r="R31" s="154">
        <v>0</v>
      </c>
      <c r="S31" s="154">
        <v>762</v>
      </c>
      <c r="T31" s="154">
        <v>0</v>
      </c>
      <c r="U31" s="154">
        <v>0</v>
      </c>
      <c r="V31" s="155">
        <f t="shared" si="0"/>
        <v>762</v>
      </c>
      <c r="W31" s="5">
        <f t="shared" si="1"/>
        <v>45107</v>
      </c>
      <c r="X31" s="156">
        <f t="shared" si="1"/>
        <v>4</v>
      </c>
      <c r="Y31" s="156">
        <f t="shared" si="1"/>
        <v>4</v>
      </c>
      <c r="Z31" s="156">
        <f t="shared" si="1"/>
        <v>1460</v>
      </c>
      <c r="AA31" s="156">
        <f t="shared" si="1"/>
        <v>1</v>
      </c>
      <c r="AB31" s="156">
        <f t="shared" si="2"/>
        <v>0</v>
      </c>
      <c r="AC31" s="156">
        <f t="shared" si="6"/>
        <v>1</v>
      </c>
      <c r="AD31" s="156">
        <f t="shared" si="6"/>
        <v>25</v>
      </c>
      <c r="AE31" s="156">
        <f t="shared" si="6"/>
        <v>0</v>
      </c>
      <c r="AF31" s="156">
        <f t="shared" si="6"/>
        <v>0</v>
      </c>
      <c r="AG31" s="156">
        <f t="shared" si="6"/>
        <v>0</v>
      </c>
      <c r="AH31" s="156">
        <f t="shared" si="5"/>
        <v>0</v>
      </c>
      <c r="AI31" s="156">
        <f t="shared" si="5"/>
        <v>0</v>
      </c>
      <c r="AJ31" s="156">
        <f t="shared" si="5"/>
        <v>0</v>
      </c>
      <c r="AK31" s="156">
        <f t="shared" si="5"/>
        <v>365</v>
      </c>
      <c r="AL31" s="156">
        <f t="shared" si="5"/>
        <v>1127</v>
      </c>
      <c r="AM31" s="156">
        <f t="shared" si="4"/>
        <v>762</v>
      </c>
      <c r="AN31" s="156">
        <f t="shared" si="4"/>
        <v>0</v>
      </c>
      <c r="AO31" s="156">
        <f t="shared" si="4"/>
        <v>0</v>
      </c>
    </row>
    <row r="32" spans="1:41" ht="13.5" x14ac:dyDescent="0.25">
      <c r="A32" s="152" t="s">
        <v>171</v>
      </c>
      <c r="B32" s="152" t="s">
        <v>165</v>
      </c>
      <c r="C32" s="153">
        <v>45107</v>
      </c>
      <c r="D32" s="154">
        <v>4</v>
      </c>
      <c r="E32" s="154">
        <v>4</v>
      </c>
      <c r="F32" s="154">
        <v>1460</v>
      </c>
      <c r="G32" s="154">
        <v>3</v>
      </c>
      <c r="H32" s="154">
        <v>3</v>
      </c>
      <c r="I32" s="154">
        <v>10</v>
      </c>
      <c r="J32" s="154">
        <v>0</v>
      </c>
      <c r="K32" s="154">
        <v>0</v>
      </c>
      <c r="L32" s="154">
        <v>0</v>
      </c>
      <c r="M32" s="154">
        <v>0</v>
      </c>
      <c r="N32" s="154">
        <v>0</v>
      </c>
      <c r="O32" s="154">
        <v>0</v>
      </c>
      <c r="P32" s="154">
        <v>0</v>
      </c>
      <c r="Q32" s="154">
        <v>1392</v>
      </c>
      <c r="R32" s="154">
        <v>0</v>
      </c>
      <c r="S32" s="154">
        <v>1027</v>
      </c>
      <c r="T32" s="154">
        <v>0</v>
      </c>
      <c r="U32" s="154">
        <v>365</v>
      </c>
      <c r="V32" s="155">
        <f t="shared" si="0"/>
        <v>1027</v>
      </c>
      <c r="W32" s="5">
        <f t="shared" si="1"/>
        <v>45107</v>
      </c>
      <c r="X32" s="156">
        <f t="shared" si="1"/>
        <v>4</v>
      </c>
      <c r="Y32" s="156">
        <f t="shared" si="1"/>
        <v>4</v>
      </c>
      <c r="Z32" s="156">
        <f t="shared" si="1"/>
        <v>1460</v>
      </c>
      <c r="AA32" s="156">
        <f t="shared" si="1"/>
        <v>3</v>
      </c>
      <c r="AB32" s="156">
        <f t="shared" si="2"/>
        <v>0</v>
      </c>
      <c r="AC32" s="156">
        <f t="shared" si="6"/>
        <v>3</v>
      </c>
      <c r="AD32" s="156">
        <f t="shared" si="6"/>
        <v>10</v>
      </c>
      <c r="AE32" s="156">
        <f t="shared" si="6"/>
        <v>0</v>
      </c>
      <c r="AF32" s="156">
        <f t="shared" si="6"/>
        <v>0</v>
      </c>
      <c r="AG32" s="156">
        <f t="shared" si="6"/>
        <v>0</v>
      </c>
      <c r="AH32" s="156">
        <f t="shared" si="5"/>
        <v>0</v>
      </c>
      <c r="AI32" s="156">
        <f t="shared" si="5"/>
        <v>0</v>
      </c>
      <c r="AJ32" s="156">
        <f t="shared" si="5"/>
        <v>0</v>
      </c>
      <c r="AK32" s="156">
        <f t="shared" si="5"/>
        <v>0</v>
      </c>
      <c r="AL32" s="156">
        <f t="shared" si="5"/>
        <v>1392</v>
      </c>
      <c r="AM32" s="156">
        <f t="shared" si="4"/>
        <v>1027</v>
      </c>
      <c r="AN32" s="156">
        <f t="shared" si="4"/>
        <v>0</v>
      </c>
      <c r="AO32" s="156">
        <f t="shared" si="4"/>
        <v>365</v>
      </c>
    </row>
    <row r="33" spans="1:41" ht="13.5" x14ac:dyDescent="0.25">
      <c r="A33" s="152" t="s">
        <v>172</v>
      </c>
      <c r="B33" s="152" t="s">
        <v>165</v>
      </c>
      <c r="C33" s="153">
        <v>45107</v>
      </c>
      <c r="D33" s="154">
        <v>4</v>
      </c>
      <c r="E33" s="154">
        <v>4</v>
      </c>
      <c r="F33" s="154">
        <v>600</v>
      </c>
      <c r="G33" s="154">
        <v>4</v>
      </c>
      <c r="H33" s="154">
        <v>3</v>
      </c>
      <c r="I33" s="154">
        <v>8</v>
      </c>
      <c r="J33" s="154">
        <v>0</v>
      </c>
      <c r="K33" s="154">
        <v>0</v>
      </c>
      <c r="L33" s="154">
        <v>0</v>
      </c>
      <c r="M33" s="154">
        <v>0</v>
      </c>
      <c r="N33" s="154">
        <v>0</v>
      </c>
      <c r="O33" s="154">
        <v>0</v>
      </c>
      <c r="P33" s="154">
        <v>0</v>
      </c>
      <c r="Q33" s="154">
        <v>600</v>
      </c>
      <c r="R33" s="154">
        <v>150</v>
      </c>
      <c r="S33" s="154">
        <v>450</v>
      </c>
      <c r="T33" s="154">
        <v>0</v>
      </c>
      <c r="U33" s="154">
        <v>0</v>
      </c>
      <c r="V33" s="155">
        <f t="shared" si="0"/>
        <v>600</v>
      </c>
      <c r="W33" s="5">
        <f t="shared" si="1"/>
        <v>45107</v>
      </c>
      <c r="X33" s="156">
        <f t="shared" si="1"/>
        <v>4</v>
      </c>
      <c r="Y33" s="156">
        <f t="shared" si="1"/>
        <v>4</v>
      </c>
      <c r="Z33" s="156">
        <f t="shared" si="1"/>
        <v>600</v>
      </c>
      <c r="AA33" s="156">
        <f t="shared" si="1"/>
        <v>4</v>
      </c>
      <c r="AB33" s="156">
        <f t="shared" si="2"/>
        <v>150</v>
      </c>
      <c r="AC33" s="156">
        <f t="shared" si="6"/>
        <v>3</v>
      </c>
      <c r="AD33" s="156">
        <f t="shared" si="6"/>
        <v>8</v>
      </c>
      <c r="AE33" s="156">
        <f t="shared" si="6"/>
        <v>0</v>
      </c>
      <c r="AF33" s="156">
        <f t="shared" si="6"/>
        <v>0</v>
      </c>
      <c r="AG33" s="156">
        <f t="shared" si="6"/>
        <v>0</v>
      </c>
      <c r="AH33" s="156">
        <f t="shared" si="5"/>
        <v>0</v>
      </c>
      <c r="AI33" s="156">
        <f t="shared" si="5"/>
        <v>0</v>
      </c>
      <c r="AJ33" s="156">
        <f t="shared" si="5"/>
        <v>0</v>
      </c>
      <c r="AK33" s="156">
        <f t="shared" si="5"/>
        <v>0</v>
      </c>
      <c r="AL33" s="156">
        <f t="shared" si="5"/>
        <v>600</v>
      </c>
      <c r="AM33" s="156">
        <f t="shared" si="4"/>
        <v>450</v>
      </c>
      <c r="AN33" s="156">
        <f t="shared" si="4"/>
        <v>0</v>
      </c>
      <c r="AO33" s="156">
        <f t="shared" si="4"/>
        <v>0</v>
      </c>
    </row>
    <row r="34" spans="1:41" ht="13.5" x14ac:dyDescent="0.25">
      <c r="A34" s="152" t="s">
        <v>173</v>
      </c>
      <c r="B34" s="152" t="s">
        <v>174</v>
      </c>
      <c r="C34" s="153">
        <v>45107</v>
      </c>
      <c r="D34" s="154">
        <v>68</v>
      </c>
      <c r="E34" s="154">
        <v>68</v>
      </c>
      <c r="F34" s="154">
        <v>24820</v>
      </c>
      <c r="G34" s="154">
        <v>4</v>
      </c>
      <c r="H34" s="154">
        <v>6</v>
      </c>
      <c r="I34" s="154">
        <v>261</v>
      </c>
      <c r="J34" s="154">
        <v>12</v>
      </c>
      <c r="K34" s="154">
        <v>32</v>
      </c>
      <c r="L34" s="154">
        <v>0</v>
      </c>
      <c r="M34" s="154">
        <v>0</v>
      </c>
      <c r="N34" s="154">
        <v>0</v>
      </c>
      <c r="O34" s="154">
        <v>0</v>
      </c>
      <c r="P34" s="154">
        <v>365</v>
      </c>
      <c r="Q34" s="154">
        <v>23651</v>
      </c>
      <c r="R34" s="154">
        <v>0</v>
      </c>
      <c r="S34" s="154">
        <v>23254</v>
      </c>
      <c r="T34" s="154">
        <v>0</v>
      </c>
      <c r="U34" s="154">
        <v>0</v>
      </c>
      <c r="V34" s="155">
        <f t="shared" si="0"/>
        <v>23254</v>
      </c>
      <c r="W34" s="5">
        <f t="shared" ref="W34:AA61" si="7">VALUE(C34)</f>
        <v>45107</v>
      </c>
      <c r="X34" s="156">
        <f t="shared" si="7"/>
        <v>68</v>
      </c>
      <c r="Y34" s="156">
        <f t="shared" si="7"/>
        <v>68</v>
      </c>
      <c r="Z34" s="156">
        <f t="shared" si="7"/>
        <v>24820</v>
      </c>
      <c r="AA34" s="156">
        <f t="shared" si="7"/>
        <v>4</v>
      </c>
      <c r="AB34" s="156">
        <f t="shared" si="2"/>
        <v>0</v>
      </c>
      <c r="AC34" s="156">
        <f t="shared" si="6"/>
        <v>6</v>
      </c>
      <c r="AD34" s="156">
        <f t="shared" si="6"/>
        <v>261</v>
      </c>
      <c r="AE34" s="156">
        <f t="shared" si="6"/>
        <v>12</v>
      </c>
      <c r="AF34" s="156">
        <f t="shared" si="6"/>
        <v>32</v>
      </c>
      <c r="AG34" s="156">
        <f t="shared" si="6"/>
        <v>0</v>
      </c>
      <c r="AH34" s="156">
        <f t="shared" si="5"/>
        <v>0</v>
      </c>
      <c r="AI34" s="156">
        <f t="shared" si="5"/>
        <v>0</v>
      </c>
      <c r="AJ34" s="156">
        <f t="shared" si="5"/>
        <v>0</v>
      </c>
      <c r="AK34" s="156">
        <f t="shared" si="5"/>
        <v>365</v>
      </c>
      <c r="AL34" s="156">
        <f t="shared" si="5"/>
        <v>23651</v>
      </c>
      <c r="AM34" s="156">
        <f t="shared" ref="AM34:AO61" si="8">VALUE(S34)</f>
        <v>23254</v>
      </c>
      <c r="AN34" s="156">
        <f t="shared" si="8"/>
        <v>0</v>
      </c>
      <c r="AO34" s="156">
        <f t="shared" si="8"/>
        <v>0</v>
      </c>
    </row>
    <row r="35" spans="1:41" ht="13.5" x14ac:dyDescent="0.25">
      <c r="A35" s="152" t="s">
        <v>175</v>
      </c>
      <c r="B35" s="152" t="s">
        <v>138</v>
      </c>
      <c r="C35" s="153">
        <v>45107</v>
      </c>
      <c r="D35" s="154">
        <v>45</v>
      </c>
      <c r="E35" s="154">
        <v>45</v>
      </c>
      <c r="F35" s="154">
        <v>16425</v>
      </c>
      <c r="G35" s="154">
        <v>0</v>
      </c>
      <c r="H35" s="154">
        <v>0</v>
      </c>
      <c r="I35" s="154">
        <v>143</v>
      </c>
      <c r="J35" s="154">
        <v>44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16381</v>
      </c>
      <c r="R35" s="154">
        <v>0</v>
      </c>
      <c r="S35" s="154">
        <v>16381</v>
      </c>
      <c r="T35" s="154">
        <v>0</v>
      </c>
      <c r="U35" s="154">
        <v>0</v>
      </c>
      <c r="V35" s="155">
        <f t="shared" si="0"/>
        <v>16381</v>
      </c>
      <c r="W35" s="5">
        <f t="shared" si="7"/>
        <v>45107</v>
      </c>
      <c r="X35" s="156">
        <f t="shared" si="7"/>
        <v>45</v>
      </c>
      <c r="Y35" s="156">
        <f t="shared" si="7"/>
        <v>45</v>
      </c>
      <c r="Z35" s="156">
        <f t="shared" si="7"/>
        <v>16425</v>
      </c>
      <c r="AA35" s="156">
        <f t="shared" si="7"/>
        <v>0</v>
      </c>
      <c r="AB35" s="156">
        <f t="shared" si="2"/>
        <v>0</v>
      </c>
      <c r="AC35" s="156">
        <f t="shared" si="6"/>
        <v>0</v>
      </c>
      <c r="AD35" s="156">
        <f t="shared" si="6"/>
        <v>143</v>
      </c>
      <c r="AE35" s="156">
        <f t="shared" si="6"/>
        <v>44</v>
      </c>
      <c r="AF35" s="156">
        <f t="shared" si="6"/>
        <v>0</v>
      </c>
      <c r="AG35" s="156">
        <f t="shared" si="6"/>
        <v>0</v>
      </c>
      <c r="AH35" s="156">
        <f t="shared" si="5"/>
        <v>0</v>
      </c>
      <c r="AI35" s="156">
        <f t="shared" si="5"/>
        <v>0</v>
      </c>
      <c r="AJ35" s="156">
        <f t="shared" si="5"/>
        <v>0</v>
      </c>
      <c r="AK35" s="156">
        <f t="shared" si="5"/>
        <v>0</v>
      </c>
      <c r="AL35" s="156">
        <f t="shared" si="5"/>
        <v>16381</v>
      </c>
      <c r="AM35" s="156">
        <f t="shared" si="8"/>
        <v>16381</v>
      </c>
      <c r="AN35" s="156">
        <f t="shared" si="8"/>
        <v>0</v>
      </c>
      <c r="AO35" s="156">
        <f t="shared" si="8"/>
        <v>0</v>
      </c>
    </row>
    <row r="36" spans="1:41" ht="13.5" x14ac:dyDescent="0.25">
      <c r="A36" s="152" t="s">
        <v>176</v>
      </c>
      <c r="B36" s="152"/>
      <c r="C36" s="153">
        <v>45107</v>
      </c>
      <c r="D36" s="154">
        <v>45</v>
      </c>
      <c r="E36" s="154">
        <v>45</v>
      </c>
      <c r="F36" s="154">
        <v>16425</v>
      </c>
      <c r="G36" s="154">
        <v>6</v>
      </c>
      <c r="H36" s="154">
        <v>14</v>
      </c>
      <c r="I36" s="154">
        <v>0</v>
      </c>
      <c r="J36" s="154">
        <v>0</v>
      </c>
      <c r="K36" s="154">
        <v>0</v>
      </c>
      <c r="L36" s="154">
        <v>1</v>
      </c>
      <c r="M36" s="154">
        <v>0</v>
      </c>
      <c r="N36" s="154">
        <v>0</v>
      </c>
      <c r="O36" s="154">
        <v>0</v>
      </c>
      <c r="P36" s="154">
        <v>0</v>
      </c>
      <c r="Q36" s="154">
        <v>16246</v>
      </c>
      <c r="R36" s="154">
        <v>0</v>
      </c>
      <c r="S36" s="154">
        <v>16245</v>
      </c>
      <c r="T36" s="154">
        <v>0</v>
      </c>
      <c r="U36" s="154">
        <v>0</v>
      </c>
      <c r="V36" s="155">
        <f t="shared" si="0"/>
        <v>16245</v>
      </c>
      <c r="W36" s="5">
        <f t="shared" si="7"/>
        <v>45107</v>
      </c>
      <c r="X36" s="156">
        <f t="shared" si="7"/>
        <v>45</v>
      </c>
      <c r="Y36" s="156">
        <f t="shared" si="7"/>
        <v>45</v>
      </c>
      <c r="Z36" s="156">
        <f t="shared" si="7"/>
        <v>16425</v>
      </c>
      <c r="AA36" s="156">
        <f t="shared" si="7"/>
        <v>6</v>
      </c>
      <c r="AB36" s="156">
        <f t="shared" si="2"/>
        <v>0</v>
      </c>
      <c r="AC36" s="156">
        <f t="shared" si="6"/>
        <v>14</v>
      </c>
      <c r="AD36" s="156">
        <f t="shared" si="6"/>
        <v>0</v>
      </c>
      <c r="AE36" s="156">
        <f t="shared" si="6"/>
        <v>0</v>
      </c>
      <c r="AF36" s="156">
        <f t="shared" si="6"/>
        <v>0</v>
      </c>
      <c r="AG36" s="156">
        <f t="shared" si="6"/>
        <v>1</v>
      </c>
      <c r="AH36" s="156">
        <f t="shared" si="5"/>
        <v>0</v>
      </c>
      <c r="AI36" s="156">
        <f t="shared" si="5"/>
        <v>0</v>
      </c>
      <c r="AJ36" s="156">
        <f t="shared" si="5"/>
        <v>0</v>
      </c>
      <c r="AK36" s="156">
        <f t="shared" si="5"/>
        <v>0</v>
      </c>
      <c r="AL36" s="156">
        <f t="shared" si="5"/>
        <v>16246</v>
      </c>
      <c r="AM36" s="156">
        <f t="shared" si="8"/>
        <v>16245</v>
      </c>
      <c r="AN36" s="156">
        <f t="shared" si="8"/>
        <v>0</v>
      </c>
      <c r="AO36" s="156">
        <f t="shared" si="8"/>
        <v>0</v>
      </c>
    </row>
    <row r="37" spans="1:41" ht="13.5" x14ac:dyDescent="0.25">
      <c r="A37" s="152" t="s">
        <v>177</v>
      </c>
      <c r="B37" s="152" t="s">
        <v>178</v>
      </c>
      <c r="C37" s="153">
        <v>45107</v>
      </c>
      <c r="D37" s="154">
        <v>8</v>
      </c>
      <c r="E37" s="154">
        <v>8</v>
      </c>
      <c r="F37" s="154">
        <v>2920</v>
      </c>
      <c r="G37" s="154">
        <v>0</v>
      </c>
      <c r="H37" s="154">
        <v>0</v>
      </c>
      <c r="I37" s="154">
        <v>14</v>
      </c>
      <c r="J37" s="154">
        <v>0</v>
      </c>
      <c r="K37" s="154">
        <v>0</v>
      </c>
      <c r="L37" s="154">
        <v>0</v>
      </c>
      <c r="M37" s="154">
        <v>0</v>
      </c>
      <c r="N37" s="154">
        <v>0</v>
      </c>
      <c r="O37" s="154">
        <v>0</v>
      </c>
      <c r="P37" s="154">
        <v>0</v>
      </c>
      <c r="Q37" s="154">
        <v>2920</v>
      </c>
      <c r="R37" s="154">
        <v>0</v>
      </c>
      <c r="S37" s="154">
        <v>2920</v>
      </c>
      <c r="T37" s="154">
        <v>0</v>
      </c>
      <c r="U37" s="154">
        <v>0</v>
      </c>
      <c r="V37" s="155">
        <f t="shared" si="0"/>
        <v>2920</v>
      </c>
      <c r="W37" s="5">
        <f t="shared" si="7"/>
        <v>45107</v>
      </c>
      <c r="X37" s="156">
        <f t="shared" si="7"/>
        <v>8</v>
      </c>
      <c r="Y37" s="156">
        <f t="shared" si="7"/>
        <v>8</v>
      </c>
      <c r="Z37" s="156">
        <f t="shared" si="7"/>
        <v>2920</v>
      </c>
      <c r="AA37" s="156">
        <f t="shared" si="7"/>
        <v>0</v>
      </c>
      <c r="AB37" s="156">
        <f t="shared" si="2"/>
        <v>0</v>
      </c>
      <c r="AC37" s="156">
        <f t="shared" si="6"/>
        <v>0</v>
      </c>
      <c r="AD37" s="156">
        <f t="shared" si="6"/>
        <v>14</v>
      </c>
      <c r="AE37" s="156">
        <f t="shared" si="6"/>
        <v>0</v>
      </c>
      <c r="AF37" s="156">
        <f t="shared" si="6"/>
        <v>0</v>
      </c>
      <c r="AG37" s="156">
        <f t="shared" si="6"/>
        <v>0</v>
      </c>
      <c r="AH37" s="156">
        <f t="shared" si="5"/>
        <v>0</v>
      </c>
      <c r="AI37" s="156">
        <f t="shared" si="5"/>
        <v>0</v>
      </c>
      <c r="AJ37" s="156">
        <f t="shared" si="5"/>
        <v>0</v>
      </c>
      <c r="AK37" s="156">
        <f t="shared" si="5"/>
        <v>0</v>
      </c>
      <c r="AL37" s="156">
        <f t="shared" si="5"/>
        <v>2920</v>
      </c>
      <c r="AM37" s="156">
        <f t="shared" si="8"/>
        <v>2920</v>
      </c>
      <c r="AN37" s="156">
        <f t="shared" si="8"/>
        <v>0</v>
      </c>
      <c r="AO37" s="156">
        <f t="shared" si="8"/>
        <v>0</v>
      </c>
    </row>
    <row r="38" spans="1:41" ht="13.5" x14ac:dyDescent="0.25">
      <c r="A38" s="152" t="s">
        <v>179</v>
      </c>
      <c r="B38" s="152" t="s">
        <v>178</v>
      </c>
      <c r="C38" s="153">
        <v>45107</v>
      </c>
      <c r="D38" s="154">
        <v>8</v>
      </c>
      <c r="E38" s="154">
        <v>8</v>
      </c>
      <c r="F38" s="154">
        <v>2920</v>
      </c>
      <c r="G38" s="154">
        <v>2</v>
      </c>
      <c r="H38" s="154">
        <v>2</v>
      </c>
      <c r="I38" s="154">
        <v>24</v>
      </c>
      <c r="J38" s="154">
        <v>46</v>
      </c>
      <c r="K38" s="154">
        <v>0</v>
      </c>
      <c r="L38" s="154">
        <v>0</v>
      </c>
      <c r="M38" s="154">
        <v>0</v>
      </c>
      <c r="N38" s="154">
        <v>0</v>
      </c>
      <c r="O38" s="154">
        <v>0</v>
      </c>
      <c r="P38" s="154">
        <v>0</v>
      </c>
      <c r="Q38" s="154">
        <v>2848</v>
      </c>
      <c r="R38" s="154">
        <v>0</v>
      </c>
      <c r="S38" s="154">
        <v>2848</v>
      </c>
      <c r="T38" s="154">
        <v>0</v>
      </c>
      <c r="U38" s="154">
        <v>0</v>
      </c>
      <c r="V38" s="155">
        <f t="shared" si="0"/>
        <v>2848</v>
      </c>
      <c r="W38" s="5">
        <f t="shared" si="7"/>
        <v>45107</v>
      </c>
      <c r="X38" s="156">
        <f t="shared" si="7"/>
        <v>8</v>
      </c>
      <c r="Y38" s="156">
        <f t="shared" si="7"/>
        <v>8</v>
      </c>
      <c r="Z38" s="156">
        <f t="shared" si="7"/>
        <v>2920</v>
      </c>
      <c r="AA38" s="156">
        <f t="shared" si="7"/>
        <v>2</v>
      </c>
      <c r="AB38" s="156">
        <f t="shared" si="2"/>
        <v>0</v>
      </c>
      <c r="AC38" s="156">
        <f t="shared" si="6"/>
        <v>2</v>
      </c>
      <c r="AD38" s="156">
        <f t="shared" si="6"/>
        <v>24</v>
      </c>
      <c r="AE38" s="156">
        <f t="shared" si="6"/>
        <v>46</v>
      </c>
      <c r="AF38" s="156">
        <f t="shared" si="6"/>
        <v>0</v>
      </c>
      <c r="AG38" s="156">
        <f t="shared" si="6"/>
        <v>0</v>
      </c>
      <c r="AH38" s="156">
        <f t="shared" si="5"/>
        <v>0</v>
      </c>
      <c r="AI38" s="156">
        <f t="shared" si="5"/>
        <v>0</v>
      </c>
      <c r="AJ38" s="156">
        <f t="shared" si="5"/>
        <v>0</v>
      </c>
      <c r="AK38" s="156">
        <f t="shared" si="5"/>
        <v>0</v>
      </c>
      <c r="AL38" s="156">
        <f t="shared" si="5"/>
        <v>2848</v>
      </c>
      <c r="AM38" s="156">
        <f t="shared" si="8"/>
        <v>2848</v>
      </c>
      <c r="AN38" s="156">
        <f t="shared" si="8"/>
        <v>0</v>
      </c>
      <c r="AO38" s="156">
        <f t="shared" si="8"/>
        <v>0</v>
      </c>
    </row>
    <row r="39" spans="1:41" ht="13.5" x14ac:dyDescent="0.25">
      <c r="A39" s="152" t="s">
        <v>180</v>
      </c>
      <c r="B39" s="152" t="s">
        <v>178</v>
      </c>
      <c r="C39" s="153">
        <v>45107</v>
      </c>
      <c r="D39" s="154">
        <v>8</v>
      </c>
      <c r="E39" s="154">
        <v>8</v>
      </c>
      <c r="F39" s="154">
        <v>2920</v>
      </c>
      <c r="G39" s="154">
        <v>1</v>
      </c>
      <c r="H39" s="154">
        <v>1</v>
      </c>
      <c r="I39" s="154">
        <v>35</v>
      </c>
      <c r="J39" s="154">
        <v>17</v>
      </c>
      <c r="K39" s="154">
        <v>0</v>
      </c>
      <c r="L39" s="154">
        <v>0</v>
      </c>
      <c r="M39" s="154">
        <v>0</v>
      </c>
      <c r="N39" s="154">
        <v>0</v>
      </c>
      <c r="O39" s="154">
        <v>0</v>
      </c>
      <c r="P39" s="154">
        <v>0</v>
      </c>
      <c r="Q39" s="154">
        <v>2894</v>
      </c>
      <c r="R39" s="154">
        <v>131</v>
      </c>
      <c r="S39" s="154">
        <v>2763</v>
      </c>
      <c r="T39" s="154">
        <v>0</v>
      </c>
      <c r="U39" s="154">
        <v>0</v>
      </c>
      <c r="V39" s="155">
        <f t="shared" si="0"/>
        <v>2894</v>
      </c>
      <c r="W39" s="5">
        <f t="shared" si="7"/>
        <v>45107</v>
      </c>
      <c r="X39" s="156">
        <f t="shared" si="7"/>
        <v>8</v>
      </c>
      <c r="Y39" s="156">
        <f t="shared" si="7"/>
        <v>8</v>
      </c>
      <c r="Z39" s="156">
        <f t="shared" si="7"/>
        <v>2920</v>
      </c>
      <c r="AA39" s="156">
        <f t="shared" si="7"/>
        <v>1</v>
      </c>
      <c r="AB39" s="156">
        <f t="shared" si="2"/>
        <v>131</v>
      </c>
      <c r="AC39" s="156">
        <f t="shared" si="6"/>
        <v>1</v>
      </c>
      <c r="AD39" s="156">
        <f t="shared" si="6"/>
        <v>35</v>
      </c>
      <c r="AE39" s="156">
        <f t="shared" si="6"/>
        <v>17</v>
      </c>
      <c r="AF39" s="156">
        <f t="shared" si="6"/>
        <v>0</v>
      </c>
      <c r="AG39" s="156">
        <f t="shared" si="6"/>
        <v>0</v>
      </c>
      <c r="AH39" s="156">
        <f t="shared" si="5"/>
        <v>0</v>
      </c>
      <c r="AI39" s="156">
        <f t="shared" si="5"/>
        <v>0</v>
      </c>
      <c r="AJ39" s="156">
        <f t="shared" si="5"/>
        <v>0</v>
      </c>
      <c r="AK39" s="156">
        <f t="shared" si="5"/>
        <v>0</v>
      </c>
      <c r="AL39" s="156">
        <f t="shared" si="5"/>
        <v>2894</v>
      </c>
      <c r="AM39" s="156">
        <f t="shared" si="8"/>
        <v>2763</v>
      </c>
      <c r="AN39" s="156">
        <f t="shared" si="8"/>
        <v>0</v>
      </c>
      <c r="AO39" s="156">
        <f t="shared" si="8"/>
        <v>0</v>
      </c>
    </row>
    <row r="40" spans="1:41" ht="13.5" x14ac:dyDescent="0.25">
      <c r="A40" s="152" t="s">
        <v>181</v>
      </c>
      <c r="B40" s="152" t="s">
        <v>182</v>
      </c>
      <c r="C40" s="153">
        <v>45107</v>
      </c>
      <c r="D40" s="154">
        <v>8</v>
      </c>
      <c r="E40" s="154">
        <v>8</v>
      </c>
      <c r="F40" s="154">
        <v>2920</v>
      </c>
      <c r="G40" s="154">
        <v>0</v>
      </c>
      <c r="H40" s="154">
        <v>0</v>
      </c>
      <c r="I40" s="154">
        <v>101</v>
      </c>
      <c r="J40" s="154">
        <v>6</v>
      </c>
      <c r="K40" s="154">
        <v>0</v>
      </c>
      <c r="L40" s="154">
        <v>0</v>
      </c>
      <c r="M40" s="154">
        <v>0</v>
      </c>
      <c r="N40" s="154">
        <v>0</v>
      </c>
      <c r="O40" s="154">
        <v>0</v>
      </c>
      <c r="P40" s="154">
        <v>0</v>
      </c>
      <c r="Q40" s="154">
        <v>2907</v>
      </c>
      <c r="R40" s="154">
        <v>0</v>
      </c>
      <c r="S40" s="154">
        <v>2907</v>
      </c>
      <c r="T40" s="154">
        <v>0</v>
      </c>
      <c r="U40" s="154">
        <v>0</v>
      </c>
      <c r="V40" s="155">
        <f t="shared" si="0"/>
        <v>2907</v>
      </c>
      <c r="W40" s="5">
        <f t="shared" si="7"/>
        <v>45107</v>
      </c>
      <c r="X40" s="156">
        <f t="shared" si="7"/>
        <v>8</v>
      </c>
      <c r="Y40" s="156">
        <f t="shared" si="7"/>
        <v>8</v>
      </c>
      <c r="Z40" s="156">
        <f t="shared" si="7"/>
        <v>2920</v>
      </c>
      <c r="AA40" s="156">
        <f t="shared" si="7"/>
        <v>0</v>
      </c>
      <c r="AB40" s="156">
        <f t="shared" si="2"/>
        <v>0</v>
      </c>
      <c r="AC40" s="156">
        <f t="shared" si="6"/>
        <v>0</v>
      </c>
      <c r="AD40" s="156">
        <f t="shared" si="6"/>
        <v>101</v>
      </c>
      <c r="AE40" s="156">
        <f t="shared" si="6"/>
        <v>6</v>
      </c>
      <c r="AF40" s="156">
        <f t="shared" si="6"/>
        <v>0</v>
      </c>
      <c r="AG40" s="156">
        <f t="shared" si="6"/>
        <v>0</v>
      </c>
      <c r="AH40" s="156">
        <f t="shared" si="5"/>
        <v>0</v>
      </c>
      <c r="AI40" s="156">
        <f t="shared" si="5"/>
        <v>0</v>
      </c>
      <c r="AJ40" s="156">
        <f t="shared" si="5"/>
        <v>0</v>
      </c>
      <c r="AK40" s="156">
        <f t="shared" si="5"/>
        <v>0</v>
      </c>
      <c r="AL40" s="156">
        <f t="shared" si="5"/>
        <v>2907</v>
      </c>
      <c r="AM40" s="156">
        <f t="shared" si="8"/>
        <v>2907</v>
      </c>
      <c r="AN40" s="156">
        <f t="shared" si="8"/>
        <v>0</v>
      </c>
      <c r="AO40" s="156">
        <f t="shared" si="8"/>
        <v>0</v>
      </c>
    </row>
    <row r="41" spans="1:41" ht="13.5" x14ac:dyDescent="0.25">
      <c r="A41" s="152" t="s">
        <v>183</v>
      </c>
      <c r="B41" s="152" t="s">
        <v>182</v>
      </c>
      <c r="C41" s="153">
        <v>45107</v>
      </c>
      <c r="D41" s="154">
        <v>8</v>
      </c>
      <c r="E41" s="154">
        <v>8</v>
      </c>
      <c r="F41" s="154">
        <v>2920</v>
      </c>
      <c r="G41" s="154">
        <v>0</v>
      </c>
      <c r="H41" s="154">
        <v>0</v>
      </c>
      <c r="I41" s="154">
        <v>23</v>
      </c>
      <c r="J41" s="154">
        <v>0</v>
      </c>
      <c r="K41" s="154">
        <v>0</v>
      </c>
      <c r="L41" s="154">
        <v>0</v>
      </c>
      <c r="M41" s="154">
        <v>0</v>
      </c>
      <c r="N41" s="154">
        <v>0</v>
      </c>
      <c r="O41" s="154">
        <v>0</v>
      </c>
      <c r="P41" s="154">
        <v>0</v>
      </c>
      <c r="Q41" s="154">
        <v>2920</v>
      </c>
      <c r="R41" s="154">
        <v>0</v>
      </c>
      <c r="S41" s="154">
        <v>2920</v>
      </c>
      <c r="T41" s="154">
        <v>0</v>
      </c>
      <c r="U41" s="154">
        <v>0</v>
      </c>
      <c r="V41" s="155">
        <f t="shared" si="0"/>
        <v>2920</v>
      </c>
      <c r="W41" s="5">
        <f t="shared" si="7"/>
        <v>45107</v>
      </c>
      <c r="X41" s="156">
        <f t="shared" si="7"/>
        <v>8</v>
      </c>
      <c r="Y41" s="156">
        <f t="shared" si="7"/>
        <v>8</v>
      </c>
      <c r="Z41" s="156">
        <f t="shared" si="7"/>
        <v>2920</v>
      </c>
      <c r="AA41" s="156">
        <f t="shared" si="7"/>
        <v>0</v>
      </c>
      <c r="AB41" s="156">
        <f t="shared" si="2"/>
        <v>0</v>
      </c>
      <c r="AC41" s="156">
        <f t="shared" si="6"/>
        <v>0</v>
      </c>
      <c r="AD41" s="156">
        <f t="shared" si="6"/>
        <v>23</v>
      </c>
      <c r="AE41" s="156">
        <f t="shared" si="6"/>
        <v>0</v>
      </c>
      <c r="AF41" s="156">
        <f t="shared" si="6"/>
        <v>0</v>
      </c>
      <c r="AG41" s="156">
        <f t="shared" si="6"/>
        <v>0</v>
      </c>
      <c r="AH41" s="156">
        <f t="shared" si="5"/>
        <v>0</v>
      </c>
      <c r="AI41" s="156">
        <f t="shared" si="5"/>
        <v>0</v>
      </c>
      <c r="AJ41" s="156">
        <f t="shared" si="5"/>
        <v>0</v>
      </c>
      <c r="AK41" s="156">
        <f t="shared" si="5"/>
        <v>0</v>
      </c>
      <c r="AL41" s="156">
        <f t="shared" si="5"/>
        <v>2920</v>
      </c>
      <c r="AM41" s="156">
        <f t="shared" si="8"/>
        <v>2920</v>
      </c>
      <c r="AN41" s="156">
        <f t="shared" si="8"/>
        <v>0</v>
      </c>
      <c r="AO41" s="156">
        <f t="shared" si="8"/>
        <v>0</v>
      </c>
    </row>
    <row r="42" spans="1:41" ht="13.5" x14ac:dyDescent="0.25">
      <c r="A42" s="152" t="s">
        <v>184</v>
      </c>
      <c r="B42" s="152" t="s">
        <v>182</v>
      </c>
      <c r="C42" s="153">
        <v>45107</v>
      </c>
      <c r="D42" s="154">
        <v>8</v>
      </c>
      <c r="E42" s="154">
        <v>8</v>
      </c>
      <c r="F42" s="154">
        <v>2920</v>
      </c>
      <c r="G42" s="154">
        <v>0</v>
      </c>
      <c r="H42" s="154">
        <v>0</v>
      </c>
      <c r="I42" s="154">
        <v>46</v>
      </c>
      <c r="J42" s="154">
        <v>3</v>
      </c>
      <c r="K42" s="154">
        <v>0</v>
      </c>
      <c r="L42" s="154">
        <v>0</v>
      </c>
      <c r="M42" s="154">
        <v>0</v>
      </c>
      <c r="N42" s="154">
        <v>0</v>
      </c>
      <c r="O42" s="154">
        <v>0</v>
      </c>
      <c r="P42" s="154">
        <v>0</v>
      </c>
      <c r="Q42" s="154">
        <v>2917</v>
      </c>
      <c r="R42" s="154">
        <v>0</v>
      </c>
      <c r="S42" s="154">
        <v>2917</v>
      </c>
      <c r="T42" s="154">
        <v>0</v>
      </c>
      <c r="U42" s="154">
        <v>0</v>
      </c>
      <c r="V42" s="155">
        <f t="shared" si="0"/>
        <v>2917</v>
      </c>
      <c r="W42" s="5">
        <f t="shared" si="7"/>
        <v>45107</v>
      </c>
      <c r="X42" s="156">
        <f t="shared" si="7"/>
        <v>8</v>
      </c>
      <c r="Y42" s="156">
        <f t="shared" si="7"/>
        <v>8</v>
      </c>
      <c r="Z42" s="156">
        <f t="shared" si="7"/>
        <v>2920</v>
      </c>
      <c r="AA42" s="156">
        <f t="shared" si="7"/>
        <v>0</v>
      </c>
      <c r="AB42" s="156">
        <f t="shared" si="2"/>
        <v>0</v>
      </c>
      <c r="AC42" s="156">
        <f t="shared" si="6"/>
        <v>0</v>
      </c>
      <c r="AD42" s="156">
        <f t="shared" si="6"/>
        <v>46</v>
      </c>
      <c r="AE42" s="156">
        <f t="shared" si="6"/>
        <v>3</v>
      </c>
      <c r="AF42" s="156">
        <f t="shared" si="6"/>
        <v>0</v>
      </c>
      <c r="AG42" s="156">
        <f t="shared" si="6"/>
        <v>0</v>
      </c>
      <c r="AH42" s="156">
        <f t="shared" si="5"/>
        <v>0</v>
      </c>
      <c r="AI42" s="156">
        <f t="shared" si="5"/>
        <v>0</v>
      </c>
      <c r="AJ42" s="156">
        <f t="shared" si="5"/>
        <v>0</v>
      </c>
      <c r="AK42" s="156">
        <f t="shared" si="5"/>
        <v>0</v>
      </c>
      <c r="AL42" s="156">
        <f t="shared" si="5"/>
        <v>2917</v>
      </c>
      <c r="AM42" s="156">
        <f t="shared" si="8"/>
        <v>2917</v>
      </c>
      <c r="AN42" s="156">
        <f t="shared" si="8"/>
        <v>0</v>
      </c>
      <c r="AO42" s="156">
        <f t="shared" si="8"/>
        <v>0</v>
      </c>
    </row>
    <row r="43" spans="1:41" ht="13.5" x14ac:dyDescent="0.25">
      <c r="A43" s="152" t="s">
        <v>185</v>
      </c>
      <c r="B43" s="152" t="s">
        <v>182</v>
      </c>
      <c r="C43" s="153">
        <v>45107</v>
      </c>
      <c r="D43" s="154">
        <v>8</v>
      </c>
      <c r="E43" s="154">
        <v>8</v>
      </c>
      <c r="F43" s="154">
        <v>2920</v>
      </c>
      <c r="G43" s="154">
        <v>0</v>
      </c>
      <c r="H43" s="154">
        <v>1</v>
      </c>
      <c r="I43" s="154">
        <v>230</v>
      </c>
      <c r="J43" s="154">
        <v>28</v>
      </c>
      <c r="K43" s="154">
        <v>0</v>
      </c>
      <c r="L43" s="154">
        <v>0</v>
      </c>
      <c r="M43" s="154">
        <v>0</v>
      </c>
      <c r="N43" s="154">
        <v>0</v>
      </c>
      <c r="O43" s="154">
        <v>0</v>
      </c>
      <c r="P43" s="154">
        <v>0</v>
      </c>
      <c r="Q43" s="154">
        <v>2833</v>
      </c>
      <c r="R43" s="154">
        <v>0</v>
      </c>
      <c r="S43" s="154">
        <v>2833</v>
      </c>
      <c r="T43" s="154">
        <v>0</v>
      </c>
      <c r="U43" s="154">
        <v>0</v>
      </c>
      <c r="V43" s="155">
        <f t="shared" si="0"/>
        <v>2833</v>
      </c>
      <c r="W43" s="5">
        <f t="shared" si="7"/>
        <v>45107</v>
      </c>
      <c r="X43" s="156">
        <f t="shared" si="7"/>
        <v>8</v>
      </c>
      <c r="Y43" s="156">
        <f t="shared" si="7"/>
        <v>8</v>
      </c>
      <c r="Z43" s="156">
        <f t="shared" si="7"/>
        <v>2920</v>
      </c>
      <c r="AA43" s="156">
        <f t="shared" si="7"/>
        <v>0</v>
      </c>
      <c r="AB43" s="156">
        <f t="shared" si="2"/>
        <v>0</v>
      </c>
      <c r="AC43" s="156">
        <f t="shared" si="6"/>
        <v>1</v>
      </c>
      <c r="AD43" s="156">
        <f t="shared" si="6"/>
        <v>230</v>
      </c>
      <c r="AE43" s="156">
        <f t="shared" si="6"/>
        <v>28</v>
      </c>
      <c r="AF43" s="156">
        <f t="shared" si="6"/>
        <v>0</v>
      </c>
      <c r="AG43" s="156">
        <f t="shared" si="6"/>
        <v>0</v>
      </c>
      <c r="AH43" s="156">
        <f t="shared" si="5"/>
        <v>0</v>
      </c>
      <c r="AI43" s="156">
        <f t="shared" si="5"/>
        <v>0</v>
      </c>
      <c r="AJ43" s="156">
        <f t="shared" si="5"/>
        <v>0</v>
      </c>
      <c r="AK43" s="156">
        <f t="shared" si="5"/>
        <v>0</v>
      </c>
      <c r="AL43" s="156">
        <f t="shared" si="5"/>
        <v>2833</v>
      </c>
      <c r="AM43" s="156">
        <f t="shared" si="8"/>
        <v>2833</v>
      </c>
      <c r="AN43" s="156">
        <f t="shared" si="8"/>
        <v>0</v>
      </c>
      <c r="AO43" s="156">
        <f t="shared" si="8"/>
        <v>0</v>
      </c>
    </row>
    <row r="44" spans="1:41" ht="13.5" x14ac:dyDescent="0.25">
      <c r="A44" s="152" t="s">
        <v>186</v>
      </c>
      <c r="B44" s="152" t="s">
        <v>182</v>
      </c>
      <c r="C44" s="153">
        <v>45107</v>
      </c>
      <c r="D44" s="154">
        <v>8</v>
      </c>
      <c r="E44" s="154">
        <v>8</v>
      </c>
      <c r="F44" s="154">
        <v>2920</v>
      </c>
      <c r="G44" s="154">
        <v>1</v>
      </c>
      <c r="H44" s="154">
        <v>2</v>
      </c>
      <c r="I44" s="154">
        <v>37</v>
      </c>
      <c r="J44" s="154">
        <v>0</v>
      </c>
      <c r="K44" s="154">
        <v>0</v>
      </c>
      <c r="L44" s="154">
        <v>0</v>
      </c>
      <c r="M44" s="154">
        <v>0</v>
      </c>
      <c r="N44" s="154">
        <v>0</v>
      </c>
      <c r="O44" s="154">
        <v>0</v>
      </c>
      <c r="P44" s="154">
        <v>0</v>
      </c>
      <c r="Q44" s="154">
        <v>2822</v>
      </c>
      <c r="R44" s="154">
        <v>0</v>
      </c>
      <c r="S44" s="154">
        <v>2822</v>
      </c>
      <c r="T44" s="154">
        <v>0</v>
      </c>
      <c r="U44" s="154">
        <v>0</v>
      </c>
      <c r="V44" s="155">
        <f t="shared" si="0"/>
        <v>2822</v>
      </c>
      <c r="W44" s="5">
        <f t="shared" si="7"/>
        <v>45107</v>
      </c>
      <c r="X44" s="156">
        <f t="shared" si="7"/>
        <v>8</v>
      </c>
      <c r="Y44" s="156">
        <f t="shared" si="7"/>
        <v>8</v>
      </c>
      <c r="Z44" s="156">
        <f t="shared" si="7"/>
        <v>2920</v>
      </c>
      <c r="AA44" s="156">
        <f t="shared" si="7"/>
        <v>1</v>
      </c>
      <c r="AB44" s="156">
        <f t="shared" si="2"/>
        <v>0</v>
      </c>
      <c r="AC44" s="156">
        <f t="shared" si="6"/>
        <v>2</v>
      </c>
      <c r="AD44" s="156">
        <f t="shared" si="6"/>
        <v>37</v>
      </c>
      <c r="AE44" s="156">
        <f t="shared" si="6"/>
        <v>0</v>
      </c>
      <c r="AF44" s="156">
        <f t="shared" si="6"/>
        <v>0</v>
      </c>
      <c r="AG44" s="156">
        <f t="shared" si="6"/>
        <v>0</v>
      </c>
      <c r="AH44" s="156">
        <f t="shared" si="5"/>
        <v>0</v>
      </c>
      <c r="AI44" s="156">
        <f t="shared" si="5"/>
        <v>0</v>
      </c>
      <c r="AJ44" s="156">
        <f t="shared" si="5"/>
        <v>0</v>
      </c>
      <c r="AK44" s="156">
        <f t="shared" si="5"/>
        <v>0</v>
      </c>
      <c r="AL44" s="156">
        <f t="shared" si="5"/>
        <v>2822</v>
      </c>
      <c r="AM44" s="156">
        <f t="shared" si="8"/>
        <v>2822</v>
      </c>
      <c r="AN44" s="156">
        <f t="shared" si="8"/>
        <v>0</v>
      </c>
      <c r="AO44" s="156">
        <f t="shared" si="8"/>
        <v>0</v>
      </c>
    </row>
    <row r="45" spans="1:41" ht="13.5" x14ac:dyDescent="0.25">
      <c r="A45" s="152" t="s">
        <v>187</v>
      </c>
      <c r="B45" s="152" t="s">
        <v>182</v>
      </c>
      <c r="C45" s="153">
        <v>45107</v>
      </c>
      <c r="D45" s="154">
        <v>8</v>
      </c>
      <c r="E45" s="154">
        <v>8</v>
      </c>
      <c r="F45" s="154">
        <v>2920</v>
      </c>
      <c r="G45" s="154">
        <v>2</v>
      </c>
      <c r="H45" s="154">
        <v>2</v>
      </c>
      <c r="I45" s="154">
        <v>47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  <c r="O45" s="154">
        <v>0</v>
      </c>
      <c r="P45" s="154">
        <v>0</v>
      </c>
      <c r="Q45" s="154">
        <v>2615</v>
      </c>
      <c r="R45" s="154">
        <v>0</v>
      </c>
      <c r="S45" s="154">
        <v>2615</v>
      </c>
      <c r="T45" s="154">
        <v>0</v>
      </c>
      <c r="U45" s="154">
        <v>0</v>
      </c>
      <c r="V45" s="155">
        <f t="shared" si="0"/>
        <v>2615</v>
      </c>
      <c r="W45" s="5">
        <f t="shared" si="7"/>
        <v>45107</v>
      </c>
      <c r="X45" s="156">
        <f t="shared" si="7"/>
        <v>8</v>
      </c>
      <c r="Y45" s="156">
        <f t="shared" si="7"/>
        <v>8</v>
      </c>
      <c r="Z45" s="156">
        <f t="shared" si="7"/>
        <v>2920</v>
      </c>
      <c r="AA45" s="156">
        <f t="shared" si="7"/>
        <v>2</v>
      </c>
      <c r="AB45" s="156">
        <f t="shared" si="2"/>
        <v>0</v>
      </c>
      <c r="AC45" s="156">
        <f t="shared" si="6"/>
        <v>2</v>
      </c>
      <c r="AD45" s="156">
        <f t="shared" si="6"/>
        <v>47</v>
      </c>
      <c r="AE45" s="156">
        <f t="shared" si="6"/>
        <v>0</v>
      </c>
      <c r="AF45" s="156">
        <f t="shared" si="6"/>
        <v>0</v>
      </c>
      <c r="AG45" s="156">
        <f t="shared" si="6"/>
        <v>0</v>
      </c>
      <c r="AH45" s="156">
        <f t="shared" si="5"/>
        <v>0</v>
      </c>
      <c r="AI45" s="156">
        <f t="shared" si="5"/>
        <v>0</v>
      </c>
      <c r="AJ45" s="156">
        <f t="shared" si="5"/>
        <v>0</v>
      </c>
      <c r="AK45" s="156">
        <f t="shared" si="5"/>
        <v>0</v>
      </c>
      <c r="AL45" s="156">
        <f t="shared" si="5"/>
        <v>2615</v>
      </c>
      <c r="AM45" s="156">
        <f t="shared" si="8"/>
        <v>2615</v>
      </c>
      <c r="AN45" s="156">
        <f t="shared" si="8"/>
        <v>0</v>
      </c>
      <c r="AO45" s="156">
        <f t="shared" si="8"/>
        <v>0</v>
      </c>
    </row>
    <row r="46" spans="1:41" ht="13.5" x14ac:dyDescent="0.25">
      <c r="A46" s="152" t="s">
        <v>188</v>
      </c>
      <c r="B46" s="152" t="s">
        <v>182</v>
      </c>
      <c r="C46" s="153">
        <v>45107</v>
      </c>
      <c r="D46" s="154">
        <v>8</v>
      </c>
      <c r="E46" s="154">
        <v>8</v>
      </c>
      <c r="F46" s="154">
        <v>2920</v>
      </c>
      <c r="G46" s="154">
        <v>0</v>
      </c>
      <c r="H46" s="154">
        <v>0</v>
      </c>
      <c r="I46" s="154">
        <v>40</v>
      </c>
      <c r="J46" s="154">
        <v>22</v>
      </c>
      <c r="K46" s="154">
        <v>0</v>
      </c>
      <c r="L46" s="154">
        <v>0</v>
      </c>
      <c r="M46" s="154">
        <v>0</v>
      </c>
      <c r="N46" s="154">
        <v>0</v>
      </c>
      <c r="O46" s="154">
        <v>0</v>
      </c>
      <c r="P46" s="154">
        <v>0</v>
      </c>
      <c r="Q46" s="154">
        <v>2533</v>
      </c>
      <c r="R46" s="154">
        <v>0</v>
      </c>
      <c r="S46" s="154">
        <v>2533</v>
      </c>
      <c r="T46" s="154">
        <v>0</v>
      </c>
      <c r="U46" s="154">
        <v>0</v>
      </c>
      <c r="V46" s="155">
        <f t="shared" si="0"/>
        <v>2533</v>
      </c>
      <c r="W46" s="5">
        <f t="shared" si="7"/>
        <v>45107</v>
      </c>
      <c r="X46" s="156">
        <f t="shared" si="7"/>
        <v>8</v>
      </c>
      <c r="Y46" s="156">
        <f t="shared" si="7"/>
        <v>8</v>
      </c>
      <c r="Z46" s="156">
        <f t="shared" si="7"/>
        <v>2920</v>
      </c>
      <c r="AA46" s="156">
        <f t="shared" si="7"/>
        <v>0</v>
      </c>
      <c r="AB46" s="156">
        <f t="shared" si="2"/>
        <v>0</v>
      </c>
      <c r="AC46" s="156">
        <f t="shared" si="6"/>
        <v>0</v>
      </c>
      <c r="AD46" s="156">
        <f t="shared" si="6"/>
        <v>40</v>
      </c>
      <c r="AE46" s="156">
        <f t="shared" si="6"/>
        <v>22</v>
      </c>
      <c r="AF46" s="156">
        <f t="shared" si="6"/>
        <v>0</v>
      </c>
      <c r="AG46" s="156">
        <f t="shared" si="6"/>
        <v>0</v>
      </c>
      <c r="AH46" s="156">
        <f t="shared" si="5"/>
        <v>0</v>
      </c>
      <c r="AI46" s="156">
        <f t="shared" si="5"/>
        <v>0</v>
      </c>
      <c r="AJ46" s="156">
        <f t="shared" si="5"/>
        <v>0</v>
      </c>
      <c r="AK46" s="156">
        <f t="shared" si="5"/>
        <v>0</v>
      </c>
      <c r="AL46" s="156">
        <f t="shared" si="5"/>
        <v>2533</v>
      </c>
      <c r="AM46" s="156">
        <f t="shared" si="8"/>
        <v>2533</v>
      </c>
      <c r="AN46" s="156">
        <f t="shared" si="8"/>
        <v>0</v>
      </c>
      <c r="AO46" s="156">
        <f t="shared" si="8"/>
        <v>0</v>
      </c>
    </row>
    <row r="47" spans="1:41" ht="13.5" x14ac:dyDescent="0.25">
      <c r="A47" s="152" t="s">
        <v>189</v>
      </c>
      <c r="B47" s="152" t="s">
        <v>182</v>
      </c>
      <c r="C47" s="153">
        <v>45107</v>
      </c>
      <c r="D47" s="154">
        <v>8</v>
      </c>
      <c r="E47" s="154">
        <v>8</v>
      </c>
      <c r="F47" s="154">
        <v>2920</v>
      </c>
      <c r="G47" s="154">
        <v>1</v>
      </c>
      <c r="H47" s="154">
        <v>0</v>
      </c>
      <c r="I47" s="154">
        <v>56</v>
      </c>
      <c r="J47" s="154">
        <v>0</v>
      </c>
      <c r="K47" s="154">
        <v>0</v>
      </c>
      <c r="L47" s="154">
        <v>0</v>
      </c>
      <c r="M47" s="154">
        <v>0</v>
      </c>
      <c r="N47" s="154">
        <v>0</v>
      </c>
      <c r="O47" s="154">
        <v>0</v>
      </c>
      <c r="P47" s="154">
        <v>0</v>
      </c>
      <c r="Q47" s="154">
        <v>2915</v>
      </c>
      <c r="R47" s="154">
        <v>0</v>
      </c>
      <c r="S47" s="154">
        <v>2915</v>
      </c>
      <c r="T47" s="154">
        <v>0</v>
      </c>
      <c r="U47" s="154">
        <v>0</v>
      </c>
      <c r="V47" s="155">
        <f t="shared" si="0"/>
        <v>2915</v>
      </c>
      <c r="W47" s="5">
        <f t="shared" si="7"/>
        <v>45107</v>
      </c>
      <c r="X47" s="156">
        <f t="shared" si="7"/>
        <v>8</v>
      </c>
      <c r="Y47" s="156">
        <f t="shared" si="7"/>
        <v>8</v>
      </c>
      <c r="Z47" s="156">
        <f t="shared" si="7"/>
        <v>2920</v>
      </c>
      <c r="AA47" s="156">
        <f t="shared" si="7"/>
        <v>1</v>
      </c>
      <c r="AB47" s="156">
        <f t="shared" si="2"/>
        <v>0</v>
      </c>
      <c r="AC47" s="156">
        <f t="shared" si="6"/>
        <v>0</v>
      </c>
      <c r="AD47" s="156">
        <f t="shared" si="6"/>
        <v>56</v>
      </c>
      <c r="AE47" s="156">
        <f t="shared" si="6"/>
        <v>0</v>
      </c>
      <c r="AF47" s="156">
        <f t="shared" si="6"/>
        <v>0</v>
      </c>
      <c r="AG47" s="156">
        <f t="shared" si="6"/>
        <v>0</v>
      </c>
      <c r="AH47" s="156">
        <f t="shared" si="5"/>
        <v>0</v>
      </c>
      <c r="AI47" s="156">
        <f t="shared" si="5"/>
        <v>0</v>
      </c>
      <c r="AJ47" s="156">
        <f t="shared" si="5"/>
        <v>0</v>
      </c>
      <c r="AK47" s="156">
        <f t="shared" si="5"/>
        <v>0</v>
      </c>
      <c r="AL47" s="156">
        <f t="shared" si="5"/>
        <v>2915</v>
      </c>
      <c r="AM47" s="156">
        <f t="shared" si="8"/>
        <v>2915</v>
      </c>
      <c r="AN47" s="156">
        <f t="shared" si="8"/>
        <v>0</v>
      </c>
      <c r="AO47" s="156">
        <f t="shared" si="8"/>
        <v>0</v>
      </c>
    </row>
    <row r="48" spans="1:41" ht="13.5" x14ac:dyDescent="0.25">
      <c r="A48" s="152" t="s">
        <v>190</v>
      </c>
      <c r="B48" s="152" t="s">
        <v>182</v>
      </c>
      <c r="C48" s="153">
        <v>45107</v>
      </c>
      <c r="D48" s="154">
        <v>8</v>
      </c>
      <c r="E48" s="154">
        <v>8</v>
      </c>
      <c r="F48" s="154">
        <v>2920</v>
      </c>
      <c r="G48" s="154">
        <v>1</v>
      </c>
      <c r="H48" s="154">
        <v>1</v>
      </c>
      <c r="I48" s="154">
        <v>26</v>
      </c>
      <c r="J48" s="154">
        <v>5</v>
      </c>
      <c r="K48" s="154">
        <v>0</v>
      </c>
      <c r="L48" s="154">
        <v>0</v>
      </c>
      <c r="M48" s="154">
        <v>0</v>
      </c>
      <c r="N48" s="154">
        <v>0</v>
      </c>
      <c r="O48" s="154">
        <v>0</v>
      </c>
      <c r="P48" s="154">
        <v>0</v>
      </c>
      <c r="Q48" s="154">
        <v>2728</v>
      </c>
      <c r="R48" s="154">
        <v>0</v>
      </c>
      <c r="S48" s="154">
        <v>2728</v>
      </c>
      <c r="T48" s="154">
        <v>0</v>
      </c>
      <c r="U48" s="154">
        <v>0</v>
      </c>
      <c r="V48" s="155">
        <f t="shared" si="0"/>
        <v>2728</v>
      </c>
      <c r="W48" s="5">
        <f t="shared" si="7"/>
        <v>45107</v>
      </c>
      <c r="X48" s="156">
        <f t="shared" si="7"/>
        <v>8</v>
      </c>
      <c r="Y48" s="156">
        <f t="shared" si="7"/>
        <v>8</v>
      </c>
      <c r="Z48" s="156">
        <f t="shared" si="7"/>
        <v>2920</v>
      </c>
      <c r="AA48" s="156">
        <f t="shared" si="7"/>
        <v>1</v>
      </c>
      <c r="AB48" s="156">
        <f t="shared" si="2"/>
        <v>0</v>
      </c>
      <c r="AC48" s="156">
        <f t="shared" si="6"/>
        <v>1</v>
      </c>
      <c r="AD48" s="156">
        <f t="shared" si="6"/>
        <v>26</v>
      </c>
      <c r="AE48" s="156">
        <f t="shared" si="6"/>
        <v>5</v>
      </c>
      <c r="AF48" s="156">
        <f t="shared" si="6"/>
        <v>0</v>
      </c>
      <c r="AG48" s="156">
        <f t="shared" si="6"/>
        <v>0</v>
      </c>
      <c r="AH48" s="156">
        <f t="shared" si="5"/>
        <v>0</v>
      </c>
      <c r="AI48" s="156">
        <f t="shared" si="5"/>
        <v>0</v>
      </c>
      <c r="AJ48" s="156">
        <f t="shared" si="5"/>
        <v>0</v>
      </c>
      <c r="AK48" s="156">
        <f t="shared" si="5"/>
        <v>0</v>
      </c>
      <c r="AL48" s="156">
        <f t="shared" si="5"/>
        <v>2728</v>
      </c>
      <c r="AM48" s="156">
        <f t="shared" si="8"/>
        <v>2728</v>
      </c>
      <c r="AN48" s="156">
        <f t="shared" si="8"/>
        <v>0</v>
      </c>
      <c r="AO48" s="156">
        <f t="shared" si="8"/>
        <v>0</v>
      </c>
    </row>
    <row r="49" spans="1:41" ht="13.5" x14ac:dyDescent="0.25">
      <c r="A49" s="152" t="s">
        <v>191</v>
      </c>
      <c r="B49" s="152" t="s">
        <v>182</v>
      </c>
      <c r="C49" s="153">
        <v>45107</v>
      </c>
      <c r="D49" s="154">
        <v>8</v>
      </c>
      <c r="E49" s="154">
        <v>8</v>
      </c>
      <c r="F49" s="154">
        <v>2920</v>
      </c>
      <c r="G49" s="154">
        <v>0</v>
      </c>
      <c r="H49" s="154">
        <v>0</v>
      </c>
      <c r="I49" s="154">
        <v>40</v>
      </c>
      <c r="J49" s="154">
        <v>0</v>
      </c>
      <c r="K49" s="154">
        <v>0</v>
      </c>
      <c r="L49" s="154">
        <v>0</v>
      </c>
      <c r="M49" s="154">
        <v>0</v>
      </c>
      <c r="N49" s="154">
        <v>0</v>
      </c>
      <c r="O49" s="154">
        <v>0</v>
      </c>
      <c r="P49" s="154">
        <v>0</v>
      </c>
      <c r="Q49" s="154">
        <v>2920</v>
      </c>
      <c r="R49" s="154">
        <v>0</v>
      </c>
      <c r="S49" s="154">
        <v>2920</v>
      </c>
      <c r="T49" s="154">
        <v>0</v>
      </c>
      <c r="U49" s="154">
        <v>0</v>
      </c>
      <c r="V49" s="155">
        <f t="shared" si="0"/>
        <v>2920</v>
      </c>
      <c r="W49" s="5">
        <f t="shared" si="7"/>
        <v>45107</v>
      </c>
      <c r="X49" s="156">
        <f t="shared" si="7"/>
        <v>8</v>
      </c>
      <c r="Y49" s="156">
        <f t="shared" si="7"/>
        <v>8</v>
      </c>
      <c r="Z49" s="156">
        <f t="shared" si="7"/>
        <v>2920</v>
      </c>
      <c r="AA49" s="156">
        <f t="shared" si="7"/>
        <v>0</v>
      </c>
      <c r="AB49" s="156">
        <f t="shared" si="2"/>
        <v>0</v>
      </c>
      <c r="AC49" s="156">
        <f t="shared" si="6"/>
        <v>0</v>
      </c>
      <c r="AD49" s="156">
        <f t="shared" si="6"/>
        <v>40</v>
      </c>
      <c r="AE49" s="156">
        <f t="shared" si="6"/>
        <v>0</v>
      </c>
      <c r="AF49" s="156">
        <f t="shared" si="6"/>
        <v>0</v>
      </c>
      <c r="AG49" s="156">
        <f t="shared" si="6"/>
        <v>0</v>
      </c>
      <c r="AH49" s="156">
        <f t="shared" si="5"/>
        <v>0</v>
      </c>
      <c r="AI49" s="156">
        <f t="shared" si="5"/>
        <v>0</v>
      </c>
      <c r="AJ49" s="156">
        <f t="shared" si="5"/>
        <v>0</v>
      </c>
      <c r="AK49" s="156">
        <f t="shared" si="5"/>
        <v>0</v>
      </c>
      <c r="AL49" s="156">
        <f t="shared" si="5"/>
        <v>2920</v>
      </c>
      <c r="AM49" s="156">
        <f t="shared" si="8"/>
        <v>2920</v>
      </c>
      <c r="AN49" s="156">
        <f t="shared" si="8"/>
        <v>0</v>
      </c>
      <c r="AO49" s="156">
        <f t="shared" si="8"/>
        <v>0</v>
      </c>
    </row>
    <row r="50" spans="1:41" ht="13.5" x14ac:dyDescent="0.25">
      <c r="A50" s="152" t="s">
        <v>192</v>
      </c>
      <c r="B50" s="152" t="s">
        <v>182</v>
      </c>
      <c r="C50" s="153">
        <v>45107</v>
      </c>
      <c r="D50" s="154">
        <v>8</v>
      </c>
      <c r="E50" s="154">
        <v>8</v>
      </c>
      <c r="F50" s="154">
        <v>2920</v>
      </c>
      <c r="G50" s="154">
        <v>2</v>
      </c>
      <c r="H50" s="154">
        <v>2</v>
      </c>
      <c r="I50" s="154">
        <v>62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  <c r="O50" s="154">
        <v>0</v>
      </c>
      <c r="P50" s="154">
        <v>0</v>
      </c>
      <c r="Q50" s="154">
        <v>2805</v>
      </c>
      <c r="R50" s="154">
        <v>0</v>
      </c>
      <c r="S50" s="154">
        <v>2805</v>
      </c>
      <c r="T50" s="154">
        <v>0</v>
      </c>
      <c r="U50" s="154">
        <v>0</v>
      </c>
      <c r="V50" s="155">
        <f t="shared" si="0"/>
        <v>2805</v>
      </c>
      <c r="W50" s="5">
        <f t="shared" si="7"/>
        <v>45107</v>
      </c>
      <c r="X50" s="156">
        <f t="shared" si="7"/>
        <v>8</v>
      </c>
      <c r="Y50" s="156">
        <f t="shared" si="7"/>
        <v>8</v>
      </c>
      <c r="Z50" s="156">
        <f t="shared" si="7"/>
        <v>2920</v>
      </c>
      <c r="AA50" s="156">
        <f t="shared" si="7"/>
        <v>2</v>
      </c>
      <c r="AB50" s="156">
        <f t="shared" si="2"/>
        <v>0</v>
      </c>
      <c r="AC50" s="156">
        <f t="shared" si="6"/>
        <v>2</v>
      </c>
      <c r="AD50" s="156">
        <f t="shared" si="6"/>
        <v>62</v>
      </c>
      <c r="AE50" s="156">
        <f t="shared" si="6"/>
        <v>0</v>
      </c>
      <c r="AF50" s="156">
        <f t="shared" si="6"/>
        <v>0</v>
      </c>
      <c r="AG50" s="156">
        <f t="shared" si="6"/>
        <v>0</v>
      </c>
      <c r="AH50" s="156">
        <f t="shared" si="5"/>
        <v>0</v>
      </c>
      <c r="AI50" s="156">
        <f t="shared" si="5"/>
        <v>0</v>
      </c>
      <c r="AJ50" s="156">
        <f t="shared" si="5"/>
        <v>0</v>
      </c>
      <c r="AK50" s="156">
        <f t="shared" si="5"/>
        <v>0</v>
      </c>
      <c r="AL50" s="156">
        <f t="shared" si="5"/>
        <v>2805</v>
      </c>
      <c r="AM50" s="156">
        <f t="shared" si="8"/>
        <v>2805</v>
      </c>
      <c r="AN50" s="156">
        <f t="shared" si="8"/>
        <v>0</v>
      </c>
      <c r="AO50" s="156">
        <f t="shared" si="8"/>
        <v>0</v>
      </c>
    </row>
    <row r="51" spans="1:41" ht="13.5" x14ac:dyDescent="0.25">
      <c r="A51" s="152" t="s">
        <v>193</v>
      </c>
      <c r="B51" s="152" t="s">
        <v>182</v>
      </c>
      <c r="C51" s="153">
        <v>45107</v>
      </c>
      <c r="D51" s="154">
        <v>8</v>
      </c>
      <c r="E51" s="154">
        <v>8</v>
      </c>
      <c r="F51" s="154">
        <v>2920</v>
      </c>
      <c r="G51" s="154">
        <v>1</v>
      </c>
      <c r="H51" s="154">
        <v>0</v>
      </c>
      <c r="I51" s="154">
        <v>124</v>
      </c>
      <c r="J51" s="154">
        <v>0</v>
      </c>
      <c r="K51" s="154">
        <v>0</v>
      </c>
      <c r="L51" s="154">
        <v>0</v>
      </c>
      <c r="M51" s="154">
        <v>0</v>
      </c>
      <c r="N51" s="154">
        <v>0</v>
      </c>
      <c r="O51" s="154">
        <v>0</v>
      </c>
      <c r="P51" s="154">
        <v>0</v>
      </c>
      <c r="Q51" s="154">
        <v>2893</v>
      </c>
      <c r="R51" s="154">
        <v>0</v>
      </c>
      <c r="S51" s="154">
        <v>2893</v>
      </c>
      <c r="T51" s="154">
        <v>0</v>
      </c>
      <c r="U51" s="154">
        <v>0</v>
      </c>
      <c r="V51" s="155">
        <f t="shared" si="0"/>
        <v>2893</v>
      </c>
      <c r="W51" s="5">
        <f t="shared" si="7"/>
        <v>45107</v>
      </c>
      <c r="X51" s="156">
        <f t="shared" si="7"/>
        <v>8</v>
      </c>
      <c r="Y51" s="156">
        <f t="shared" si="7"/>
        <v>8</v>
      </c>
      <c r="Z51" s="156">
        <f t="shared" si="7"/>
        <v>2920</v>
      </c>
      <c r="AA51" s="156">
        <f t="shared" si="7"/>
        <v>1</v>
      </c>
      <c r="AB51" s="156">
        <f t="shared" si="2"/>
        <v>0</v>
      </c>
      <c r="AC51" s="156">
        <f t="shared" si="6"/>
        <v>0</v>
      </c>
      <c r="AD51" s="156">
        <f t="shared" si="6"/>
        <v>124</v>
      </c>
      <c r="AE51" s="156">
        <f t="shared" si="6"/>
        <v>0</v>
      </c>
      <c r="AF51" s="156">
        <f t="shared" si="6"/>
        <v>0</v>
      </c>
      <c r="AG51" s="156">
        <f t="shared" si="6"/>
        <v>0</v>
      </c>
      <c r="AH51" s="156">
        <f t="shared" si="5"/>
        <v>0</v>
      </c>
      <c r="AI51" s="156">
        <f t="shared" si="5"/>
        <v>0</v>
      </c>
      <c r="AJ51" s="156">
        <f t="shared" si="5"/>
        <v>0</v>
      </c>
      <c r="AK51" s="156">
        <f t="shared" si="5"/>
        <v>0</v>
      </c>
      <c r="AL51" s="156">
        <f t="shared" si="5"/>
        <v>2893</v>
      </c>
      <c r="AM51" s="156">
        <f t="shared" si="8"/>
        <v>2893</v>
      </c>
      <c r="AN51" s="156">
        <f t="shared" si="8"/>
        <v>0</v>
      </c>
      <c r="AO51" s="156">
        <f t="shared" si="8"/>
        <v>0</v>
      </c>
    </row>
    <row r="52" spans="1:41" ht="13.5" x14ac:dyDescent="0.25">
      <c r="A52" s="152" t="s">
        <v>194</v>
      </c>
      <c r="B52" s="152" t="s">
        <v>182</v>
      </c>
      <c r="C52" s="153">
        <v>45107</v>
      </c>
      <c r="D52" s="154">
        <v>8</v>
      </c>
      <c r="E52" s="154">
        <v>8</v>
      </c>
      <c r="F52" s="154">
        <v>2920</v>
      </c>
      <c r="G52" s="154">
        <v>0</v>
      </c>
      <c r="H52" s="154">
        <v>2</v>
      </c>
      <c r="I52" s="154">
        <v>65</v>
      </c>
      <c r="J52" s="154">
        <v>97</v>
      </c>
      <c r="K52" s="154">
        <v>0</v>
      </c>
      <c r="L52" s="154">
        <v>0</v>
      </c>
      <c r="M52" s="154">
        <v>0</v>
      </c>
      <c r="N52" s="154">
        <v>0</v>
      </c>
      <c r="O52" s="154">
        <v>0</v>
      </c>
      <c r="P52" s="154">
        <v>0</v>
      </c>
      <c r="Q52" s="154">
        <v>2772</v>
      </c>
      <c r="R52" s="154">
        <v>0</v>
      </c>
      <c r="S52" s="154">
        <v>2772</v>
      </c>
      <c r="T52" s="154">
        <v>0</v>
      </c>
      <c r="U52" s="154">
        <v>0</v>
      </c>
      <c r="V52" s="155">
        <f t="shared" si="0"/>
        <v>2772</v>
      </c>
      <c r="W52" s="5">
        <f t="shared" si="7"/>
        <v>45107</v>
      </c>
      <c r="X52" s="156">
        <f t="shared" si="7"/>
        <v>8</v>
      </c>
      <c r="Y52" s="156">
        <f t="shared" si="7"/>
        <v>8</v>
      </c>
      <c r="Z52" s="156">
        <f t="shared" si="7"/>
        <v>2920</v>
      </c>
      <c r="AA52" s="156">
        <f t="shared" si="7"/>
        <v>0</v>
      </c>
      <c r="AB52" s="156">
        <f t="shared" si="2"/>
        <v>0</v>
      </c>
      <c r="AC52" s="156">
        <f t="shared" si="6"/>
        <v>2</v>
      </c>
      <c r="AD52" s="156">
        <f t="shared" si="6"/>
        <v>65</v>
      </c>
      <c r="AE52" s="156">
        <f t="shared" si="6"/>
        <v>97</v>
      </c>
      <c r="AF52" s="156">
        <f t="shared" si="6"/>
        <v>0</v>
      </c>
      <c r="AG52" s="156">
        <f t="shared" si="6"/>
        <v>0</v>
      </c>
      <c r="AH52" s="156">
        <f t="shared" si="5"/>
        <v>0</v>
      </c>
      <c r="AI52" s="156">
        <f t="shared" si="5"/>
        <v>0</v>
      </c>
      <c r="AJ52" s="156">
        <f t="shared" si="5"/>
        <v>0</v>
      </c>
      <c r="AK52" s="156">
        <f t="shared" si="5"/>
        <v>0</v>
      </c>
      <c r="AL52" s="156">
        <f t="shared" si="5"/>
        <v>2772</v>
      </c>
      <c r="AM52" s="156">
        <f t="shared" si="8"/>
        <v>2772</v>
      </c>
      <c r="AN52" s="156">
        <f t="shared" si="8"/>
        <v>0</v>
      </c>
      <c r="AO52" s="156">
        <f t="shared" si="8"/>
        <v>0</v>
      </c>
    </row>
    <row r="53" spans="1:41" ht="13.5" x14ac:dyDescent="0.25">
      <c r="A53" s="152" t="s">
        <v>195</v>
      </c>
      <c r="B53" s="152" t="s">
        <v>140</v>
      </c>
      <c r="C53" s="153">
        <v>45107</v>
      </c>
      <c r="D53" s="154">
        <v>8</v>
      </c>
      <c r="E53" s="154">
        <v>8</v>
      </c>
      <c r="F53" s="154">
        <v>2920</v>
      </c>
      <c r="G53" s="154">
        <v>0</v>
      </c>
      <c r="H53" s="154">
        <v>1</v>
      </c>
      <c r="I53" s="154">
        <v>14</v>
      </c>
      <c r="J53" s="154">
        <v>0</v>
      </c>
      <c r="K53" s="154">
        <v>0</v>
      </c>
      <c r="L53" s="154">
        <v>0</v>
      </c>
      <c r="M53" s="154">
        <v>0</v>
      </c>
      <c r="N53" s="154">
        <v>0</v>
      </c>
      <c r="O53" s="154">
        <v>0</v>
      </c>
      <c r="P53" s="154">
        <v>0</v>
      </c>
      <c r="Q53" s="154">
        <v>2661</v>
      </c>
      <c r="R53" s="154">
        <v>0</v>
      </c>
      <c r="S53" s="154">
        <v>2661</v>
      </c>
      <c r="T53" s="154">
        <v>0</v>
      </c>
      <c r="U53" s="154">
        <v>0</v>
      </c>
      <c r="V53" s="155">
        <f t="shared" si="0"/>
        <v>2661</v>
      </c>
      <c r="W53" s="5">
        <f t="shared" si="7"/>
        <v>45107</v>
      </c>
      <c r="X53" s="156">
        <f t="shared" si="7"/>
        <v>8</v>
      </c>
      <c r="Y53" s="156">
        <f t="shared" si="7"/>
        <v>8</v>
      </c>
      <c r="Z53" s="156">
        <f t="shared" si="7"/>
        <v>2920</v>
      </c>
      <c r="AA53" s="156">
        <f t="shared" si="7"/>
        <v>0</v>
      </c>
      <c r="AB53" s="156">
        <f t="shared" si="2"/>
        <v>0</v>
      </c>
      <c r="AC53" s="156">
        <f t="shared" si="6"/>
        <v>1</v>
      </c>
      <c r="AD53" s="156">
        <f t="shared" si="6"/>
        <v>14</v>
      </c>
      <c r="AE53" s="156">
        <f t="shared" si="6"/>
        <v>0</v>
      </c>
      <c r="AF53" s="156">
        <f t="shared" si="6"/>
        <v>0</v>
      </c>
      <c r="AG53" s="156">
        <f t="shared" si="6"/>
        <v>0</v>
      </c>
      <c r="AH53" s="156">
        <f t="shared" si="5"/>
        <v>0</v>
      </c>
      <c r="AI53" s="156">
        <f t="shared" si="5"/>
        <v>0</v>
      </c>
      <c r="AJ53" s="156">
        <f t="shared" si="5"/>
        <v>0</v>
      </c>
      <c r="AK53" s="156">
        <f t="shared" si="5"/>
        <v>0</v>
      </c>
      <c r="AL53" s="156">
        <f t="shared" si="5"/>
        <v>2661</v>
      </c>
      <c r="AM53" s="156">
        <f t="shared" si="8"/>
        <v>2661</v>
      </c>
      <c r="AN53" s="156">
        <f t="shared" si="8"/>
        <v>0</v>
      </c>
      <c r="AO53" s="156">
        <f t="shared" si="8"/>
        <v>0</v>
      </c>
    </row>
    <row r="54" spans="1:41" ht="13.5" x14ac:dyDescent="0.25">
      <c r="A54" s="152" t="s">
        <v>196</v>
      </c>
      <c r="B54" s="152" t="s">
        <v>140</v>
      </c>
      <c r="C54" s="153">
        <v>45107</v>
      </c>
      <c r="D54" s="154">
        <v>6</v>
      </c>
      <c r="E54" s="154">
        <v>6</v>
      </c>
      <c r="F54" s="154">
        <v>2190</v>
      </c>
      <c r="G54" s="154">
        <v>0</v>
      </c>
      <c r="H54" s="154">
        <v>0</v>
      </c>
      <c r="I54" s="154">
        <v>106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0</v>
      </c>
      <c r="P54" s="154">
        <v>0</v>
      </c>
      <c r="Q54" s="154">
        <v>2190</v>
      </c>
      <c r="R54" s="154">
        <v>0</v>
      </c>
      <c r="S54" s="154">
        <v>2190</v>
      </c>
      <c r="T54" s="154">
        <v>0</v>
      </c>
      <c r="U54" s="154">
        <v>0</v>
      </c>
      <c r="V54" s="155">
        <f t="shared" si="0"/>
        <v>2190</v>
      </c>
      <c r="W54" s="5">
        <f t="shared" si="7"/>
        <v>45107</v>
      </c>
      <c r="X54" s="156">
        <f t="shared" si="7"/>
        <v>6</v>
      </c>
      <c r="Y54" s="156">
        <f t="shared" si="7"/>
        <v>6</v>
      </c>
      <c r="Z54" s="156">
        <f t="shared" si="7"/>
        <v>2190</v>
      </c>
      <c r="AA54" s="156">
        <f t="shared" si="7"/>
        <v>0</v>
      </c>
      <c r="AB54" s="156">
        <f t="shared" si="2"/>
        <v>0</v>
      </c>
      <c r="AC54" s="156">
        <f t="shared" si="6"/>
        <v>0</v>
      </c>
      <c r="AD54" s="156">
        <f t="shared" si="6"/>
        <v>106</v>
      </c>
      <c r="AE54" s="156">
        <f t="shared" si="6"/>
        <v>0</v>
      </c>
      <c r="AF54" s="156">
        <f t="shared" si="6"/>
        <v>0</v>
      </c>
      <c r="AG54" s="156">
        <f t="shared" si="6"/>
        <v>0</v>
      </c>
      <c r="AH54" s="156">
        <f t="shared" si="5"/>
        <v>0</v>
      </c>
      <c r="AI54" s="156">
        <f t="shared" si="5"/>
        <v>0</v>
      </c>
      <c r="AJ54" s="156">
        <f t="shared" si="5"/>
        <v>0</v>
      </c>
      <c r="AK54" s="156">
        <f t="shared" si="5"/>
        <v>0</v>
      </c>
      <c r="AL54" s="156">
        <f t="shared" si="5"/>
        <v>2190</v>
      </c>
      <c r="AM54" s="156">
        <f t="shared" si="8"/>
        <v>2190</v>
      </c>
      <c r="AN54" s="156">
        <f t="shared" si="8"/>
        <v>0</v>
      </c>
      <c r="AO54" s="156">
        <f t="shared" si="8"/>
        <v>0</v>
      </c>
    </row>
    <row r="55" spans="1:41" ht="13.5" x14ac:dyDescent="0.25">
      <c r="A55" s="152" t="s">
        <v>197</v>
      </c>
      <c r="B55" s="152" t="s">
        <v>198</v>
      </c>
      <c r="C55" s="153">
        <v>45107</v>
      </c>
      <c r="D55" s="154">
        <v>28</v>
      </c>
      <c r="E55" s="154">
        <v>28</v>
      </c>
      <c r="F55" s="154">
        <v>10220</v>
      </c>
      <c r="G55" s="154">
        <v>1</v>
      </c>
      <c r="H55" s="154">
        <v>1</v>
      </c>
      <c r="I55" s="154">
        <v>121</v>
      </c>
      <c r="J55" s="154">
        <v>0</v>
      </c>
      <c r="K55" s="154">
        <v>0</v>
      </c>
      <c r="L55" s="154">
        <v>54</v>
      </c>
      <c r="M55" s="154">
        <v>0</v>
      </c>
      <c r="N55" s="154">
        <v>0</v>
      </c>
      <c r="O55" s="154">
        <v>0</v>
      </c>
      <c r="P55" s="154">
        <v>0</v>
      </c>
      <c r="Q55" s="154">
        <v>10218</v>
      </c>
      <c r="R55" s="154">
        <v>0</v>
      </c>
      <c r="S55" s="154">
        <v>10164</v>
      </c>
      <c r="T55" s="154">
        <v>0</v>
      </c>
      <c r="U55" s="154">
        <v>0</v>
      </c>
      <c r="V55" s="155">
        <f t="shared" si="0"/>
        <v>10164</v>
      </c>
      <c r="W55" s="5">
        <f t="shared" si="7"/>
        <v>45107</v>
      </c>
      <c r="X55" s="156">
        <f t="shared" si="7"/>
        <v>28</v>
      </c>
      <c r="Y55" s="156">
        <f t="shared" si="7"/>
        <v>28</v>
      </c>
      <c r="Z55" s="156">
        <f t="shared" si="7"/>
        <v>10220</v>
      </c>
      <c r="AA55" s="156">
        <f t="shared" si="7"/>
        <v>1</v>
      </c>
      <c r="AB55" s="156">
        <f t="shared" si="2"/>
        <v>0</v>
      </c>
      <c r="AC55" s="156">
        <f t="shared" si="6"/>
        <v>1</v>
      </c>
      <c r="AD55" s="156">
        <f t="shared" si="6"/>
        <v>121</v>
      </c>
      <c r="AE55" s="156">
        <f t="shared" si="6"/>
        <v>0</v>
      </c>
      <c r="AF55" s="156">
        <f t="shared" si="6"/>
        <v>0</v>
      </c>
      <c r="AG55" s="156">
        <f t="shared" si="6"/>
        <v>54</v>
      </c>
      <c r="AH55" s="156">
        <f t="shared" si="5"/>
        <v>0</v>
      </c>
      <c r="AI55" s="156">
        <f t="shared" si="5"/>
        <v>0</v>
      </c>
      <c r="AJ55" s="156">
        <f t="shared" si="5"/>
        <v>0</v>
      </c>
      <c r="AK55" s="156">
        <f t="shared" si="5"/>
        <v>0</v>
      </c>
      <c r="AL55" s="156">
        <f t="shared" si="5"/>
        <v>10218</v>
      </c>
      <c r="AM55" s="156">
        <f t="shared" si="8"/>
        <v>10164</v>
      </c>
      <c r="AN55" s="156">
        <f t="shared" si="8"/>
        <v>0</v>
      </c>
      <c r="AO55" s="156">
        <f t="shared" si="8"/>
        <v>0</v>
      </c>
    </row>
    <row r="56" spans="1:41" ht="13.5" x14ac:dyDescent="0.25">
      <c r="A56" s="152" t="s">
        <v>199</v>
      </c>
      <c r="B56" s="152"/>
      <c r="C56" s="153">
        <v>45107</v>
      </c>
      <c r="D56" s="154">
        <v>18</v>
      </c>
      <c r="E56" s="154">
        <v>18</v>
      </c>
      <c r="F56" s="154">
        <v>6570</v>
      </c>
      <c r="G56" s="154">
        <v>8</v>
      </c>
      <c r="H56" s="154">
        <v>8</v>
      </c>
      <c r="I56" s="154">
        <v>378</v>
      </c>
      <c r="J56" s="154">
        <v>0</v>
      </c>
      <c r="K56" s="154">
        <v>0</v>
      </c>
      <c r="L56" s="154">
        <v>0</v>
      </c>
      <c r="M56" s="154">
        <v>0</v>
      </c>
      <c r="N56" s="154">
        <v>0</v>
      </c>
      <c r="O56" s="154">
        <v>0</v>
      </c>
      <c r="P56" s="154">
        <v>0</v>
      </c>
      <c r="Q56" s="154">
        <v>6026</v>
      </c>
      <c r="R56" s="154">
        <v>0</v>
      </c>
      <c r="S56" s="154">
        <v>6026</v>
      </c>
      <c r="T56" s="154">
        <v>0</v>
      </c>
      <c r="U56" s="154">
        <v>0</v>
      </c>
      <c r="V56" s="155">
        <f t="shared" si="0"/>
        <v>6026</v>
      </c>
      <c r="W56" s="5">
        <f t="shared" si="7"/>
        <v>45107</v>
      </c>
      <c r="X56" s="156">
        <f t="shared" si="7"/>
        <v>18</v>
      </c>
      <c r="Y56" s="156">
        <f t="shared" si="7"/>
        <v>18</v>
      </c>
      <c r="Z56" s="156">
        <f t="shared" si="7"/>
        <v>6570</v>
      </c>
      <c r="AA56" s="156">
        <f t="shared" si="7"/>
        <v>8</v>
      </c>
      <c r="AB56" s="156">
        <f t="shared" si="2"/>
        <v>0</v>
      </c>
      <c r="AC56" s="156">
        <f t="shared" si="6"/>
        <v>8</v>
      </c>
      <c r="AD56" s="156">
        <f t="shared" si="6"/>
        <v>378</v>
      </c>
      <c r="AE56" s="156">
        <f t="shared" si="6"/>
        <v>0</v>
      </c>
      <c r="AF56" s="156">
        <f t="shared" si="6"/>
        <v>0</v>
      </c>
      <c r="AG56" s="156">
        <f t="shared" si="6"/>
        <v>0</v>
      </c>
      <c r="AH56" s="156">
        <f t="shared" si="5"/>
        <v>0</v>
      </c>
      <c r="AI56" s="156">
        <f t="shared" si="5"/>
        <v>0</v>
      </c>
      <c r="AJ56" s="156">
        <f t="shared" si="5"/>
        <v>0</v>
      </c>
      <c r="AK56" s="156">
        <f t="shared" si="5"/>
        <v>0</v>
      </c>
      <c r="AL56" s="156">
        <f t="shared" si="5"/>
        <v>6026</v>
      </c>
      <c r="AM56" s="156">
        <f t="shared" si="8"/>
        <v>6026</v>
      </c>
      <c r="AN56" s="156">
        <f t="shared" si="8"/>
        <v>0</v>
      </c>
      <c r="AO56" s="156">
        <f t="shared" si="8"/>
        <v>0</v>
      </c>
    </row>
    <row r="57" spans="1:41" ht="13.5" x14ac:dyDescent="0.25">
      <c r="A57" s="152" t="s">
        <v>200</v>
      </c>
      <c r="B57" s="152" t="s">
        <v>140</v>
      </c>
      <c r="C57" s="153">
        <v>45107</v>
      </c>
      <c r="D57" s="154">
        <v>6</v>
      </c>
      <c r="E57" s="154">
        <v>6</v>
      </c>
      <c r="F57" s="154">
        <v>2190</v>
      </c>
      <c r="G57" s="154">
        <v>0</v>
      </c>
      <c r="H57" s="154">
        <v>0</v>
      </c>
      <c r="I57" s="154">
        <v>1</v>
      </c>
      <c r="J57" s="154">
        <v>0</v>
      </c>
      <c r="K57" s="154">
        <v>0</v>
      </c>
      <c r="L57" s="154">
        <v>0</v>
      </c>
      <c r="M57" s="154">
        <v>0</v>
      </c>
      <c r="N57" s="154">
        <v>0</v>
      </c>
      <c r="O57" s="154">
        <v>0</v>
      </c>
      <c r="P57" s="154">
        <v>0</v>
      </c>
      <c r="Q57" s="154">
        <v>2190</v>
      </c>
      <c r="R57" s="154">
        <v>0</v>
      </c>
      <c r="S57" s="154">
        <v>2190</v>
      </c>
      <c r="T57" s="154">
        <v>0</v>
      </c>
      <c r="U57" s="154">
        <v>0</v>
      </c>
      <c r="V57" s="155">
        <f t="shared" si="0"/>
        <v>2190</v>
      </c>
      <c r="W57" s="5">
        <f t="shared" si="7"/>
        <v>45107</v>
      </c>
      <c r="X57" s="156">
        <f t="shared" si="7"/>
        <v>6</v>
      </c>
      <c r="Y57" s="156">
        <f t="shared" si="7"/>
        <v>6</v>
      </c>
      <c r="Z57" s="156">
        <f t="shared" si="7"/>
        <v>2190</v>
      </c>
      <c r="AA57" s="156">
        <f t="shared" si="7"/>
        <v>0</v>
      </c>
      <c r="AB57" s="156">
        <f t="shared" si="2"/>
        <v>0</v>
      </c>
      <c r="AC57" s="156">
        <f t="shared" si="6"/>
        <v>0</v>
      </c>
      <c r="AD57" s="156">
        <f t="shared" si="6"/>
        <v>1</v>
      </c>
      <c r="AE57" s="156">
        <f t="shared" si="6"/>
        <v>0</v>
      </c>
      <c r="AF57" s="156">
        <f t="shared" si="6"/>
        <v>0</v>
      </c>
      <c r="AG57" s="156">
        <f t="shared" si="6"/>
        <v>0</v>
      </c>
      <c r="AH57" s="156">
        <f t="shared" si="5"/>
        <v>0</v>
      </c>
      <c r="AI57" s="156">
        <f t="shared" si="5"/>
        <v>0</v>
      </c>
      <c r="AJ57" s="156">
        <f t="shared" si="5"/>
        <v>0</v>
      </c>
      <c r="AK57" s="156">
        <f t="shared" si="5"/>
        <v>0</v>
      </c>
      <c r="AL57" s="156">
        <f t="shared" si="5"/>
        <v>2190</v>
      </c>
      <c r="AM57" s="156">
        <f t="shared" si="8"/>
        <v>2190</v>
      </c>
      <c r="AN57" s="156">
        <f t="shared" si="8"/>
        <v>0</v>
      </c>
      <c r="AO57" s="156">
        <f t="shared" si="8"/>
        <v>0</v>
      </c>
    </row>
    <row r="58" spans="1:41" ht="13.5" x14ac:dyDescent="0.25">
      <c r="A58" s="152" t="s">
        <v>201</v>
      </c>
      <c r="B58" s="152"/>
      <c r="C58" s="153">
        <v>45107</v>
      </c>
      <c r="D58" s="154">
        <v>60</v>
      </c>
      <c r="E58" s="154">
        <v>52</v>
      </c>
      <c r="F58" s="154">
        <v>21756</v>
      </c>
      <c r="G58" s="154">
        <v>4</v>
      </c>
      <c r="H58" s="154">
        <v>7</v>
      </c>
      <c r="I58" s="154">
        <v>355</v>
      </c>
      <c r="J58" s="154">
        <v>1782</v>
      </c>
      <c r="K58" s="154">
        <v>0</v>
      </c>
      <c r="L58" s="154">
        <v>0</v>
      </c>
      <c r="M58" s="154">
        <v>0</v>
      </c>
      <c r="N58" s="154">
        <v>0</v>
      </c>
      <c r="O58" s="154">
        <v>0</v>
      </c>
      <c r="P58" s="154">
        <v>0</v>
      </c>
      <c r="Q58" s="154">
        <v>18574</v>
      </c>
      <c r="R58" s="154">
        <v>365</v>
      </c>
      <c r="S58" s="154">
        <v>17844</v>
      </c>
      <c r="T58" s="154">
        <v>0</v>
      </c>
      <c r="U58" s="154">
        <v>365</v>
      </c>
      <c r="V58" s="155">
        <f t="shared" si="0"/>
        <v>18209</v>
      </c>
      <c r="W58" s="5">
        <f t="shared" si="7"/>
        <v>45107</v>
      </c>
      <c r="X58" s="156">
        <f t="shared" si="7"/>
        <v>60</v>
      </c>
      <c r="Y58" s="156">
        <f t="shared" si="7"/>
        <v>52</v>
      </c>
      <c r="Z58" s="156">
        <f t="shared" si="7"/>
        <v>21756</v>
      </c>
      <c r="AA58" s="156">
        <f t="shared" si="7"/>
        <v>4</v>
      </c>
      <c r="AB58" s="156">
        <f t="shared" si="2"/>
        <v>365</v>
      </c>
      <c r="AC58" s="156">
        <f t="shared" si="6"/>
        <v>7</v>
      </c>
      <c r="AD58" s="156">
        <f t="shared" si="6"/>
        <v>355</v>
      </c>
      <c r="AE58" s="156">
        <f t="shared" si="6"/>
        <v>1782</v>
      </c>
      <c r="AF58" s="156">
        <f t="shared" si="6"/>
        <v>0</v>
      </c>
      <c r="AG58" s="156">
        <f t="shared" si="6"/>
        <v>0</v>
      </c>
      <c r="AH58" s="156">
        <f t="shared" si="5"/>
        <v>0</v>
      </c>
      <c r="AI58" s="156">
        <f t="shared" si="5"/>
        <v>0</v>
      </c>
      <c r="AJ58" s="156">
        <f t="shared" si="5"/>
        <v>0</v>
      </c>
      <c r="AK58" s="156">
        <f t="shared" si="5"/>
        <v>0</v>
      </c>
      <c r="AL58" s="156">
        <f t="shared" si="5"/>
        <v>18574</v>
      </c>
      <c r="AM58" s="156">
        <f t="shared" si="8"/>
        <v>17844</v>
      </c>
      <c r="AN58" s="156">
        <f t="shared" si="8"/>
        <v>0</v>
      </c>
      <c r="AO58" s="156">
        <f t="shared" si="8"/>
        <v>365</v>
      </c>
    </row>
    <row r="59" spans="1:41" ht="13.5" x14ac:dyDescent="0.25">
      <c r="A59" s="152" t="s">
        <v>202</v>
      </c>
      <c r="B59" s="152"/>
      <c r="C59" s="153">
        <v>45107</v>
      </c>
      <c r="D59" s="154">
        <v>16</v>
      </c>
      <c r="E59" s="154">
        <v>16</v>
      </c>
      <c r="F59" s="154">
        <v>5840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4">
        <v>0</v>
      </c>
      <c r="P59" s="154">
        <v>0</v>
      </c>
      <c r="Q59" s="154">
        <v>5665</v>
      </c>
      <c r="R59" s="154">
        <v>0</v>
      </c>
      <c r="S59" s="154">
        <v>5665</v>
      </c>
      <c r="T59" s="154">
        <v>0</v>
      </c>
      <c r="U59" s="154">
        <v>0</v>
      </c>
      <c r="V59" s="155">
        <f t="shared" si="0"/>
        <v>5665</v>
      </c>
      <c r="W59" s="5">
        <f t="shared" si="7"/>
        <v>45107</v>
      </c>
      <c r="X59" s="156">
        <f t="shared" si="7"/>
        <v>16</v>
      </c>
      <c r="Y59" s="156">
        <f t="shared" si="7"/>
        <v>16</v>
      </c>
      <c r="Z59" s="156">
        <f t="shared" si="7"/>
        <v>5840</v>
      </c>
      <c r="AA59" s="156">
        <f t="shared" si="7"/>
        <v>0</v>
      </c>
      <c r="AB59" s="156">
        <f t="shared" si="2"/>
        <v>0</v>
      </c>
      <c r="AC59" s="156">
        <f t="shared" si="6"/>
        <v>0</v>
      </c>
      <c r="AD59" s="156">
        <f t="shared" si="6"/>
        <v>0</v>
      </c>
      <c r="AE59" s="156">
        <f t="shared" si="6"/>
        <v>0</v>
      </c>
      <c r="AF59" s="156">
        <f t="shared" si="6"/>
        <v>0</v>
      </c>
      <c r="AG59" s="156">
        <f t="shared" si="6"/>
        <v>0</v>
      </c>
      <c r="AH59" s="156">
        <f t="shared" si="6"/>
        <v>0</v>
      </c>
      <c r="AI59" s="156">
        <f t="shared" si="6"/>
        <v>0</v>
      </c>
      <c r="AJ59" s="156">
        <f t="shared" si="6"/>
        <v>0</v>
      </c>
      <c r="AK59" s="156">
        <f t="shared" si="6"/>
        <v>0</v>
      </c>
      <c r="AL59" s="156">
        <f t="shared" si="6"/>
        <v>5665</v>
      </c>
      <c r="AM59" s="156">
        <f t="shared" si="8"/>
        <v>5665</v>
      </c>
      <c r="AN59" s="156">
        <f t="shared" si="8"/>
        <v>0</v>
      </c>
      <c r="AO59" s="156">
        <f t="shared" si="8"/>
        <v>0</v>
      </c>
    </row>
    <row r="60" spans="1:41" ht="13.5" x14ac:dyDescent="0.25">
      <c r="A60" s="152" t="s">
        <v>203</v>
      </c>
      <c r="B60" s="152"/>
      <c r="C60" s="153">
        <v>44926</v>
      </c>
      <c r="D60" s="154">
        <v>639</v>
      </c>
      <c r="E60" s="154">
        <v>639</v>
      </c>
      <c r="F60" s="154">
        <v>117576</v>
      </c>
      <c r="G60" s="154">
        <v>13</v>
      </c>
      <c r="H60" s="154">
        <v>7</v>
      </c>
      <c r="I60" s="154">
        <v>404</v>
      </c>
      <c r="J60" s="154">
        <v>59</v>
      </c>
      <c r="K60" s="154">
        <v>0</v>
      </c>
      <c r="L60" s="154">
        <v>0</v>
      </c>
      <c r="M60" s="154">
        <v>0</v>
      </c>
      <c r="N60" s="154">
        <v>0</v>
      </c>
      <c r="O60" s="154">
        <v>0</v>
      </c>
      <c r="P60" s="154">
        <v>0</v>
      </c>
      <c r="Q60" s="154">
        <v>22137</v>
      </c>
      <c r="R60" s="154">
        <v>184</v>
      </c>
      <c r="S60" s="154">
        <v>21953</v>
      </c>
      <c r="T60" s="154">
        <v>0</v>
      </c>
      <c r="U60" s="154">
        <v>0</v>
      </c>
      <c r="V60" s="155">
        <f t="shared" si="0"/>
        <v>22137</v>
      </c>
      <c r="W60" s="5">
        <f t="shared" si="7"/>
        <v>44926</v>
      </c>
      <c r="X60" s="156">
        <f t="shared" si="7"/>
        <v>639</v>
      </c>
      <c r="Y60" s="156">
        <f t="shared" si="7"/>
        <v>639</v>
      </c>
      <c r="Z60" s="156">
        <f t="shared" si="7"/>
        <v>117576</v>
      </c>
      <c r="AA60" s="156">
        <f t="shared" si="7"/>
        <v>13</v>
      </c>
      <c r="AB60" s="156">
        <f t="shared" si="2"/>
        <v>184</v>
      </c>
      <c r="AC60" s="156">
        <f t="shared" ref="AC60:AL61" si="9">VALUE(H60)</f>
        <v>7</v>
      </c>
      <c r="AD60" s="156">
        <f t="shared" si="9"/>
        <v>404</v>
      </c>
      <c r="AE60" s="156">
        <f t="shared" si="9"/>
        <v>59</v>
      </c>
      <c r="AF60" s="156">
        <f t="shared" si="9"/>
        <v>0</v>
      </c>
      <c r="AG60" s="156">
        <f t="shared" si="9"/>
        <v>0</v>
      </c>
      <c r="AH60" s="156">
        <f t="shared" si="9"/>
        <v>0</v>
      </c>
      <c r="AI60" s="156">
        <f t="shared" si="9"/>
        <v>0</v>
      </c>
      <c r="AJ60" s="156">
        <f t="shared" si="9"/>
        <v>0</v>
      </c>
      <c r="AK60" s="156">
        <f t="shared" si="9"/>
        <v>0</v>
      </c>
      <c r="AL60" s="156">
        <f t="shared" si="9"/>
        <v>22137</v>
      </c>
      <c r="AM60" s="156">
        <f t="shared" si="8"/>
        <v>21953</v>
      </c>
      <c r="AN60" s="156">
        <f t="shared" si="8"/>
        <v>0</v>
      </c>
      <c r="AO60" s="156">
        <f t="shared" si="8"/>
        <v>0</v>
      </c>
    </row>
    <row r="61" spans="1:41" ht="13.5" x14ac:dyDescent="0.25">
      <c r="A61" s="152" t="s">
        <v>203</v>
      </c>
      <c r="B61" s="152"/>
      <c r="C61" s="153">
        <v>45107</v>
      </c>
      <c r="D61" s="154">
        <v>639</v>
      </c>
      <c r="E61" s="154">
        <v>639</v>
      </c>
      <c r="F61" s="154">
        <v>115659</v>
      </c>
      <c r="G61" s="154">
        <v>6</v>
      </c>
      <c r="H61" s="154">
        <v>4</v>
      </c>
      <c r="I61" s="154">
        <v>322</v>
      </c>
      <c r="J61" s="154">
        <v>58</v>
      </c>
      <c r="K61" s="154">
        <v>0</v>
      </c>
      <c r="L61" s="154">
        <v>0</v>
      </c>
      <c r="M61" s="154">
        <v>0</v>
      </c>
      <c r="N61" s="154">
        <v>0</v>
      </c>
      <c r="O61" s="154">
        <v>0</v>
      </c>
      <c r="P61" s="154">
        <v>0</v>
      </c>
      <c r="Q61" s="154">
        <v>22315</v>
      </c>
      <c r="R61" s="154">
        <v>181</v>
      </c>
      <c r="S61" s="154">
        <v>22134</v>
      </c>
      <c r="T61" s="154">
        <v>0</v>
      </c>
      <c r="U61" s="154">
        <v>0</v>
      </c>
      <c r="V61" s="155">
        <f t="shared" si="0"/>
        <v>22315</v>
      </c>
      <c r="W61" s="5">
        <f t="shared" si="7"/>
        <v>45107</v>
      </c>
      <c r="X61" s="156">
        <f t="shared" si="7"/>
        <v>639</v>
      </c>
      <c r="Y61" s="156">
        <f t="shared" si="7"/>
        <v>639</v>
      </c>
      <c r="Z61" s="156">
        <f t="shared" si="7"/>
        <v>115659</v>
      </c>
      <c r="AA61" s="156">
        <f t="shared" si="7"/>
        <v>6</v>
      </c>
      <c r="AB61" s="156">
        <f t="shared" si="2"/>
        <v>181</v>
      </c>
      <c r="AC61" s="156">
        <f t="shared" si="9"/>
        <v>4</v>
      </c>
      <c r="AD61" s="156">
        <f t="shared" si="9"/>
        <v>322</v>
      </c>
      <c r="AE61" s="156">
        <f t="shared" si="9"/>
        <v>58</v>
      </c>
      <c r="AF61" s="156">
        <f t="shared" si="9"/>
        <v>0</v>
      </c>
      <c r="AG61" s="156">
        <f t="shared" si="9"/>
        <v>0</v>
      </c>
      <c r="AH61" s="156">
        <f t="shared" si="9"/>
        <v>0</v>
      </c>
      <c r="AI61" s="156">
        <f t="shared" si="9"/>
        <v>0</v>
      </c>
      <c r="AJ61" s="156">
        <f t="shared" si="9"/>
        <v>0</v>
      </c>
      <c r="AK61" s="156">
        <f t="shared" si="9"/>
        <v>0</v>
      </c>
      <c r="AL61" s="156">
        <f t="shared" si="9"/>
        <v>22315</v>
      </c>
      <c r="AM61" s="156">
        <f t="shared" si="8"/>
        <v>22134</v>
      </c>
      <c r="AN61" s="156">
        <f t="shared" si="8"/>
        <v>0</v>
      </c>
      <c r="AO61" s="156">
        <f t="shared" si="8"/>
        <v>0</v>
      </c>
    </row>
    <row r="62" spans="1:41" x14ac:dyDescent="0.2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</row>
    <row r="63" spans="1:41" x14ac:dyDescent="0.2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O61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20.453125" bestFit="1" customWidth="1"/>
    <col min="5" max="5" width="22.54296875" bestFit="1" customWidth="1"/>
    <col min="6" max="6" width="21.08984375" bestFit="1" customWidth="1"/>
    <col min="7" max="7" width="22.90625" bestFit="1" customWidth="1"/>
    <col min="8" max="8" width="31.36328125" bestFit="1" customWidth="1"/>
    <col min="9" max="9" width="26" bestFit="1" customWidth="1"/>
    <col min="10" max="10" width="30.08984375" bestFit="1" customWidth="1"/>
    <col min="11" max="11" width="14.90625" bestFit="1" customWidth="1"/>
    <col min="12" max="12" width="10.90625" bestFit="1" customWidth="1"/>
    <col min="13" max="13" width="23.453125" bestFit="1" customWidth="1"/>
    <col min="14" max="14" width="19.453125" bestFit="1" customWidth="1"/>
    <col min="15" max="15" width="18.81640625" bestFit="1" customWidth="1"/>
    <col min="16" max="16" width="22.1796875" bestFit="1" customWidth="1"/>
    <col min="17" max="17" width="27.90625" bestFit="1" customWidth="1"/>
    <col min="18" max="18" width="22" bestFit="1" customWidth="1"/>
    <col min="19" max="19" width="31.90625" bestFit="1" customWidth="1"/>
    <col min="20" max="20" width="13.36328125" bestFit="1" customWidth="1"/>
    <col min="21" max="21" width="18.08984375" bestFit="1" customWidth="1"/>
    <col min="22" max="22" width="31.6328125" bestFit="1" customWidth="1"/>
    <col min="23" max="23" width="27.08984375" bestFit="1" customWidth="1"/>
    <col min="24" max="24" width="17.54296875" bestFit="1" customWidth="1"/>
    <col min="25" max="25" width="41.6328125" bestFit="1" customWidth="1"/>
    <col min="26" max="26" width="30.81640625" bestFit="1" customWidth="1"/>
    <col min="27" max="27" width="34.1796875" bestFit="1" customWidth="1"/>
    <col min="28" max="28" width="12.453125" bestFit="1" customWidth="1"/>
    <col min="29" max="29" width="19.81640625" bestFit="1" customWidth="1"/>
    <col min="30" max="30" width="28.36328125" bestFit="1" customWidth="1"/>
    <col min="31" max="31" width="30.1796875" bestFit="1" customWidth="1"/>
    <col min="32" max="32" width="38" bestFit="1" customWidth="1"/>
    <col min="33" max="33" width="25" bestFit="1" customWidth="1"/>
    <col min="34" max="34" width="27.1796875" bestFit="1" customWidth="1"/>
    <col min="35" max="35" width="25.453125" bestFit="1" customWidth="1"/>
    <col min="36" max="36" width="14.36328125" bestFit="1" customWidth="1"/>
    <col min="37" max="37" width="11.453125" bestFit="1" customWidth="1"/>
    <col min="38" max="38" width="27.54296875" bestFit="1" customWidth="1"/>
    <col min="39" max="39" width="22.90625" bestFit="1" customWidth="1"/>
    <col min="40" max="40" width="11.81640625" bestFit="1" customWidth="1"/>
    <col min="41" max="41" width="20.08984375" bestFit="1" customWidth="1"/>
    <col min="42" max="42" width="24.6328125" bestFit="1" customWidth="1"/>
    <col min="43" max="43" width="34.1796875" bestFit="1" customWidth="1"/>
    <col min="44" max="44" width="22.90625" bestFit="1" customWidth="1"/>
    <col min="45" max="45" width="18" bestFit="1" customWidth="1"/>
    <col min="46" max="46" width="23.54296875" bestFit="1" customWidth="1"/>
    <col min="47" max="47" width="22.1796875" bestFit="1" customWidth="1"/>
    <col min="48" max="48" width="23.90625" bestFit="1" customWidth="1"/>
    <col min="49" max="49" width="32.36328125" bestFit="1" customWidth="1"/>
    <col min="50" max="50" width="27" bestFit="1" customWidth="1"/>
    <col min="51" max="51" width="31.08984375" bestFit="1" customWidth="1"/>
    <col min="52" max="52" width="15.90625" bestFit="1" customWidth="1"/>
    <col min="53" max="53" width="11.90625" bestFit="1" customWidth="1"/>
    <col min="54" max="54" width="24.453125" bestFit="1" customWidth="1"/>
    <col min="55" max="55" width="20.453125" bestFit="1" customWidth="1"/>
    <col min="56" max="56" width="19.81640625" bestFit="1" customWidth="1"/>
    <col min="57" max="57" width="23.1796875" bestFit="1" customWidth="1"/>
    <col min="58" max="58" width="28.90625" bestFit="1" customWidth="1"/>
    <col min="59" max="59" width="23" bestFit="1" customWidth="1"/>
    <col min="60" max="60" width="32.90625" bestFit="1" customWidth="1"/>
    <col min="61" max="61" width="14.36328125" bestFit="1" customWidth="1"/>
    <col min="62" max="62" width="19.08984375" bestFit="1" customWidth="1"/>
    <col min="63" max="63" width="32.6328125" bestFit="1" customWidth="1"/>
    <col min="64" max="64" width="28.08984375" bestFit="1" customWidth="1"/>
    <col min="65" max="65" width="18.54296875" bestFit="1" customWidth="1"/>
    <col min="66" max="66" width="42.81640625" bestFit="1" customWidth="1"/>
    <col min="67" max="67" width="31.81640625" bestFit="1" customWidth="1"/>
    <col min="68" max="68" width="35.1796875" bestFit="1" customWidth="1"/>
    <col min="69" max="69" width="13.54296875" bestFit="1" customWidth="1"/>
    <col min="70" max="70" width="20.81640625" bestFit="1" customWidth="1"/>
    <col min="71" max="71" width="29.36328125" bestFit="1" customWidth="1"/>
    <col min="72" max="72" width="31.1796875" bestFit="1" customWidth="1"/>
    <col min="73" max="73" width="39" bestFit="1" customWidth="1"/>
    <col min="74" max="74" width="26.08984375" bestFit="1" customWidth="1"/>
    <col min="75" max="75" width="28.1796875" bestFit="1" customWidth="1"/>
    <col min="76" max="76" width="26.453125" bestFit="1" customWidth="1"/>
    <col min="77" max="77" width="15.36328125" bestFit="1" customWidth="1"/>
    <col min="78" max="78" width="12.453125" bestFit="1" customWidth="1"/>
    <col min="79" max="79" width="28.54296875" bestFit="1" customWidth="1"/>
    <col min="80" max="80" width="23.90625" bestFit="1" customWidth="1"/>
    <col min="81" max="81" width="11.81640625" bestFit="1" customWidth="1"/>
    <col min="82" max="82" width="21.08984375" bestFit="1" customWidth="1"/>
    <col min="83" max="83" width="25.81640625" bestFit="1" customWidth="1"/>
    <col min="84" max="84" width="35.1796875" bestFit="1" customWidth="1"/>
    <col min="85" max="85" width="23.90625" bestFit="1" customWidth="1"/>
    <col min="86" max="86" width="19" bestFit="1" customWidth="1"/>
    <col min="88" max="88" width="10.54296875" bestFit="1" customWidth="1"/>
    <col min="89" max="89" width="20.453125" bestFit="1" customWidth="1"/>
    <col min="90" max="90" width="22.54296875" bestFit="1" customWidth="1"/>
    <col min="91" max="91" width="21.08984375" bestFit="1" customWidth="1"/>
    <col min="92" max="92" width="22.90625" bestFit="1" customWidth="1"/>
    <col min="93" max="93" width="31.36328125" bestFit="1" customWidth="1"/>
    <col min="94" max="94" width="26" bestFit="1" customWidth="1"/>
    <col min="95" max="95" width="30.08984375" bestFit="1" customWidth="1"/>
    <col min="96" max="96" width="14.90625" bestFit="1" customWidth="1"/>
    <col min="97" max="97" width="10.90625" bestFit="1" customWidth="1"/>
    <col min="98" max="98" width="23.453125" bestFit="1" customWidth="1"/>
    <col min="99" max="99" width="19.453125" bestFit="1" customWidth="1"/>
    <col min="100" max="100" width="18.81640625" bestFit="1" customWidth="1"/>
    <col min="101" max="101" width="22.1796875" bestFit="1" customWidth="1"/>
    <col min="102" max="102" width="27.90625" bestFit="1" customWidth="1"/>
    <col min="103" max="103" width="22" bestFit="1" customWidth="1"/>
    <col min="104" max="104" width="31.90625" bestFit="1" customWidth="1"/>
    <col min="105" max="105" width="13.36328125" bestFit="1" customWidth="1"/>
    <col min="106" max="106" width="18.08984375" bestFit="1" customWidth="1"/>
    <col min="107" max="107" width="31.6328125" bestFit="1" customWidth="1"/>
    <col min="108" max="108" width="27.08984375" bestFit="1" customWidth="1"/>
    <col min="109" max="109" width="17.54296875" bestFit="1" customWidth="1"/>
    <col min="110" max="110" width="41.6328125" bestFit="1" customWidth="1"/>
    <col min="111" max="111" width="30.81640625" bestFit="1" customWidth="1"/>
    <col min="112" max="112" width="34.1796875" bestFit="1" customWidth="1"/>
    <col min="113" max="113" width="12.453125" bestFit="1" customWidth="1"/>
    <col min="114" max="114" width="19.81640625" bestFit="1" customWidth="1"/>
    <col min="115" max="115" width="28.36328125" bestFit="1" customWidth="1"/>
    <col min="116" max="116" width="30.1796875" bestFit="1" customWidth="1"/>
    <col min="117" max="117" width="38" bestFit="1" customWidth="1"/>
    <col min="118" max="118" width="25" bestFit="1" customWidth="1"/>
    <col min="119" max="119" width="27.1796875" bestFit="1" customWidth="1"/>
    <col min="120" max="120" width="25.453125" bestFit="1" customWidth="1"/>
    <col min="121" max="121" width="14.36328125" bestFit="1" customWidth="1"/>
    <col min="122" max="122" width="11.6328125" bestFit="1" customWidth="1"/>
    <col min="123" max="123" width="27.54296875" bestFit="1" customWidth="1"/>
    <col min="124" max="124" width="22.90625" bestFit="1" customWidth="1"/>
    <col min="125" max="125" width="12.6328125" bestFit="1" customWidth="1"/>
    <col min="126" max="126" width="20.08984375" bestFit="1" customWidth="1"/>
    <col min="127" max="127" width="24.6328125" bestFit="1" customWidth="1"/>
    <col min="128" max="128" width="34.1796875" bestFit="1" customWidth="1"/>
    <col min="129" max="129" width="22.90625" bestFit="1" customWidth="1"/>
    <col min="130" max="130" width="18" bestFit="1" customWidth="1"/>
    <col min="131" max="131" width="23.54296875" bestFit="1" customWidth="1"/>
    <col min="132" max="132" width="22.1796875" bestFit="1" customWidth="1"/>
    <col min="133" max="133" width="23.90625" bestFit="1" customWidth="1"/>
    <col min="134" max="134" width="32.36328125" bestFit="1" customWidth="1"/>
    <col min="135" max="135" width="27" bestFit="1" customWidth="1"/>
    <col min="136" max="136" width="31.08984375" bestFit="1" customWidth="1"/>
    <col min="137" max="137" width="15.90625" bestFit="1" customWidth="1"/>
    <col min="138" max="138" width="11.90625" bestFit="1" customWidth="1"/>
    <col min="139" max="139" width="24.453125" bestFit="1" customWidth="1"/>
    <col min="140" max="140" width="20.453125" bestFit="1" customWidth="1"/>
    <col min="141" max="141" width="19.81640625" bestFit="1" customWidth="1"/>
    <col min="142" max="142" width="23.1796875" bestFit="1" customWidth="1"/>
    <col min="143" max="143" width="28.90625" bestFit="1" customWidth="1"/>
    <col min="144" max="144" width="23" bestFit="1" customWidth="1"/>
    <col min="145" max="145" width="32.90625" bestFit="1" customWidth="1"/>
    <col min="146" max="146" width="14.36328125" bestFit="1" customWidth="1"/>
    <col min="147" max="147" width="19.08984375" bestFit="1" customWidth="1"/>
    <col min="148" max="148" width="32.6328125" bestFit="1" customWidth="1"/>
    <col min="149" max="149" width="28.08984375" bestFit="1" customWidth="1"/>
    <col min="150" max="150" width="18.54296875" bestFit="1" customWidth="1"/>
    <col min="151" max="151" width="42.81640625" bestFit="1" customWidth="1"/>
    <col min="152" max="152" width="31.81640625" bestFit="1" customWidth="1"/>
    <col min="153" max="153" width="35.1796875" bestFit="1" customWidth="1"/>
    <col min="154" max="154" width="13.54296875" bestFit="1" customWidth="1"/>
    <col min="155" max="155" width="20.81640625" bestFit="1" customWidth="1"/>
    <col min="156" max="156" width="29.36328125" bestFit="1" customWidth="1"/>
    <col min="157" max="157" width="31.1796875" bestFit="1" customWidth="1"/>
    <col min="158" max="158" width="39" bestFit="1" customWidth="1"/>
    <col min="159" max="159" width="26.08984375" bestFit="1" customWidth="1"/>
    <col min="160" max="160" width="28.1796875" bestFit="1" customWidth="1"/>
    <col min="161" max="161" width="26.453125" bestFit="1" customWidth="1"/>
    <col min="162" max="162" width="15.36328125" bestFit="1" customWidth="1"/>
    <col min="163" max="163" width="12.453125" bestFit="1" customWidth="1"/>
    <col min="164" max="164" width="28.54296875" bestFit="1" customWidth="1"/>
    <col min="165" max="165" width="23.90625" bestFit="1" customWidth="1"/>
    <col min="166" max="166" width="11.81640625" bestFit="1" customWidth="1"/>
    <col min="167" max="167" width="21.08984375" bestFit="1" customWidth="1"/>
    <col min="168" max="168" width="25.81640625" bestFit="1" customWidth="1"/>
    <col min="169" max="169" width="35.1796875" bestFit="1" customWidth="1"/>
    <col min="170" max="170" width="23.90625" bestFit="1" customWidth="1"/>
    <col min="171" max="171" width="19" bestFit="1" customWidth="1"/>
  </cols>
  <sheetData>
    <row r="1" spans="1:171" ht="13.5" x14ac:dyDescent="0.25">
      <c r="A1" s="150" t="s">
        <v>111</v>
      </c>
      <c r="B1" s="150" t="s">
        <v>112</v>
      </c>
      <c r="C1" s="150" t="s">
        <v>113</v>
      </c>
      <c r="D1" s="150" t="s">
        <v>204</v>
      </c>
      <c r="E1" s="150" t="s">
        <v>205</v>
      </c>
      <c r="F1" s="150" t="s">
        <v>206</v>
      </c>
      <c r="G1" s="150" t="s">
        <v>207</v>
      </c>
      <c r="H1" s="150" t="s">
        <v>208</v>
      </c>
      <c r="I1" s="150" t="s">
        <v>209</v>
      </c>
      <c r="J1" s="150" t="s">
        <v>210</v>
      </c>
      <c r="K1" s="150" t="s">
        <v>211</v>
      </c>
      <c r="L1" s="150" t="s">
        <v>212</v>
      </c>
      <c r="M1" s="150" t="s">
        <v>213</v>
      </c>
      <c r="N1" s="150" t="s">
        <v>214</v>
      </c>
      <c r="O1" s="150" t="s">
        <v>215</v>
      </c>
      <c r="P1" s="150" t="s">
        <v>216</v>
      </c>
      <c r="Q1" s="150" t="s">
        <v>217</v>
      </c>
      <c r="R1" s="150" t="s">
        <v>218</v>
      </c>
      <c r="S1" s="150" t="s">
        <v>219</v>
      </c>
      <c r="T1" s="150" t="s">
        <v>220</v>
      </c>
      <c r="U1" s="150" t="s">
        <v>221</v>
      </c>
      <c r="V1" s="150" t="s">
        <v>222</v>
      </c>
      <c r="W1" s="150" t="s">
        <v>223</v>
      </c>
      <c r="X1" s="150" t="s">
        <v>224</v>
      </c>
      <c r="Y1" s="150" t="s">
        <v>225</v>
      </c>
      <c r="Z1" s="150" t="s">
        <v>226</v>
      </c>
      <c r="AA1" s="150" t="s">
        <v>227</v>
      </c>
      <c r="AB1" s="150" t="s">
        <v>228</v>
      </c>
      <c r="AC1" s="150" t="s">
        <v>229</v>
      </c>
      <c r="AD1" s="150" t="s">
        <v>230</v>
      </c>
      <c r="AE1" s="150" t="s">
        <v>231</v>
      </c>
      <c r="AF1" s="150" t="s">
        <v>232</v>
      </c>
      <c r="AG1" s="150" t="s">
        <v>233</v>
      </c>
      <c r="AH1" s="150" t="s">
        <v>234</v>
      </c>
      <c r="AI1" s="150" t="s">
        <v>235</v>
      </c>
      <c r="AJ1" s="150" t="s">
        <v>236</v>
      </c>
      <c r="AK1" s="150" t="s">
        <v>237</v>
      </c>
      <c r="AL1" s="150" t="s">
        <v>238</v>
      </c>
      <c r="AM1" s="150" t="s">
        <v>239</v>
      </c>
      <c r="AN1" s="150" t="s">
        <v>240</v>
      </c>
      <c r="AO1" s="150" t="s">
        <v>241</v>
      </c>
      <c r="AP1" s="150" t="s">
        <v>242</v>
      </c>
      <c r="AQ1" s="150" t="s">
        <v>243</v>
      </c>
      <c r="AR1" s="150" t="s">
        <v>244</v>
      </c>
      <c r="AS1" s="150" t="s">
        <v>245</v>
      </c>
      <c r="AT1" s="150" t="s">
        <v>246</v>
      </c>
      <c r="AU1" s="150" t="s">
        <v>247</v>
      </c>
      <c r="AV1" s="150" t="s">
        <v>248</v>
      </c>
      <c r="AW1" s="150" t="s">
        <v>249</v>
      </c>
      <c r="AX1" s="150" t="s">
        <v>250</v>
      </c>
      <c r="AY1" s="150" t="s">
        <v>251</v>
      </c>
      <c r="AZ1" s="150" t="s">
        <v>252</v>
      </c>
      <c r="BA1" s="150" t="s">
        <v>253</v>
      </c>
      <c r="BB1" s="150" t="s">
        <v>254</v>
      </c>
      <c r="BC1" s="150" t="s">
        <v>255</v>
      </c>
      <c r="BD1" s="150" t="s">
        <v>256</v>
      </c>
      <c r="BE1" s="150" t="s">
        <v>257</v>
      </c>
      <c r="BF1" s="150" t="s">
        <v>258</v>
      </c>
      <c r="BG1" s="150" t="s">
        <v>259</v>
      </c>
      <c r="BH1" s="150" t="s">
        <v>260</v>
      </c>
      <c r="BI1" s="150" t="s">
        <v>261</v>
      </c>
      <c r="BJ1" s="150" t="s">
        <v>262</v>
      </c>
      <c r="BK1" s="150" t="s">
        <v>263</v>
      </c>
      <c r="BL1" s="150" t="s">
        <v>264</v>
      </c>
      <c r="BM1" s="150" t="s">
        <v>265</v>
      </c>
      <c r="BN1" s="150" t="s">
        <v>266</v>
      </c>
      <c r="BO1" s="150" t="s">
        <v>267</v>
      </c>
      <c r="BP1" s="150" t="s">
        <v>268</v>
      </c>
      <c r="BQ1" s="150" t="s">
        <v>269</v>
      </c>
      <c r="BR1" s="150" t="s">
        <v>270</v>
      </c>
      <c r="BS1" s="150" t="s">
        <v>271</v>
      </c>
      <c r="BT1" s="150" t="s">
        <v>272</v>
      </c>
      <c r="BU1" s="150" t="s">
        <v>273</v>
      </c>
      <c r="BV1" s="150" t="s">
        <v>274</v>
      </c>
      <c r="BW1" s="150" t="s">
        <v>275</v>
      </c>
      <c r="BX1" s="150" t="s">
        <v>276</v>
      </c>
      <c r="BY1" s="150" t="s">
        <v>277</v>
      </c>
      <c r="BZ1" s="150" t="s">
        <v>278</v>
      </c>
      <c r="CA1" s="150" t="s">
        <v>279</v>
      </c>
      <c r="CB1" s="150" t="s">
        <v>280</v>
      </c>
      <c r="CC1" s="150" t="s">
        <v>281</v>
      </c>
      <c r="CD1" s="150" t="s">
        <v>282</v>
      </c>
      <c r="CE1" s="150" t="s">
        <v>283</v>
      </c>
      <c r="CF1" s="150" t="s">
        <v>284</v>
      </c>
      <c r="CG1" s="150" t="s">
        <v>285</v>
      </c>
      <c r="CH1" s="150" t="s">
        <v>286</v>
      </c>
      <c r="CJ1" s="150" t="s">
        <v>113</v>
      </c>
      <c r="CK1" s="150" t="s">
        <v>204</v>
      </c>
      <c r="CL1" s="150" t="s">
        <v>205</v>
      </c>
      <c r="CM1" s="150" t="s">
        <v>206</v>
      </c>
      <c r="CN1" s="150" t="s">
        <v>207</v>
      </c>
      <c r="CO1" s="150" t="s">
        <v>208</v>
      </c>
      <c r="CP1" s="150" t="s">
        <v>209</v>
      </c>
      <c r="CQ1" s="150" t="s">
        <v>210</v>
      </c>
      <c r="CR1" s="150" t="s">
        <v>211</v>
      </c>
      <c r="CS1" s="150" t="s">
        <v>212</v>
      </c>
      <c r="CT1" s="150" t="s">
        <v>213</v>
      </c>
      <c r="CU1" s="150" t="s">
        <v>214</v>
      </c>
      <c r="CV1" s="150" t="s">
        <v>215</v>
      </c>
      <c r="CW1" s="150" t="s">
        <v>216</v>
      </c>
      <c r="CX1" s="150" t="s">
        <v>217</v>
      </c>
      <c r="CY1" s="150" t="s">
        <v>218</v>
      </c>
      <c r="CZ1" s="150" t="s">
        <v>219</v>
      </c>
      <c r="DA1" s="150" t="s">
        <v>220</v>
      </c>
      <c r="DB1" s="150" t="s">
        <v>221</v>
      </c>
      <c r="DC1" s="150" t="s">
        <v>222</v>
      </c>
      <c r="DD1" s="150" t="s">
        <v>223</v>
      </c>
      <c r="DE1" s="150" t="s">
        <v>224</v>
      </c>
      <c r="DF1" s="150" t="s">
        <v>225</v>
      </c>
      <c r="DG1" s="150" t="s">
        <v>226</v>
      </c>
      <c r="DH1" s="150" t="s">
        <v>227</v>
      </c>
      <c r="DI1" s="150" t="s">
        <v>228</v>
      </c>
      <c r="DJ1" s="150" t="s">
        <v>229</v>
      </c>
      <c r="DK1" s="150" t="s">
        <v>230</v>
      </c>
      <c r="DL1" s="150" t="s">
        <v>231</v>
      </c>
      <c r="DM1" s="150" t="s">
        <v>232</v>
      </c>
      <c r="DN1" s="150" t="s">
        <v>233</v>
      </c>
      <c r="DO1" s="150" t="s">
        <v>234</v>
      </c>
      <c r="DP1" s="150" t="s">
        <v>235</v>
      </c>
      <c r="DQ1" s="150" t="s">
        <v>236</v>
      </c>
      <c r="DR1" s="150" t="s">
        <v>237</v>
      </c>
      <c r="DS1" s="150" t="s">
        <v>238</v>
      </c>
      <c r="DT1" s="150" t="s">
        <v>239</v>
      </c>
      <c r="DU1" s="150" t="s">
        <v>240</v>
      </c>
      <c r="DV1" s="150" t="s">
        <v>241</v>
      </c>
      <c r="DW1" s="150" t="s">
        <v>242</v>
      </c>
      <c r="DX1" s="150" t="s">
        <v>243</v>
      </c>
      <c r="DY1" s="150" t="s">
        <v>244</v>
      </c>
      <c r="DZ1" s="150" t="s">
        <v>245</v>
      </c>
      <c r="EA1" s="150" t="s">
        <v>246</v>
      </c>
      <c r="EB1" s="150" t="s">
        <v>247</v>
      </c>
      <c r="EC1" s="150" t="s">
        <v>248</v>
      </c>
      <c r="ED1" s="150" t="s">
        <v>249</v>
      </c>
      <c r="EE1" s="150" t="s">
        <v>250</v>
      </c>
      <c r="EF1" s="150" t="s">
        <v>251</v>
      </c>
      <c r="EG1" s="150" t="s">
        <v>252</v>
      </c>
      <c r="EH1" s="150" t="s">
        <v>253</v>
      </c>
      <c r="EI1" s="150" t="s">
        <v>254</v>
      </c>
      <c r="EJ1" s="150" t="s">
        <v>255</v>
      </c>
      <c r="EK1" s="150" t="s">
        <v>256</v>
      </c>
      <c r="EL1" s="150" t="s">
        <v>257</v>
      </c>
      <c r="EM1" s="150" t="s">
        <v>258</v>
      </c>
      <c r="EN1" s="150" t="s">
        <v>259</v>
      </c>
      <c r="EO1" s="150" t="s">
        <v>260</v>
      </c>
      <c r="EP1" s="150" t="s">
        <v>261</v>
      </c>
      <c r="EQ1" s="150" t="s">
        <v>262</v>
      </c>
      <c r="ER1" s="150" t="s">
        <v>263</v>
      </c>
      <c r="ES1" s="150" t="s">
        <v>264</v>
      </c>
      <c r="ET1" s="150" t="s">
        <v>265</v>
      </c>
      <c r="EU1" s="150" t="s">
        <v>266</v>
      </c>
      <c r="EV1" s="150" t="s">
        <v>267</v>
      </c>
      <c r="EW1" s="150" t="s">
        <v>268</v>
      </c>
      <c r="EX1" s="150" t="s">
        <v>269</v>
      </c>
      <c r="EY1" s="150" t="s">
        <v>270</v>
      </c>
      <c r="EZ1" s="150" t="s">
        <v>271</v>
      </c>
      <c r="FA1" s="150" t="s">
        <v>272</v>
      </c>
      <c r="FB1" s="150" t="s">
        <v>273</v>
      </c>
      <c r="FC1" s="150" t="s">
        <v>274</v>
      </c>
      <c r="FD1" s="150" t="s">
        <v>275</v>
      </c>
      <c r="FE1" s="150" t="s">
        <v>276</v>
      </c>
      <c r="FF1" s="150" t="s">
        <v>277</v>
      </c>
      <c r="FG1" s="150" t="s">
        <v>278</v>
      </c>
      <c r="FH1" s="150" t="s">
        <v>279</v>
      </c>
      <c r="FI1" s="150" t="s">
        <v>280</v>
      </c>
      <c r="FJ1" s="150" t="s">
        <v>281</v>
      </c>
      <c r="FK1" s="150" t="s">
        <v>282</v>
      </c>
      <c r="FL1" s="150" t="s">
        <v>283</v>
      </c>
      <c r="FM1" s="150" t="s">
        <v>284</v>
      </c>
      <c r="FN1" s="150" t="s">
        <v>285</v>
      </c>
      <c r="FO1" s="150" t="s">
        <v>286</v>
      </c>
    </row>
    <row r="2" spans="1:171" ht="13.5" x14ac:dyDescent="0.25">
      <c r="A2" s="152" t="s">
        <v>133</v>
      </c>
      <c r="B2" s="152" t="s">
        <v>134</v>
      </c>
      <c r="C2" s="153">
        <v>45107</v>
      </c>
      <c r="D2" s="158">
        <v>0</v>
      </c>
      <c r="E2" s="158">
        <v>9373895</v>
      </c>
      <c r="F2" s="158">
        <v>0</v>
      </c>
      <c r="G2" s="158">
        <v>0</v>
      </c>
      <c r="H2" s="158">
        <v>0</v>
      </c>
      <c r="I2" s="158">
        <v>0</v>
      </c>
      <c r="J2" s="158">
        <v>0</v>
      </c>
      <c r="K2" s="158">
        <v>0</v>
      </c>
      <c r="L2" s="158">
        <v>0</v>
      </c>
      <c r="M2" s="158">
        <v>0</v>
      </c>
      <c r="N2" s="158">
        <v>0</v>
      </c>
      <c r="O2" s="158">
        <v>0</v>
      </c>
      <c r="P2" s="158">
        <v>0</v>
      </c>
      <c r="Q2" s="158">
        <v>0</v>
      </c>
      <c r="R2" s="158">
        <v>0</v>
      </c>
      <c r="S2" s="158">
        <v>0</v>
      </c>
      <c r="T2" s="158">
        <v>0</v>
      </c>
      <c r="U2" s="158">
        <v>0</v>
      </c>
      <c r="V2" s="158">
        <v>0</v>
      </c>
      <c r="W2" s="158">
        <v>0</v>
      </c>
      <c r="X2" s="158">
        <v>68837</v>
      </c>
      <c r="Y2" s="158">
        <v>0</v>
      </c>
      <c r="Z2" s="158">
        <v>0</v>
      </c>
      <c r="AA2" s="158">
        <v>0</v>
      </c>
      <c r="AB2" s="158">
        <v>0</v>
      </c>
      <c r="AC2" s="158">
        <v>0</v>
      </c>
      <c r="AD2" s="158">
        <v>359727</v>
      </c>
      <c r="AE2" s="158">
        <v>0</v>
      </c>
      <c r="AF2" s="158">
        <v>147790</v>
      </c>
      <c r="AG2" s="158">
        <v>0</v>
      </c>
      <c r="AH2" s="158">
        <v>0</v>
      </c>
      <c r="AI2" s="158">
        <v>0</v>
      </c>
      <c r="AJ2" s="158">
        <v>41574</v>
      </c>
      <c r="AK2" s="158">
        <v>125772</v>
      </c>
      <c r="AL2" s="158">
        <v>4948</v>
      </c>
      <c r="AM2" s="158">
        <v>0</v>
      </c>
      <c r="AN2" s="158">
        <v>58021</v>
      </c>
      <c r="AO2" s="158">
        <v>10180564</v>
      </c>
      <c r="AP2" s="158">
        <v>0</v>
      </c>
      <c r="AQ2" s="158">
        <v>0</v>
      </c>
      <c r="AR2" s="158">
        <v>0</v>
      </c>
      <c r="AS2" s="158">
        <v>10180564</v>
      </c>
      <c r="AT2" s="158">
        <v>3708085</v>
      </c>
      <c r="AU2" s="158">
        <v>0</v>
      </c>
      <c r="AV2" s="158">
        <v>0</v>
      </c>
      <c r="AW2" s="158">
        <v>0</v>
      </c>
      <c r="AX2" s="158">
        <v>0</v>
      </c>
      <c r="AY2" s="158">
        <v>0</v>
      </c>
      <c r="AZ2" s="158">
        <v>0</v>
      </c>
      <c r="BA2" s="158">
        <v>0</v>
      </c>
      <c r="BB2" s="158">
        <v>0</v>
      </c>
      <c r="BC2" s="158">
        <v>0</v>
      </c>
      <c r="BD2" s="158">
        <v>0</v>
      </c>
      <c r="BE2" s="158">
        <v>0</v>
      </c>
      <c r="BF2" s="158">
        <v>0</v>
      </c>
      <c r="BG2" s="158">
        <v>0</v>
      </c>
      <c r="BH2" s="158">
        <v>0</v>
      </c>
      <c r="BI2" s="158">
        <v>0</v>
      </c>
      <c r="BJ2" s="158">
        <v>0</v>
      </c>
      <c r="BK2" s="158">
        <v>0</v>
      </c>
      <c r="BL2" s="158">
        <v>0</v>
      </c>
      <c r="BM2" s="158">
        <v>0</v>
      </c>
      <c r="BN2" s="158">
        <v>0</v>
      </c>
      <c r="BO2" s="158">
        <v>0</v>
      </c>
      <c r="BP2" s="158">
        <v>0</v>
      </c>
      <c r="BQ2" s="158">
        <v>0</v>
      </c>
      <c r="BR2" s="158">
        <v>0</v>
      </c>
      <c r="BS2" s="158">
        <v>0</v>
      </c>
      <c r="BT2" s="158">
        <v>0</v>
      </c>
      <c r="BU2" s="158">
        <v>0</v>
      </c>
      <c r="BV2" s="158">
        <v>0</v>
      </c>
      <c r="BW2" s="158">
        <v>0</v>
      </c>
      <c r="BX2" s="158">
        <v>0</v>
      </c>
      <c r="BY2" s="158">
        <v>0</v>
      </c>
      <c r="BZ2" s="158">
        <v>0</v>
      </c>
      <c r="CA2" s="158">
        <v>0</v>
      </c>
      <c r="CB2" s="158">
        <v>0</v>
      </c>
      <c r="CC2" s="158">
        <v>0</v>
      </c>
      <c r="CD2" s="158">
        <v>3708085</v>
      </c>
      <c r="CE2" s="158">
        <v>0</v>
      </c>
      <c r="CF2" s="158">
        <v>0</v>
      </c>
      <c r="CG2" s="158">
        <v>0</v>
      </c>
      <c r="CH2" s="158">
        <v>3708085</v>
      </c>
      <c r="CJ2" s="5">
        <f>VALUE(C2)</f>
        <v>45107</v>
      </c>
      <c r="CK2" s="159">
        <f>VALUE(D2)</f>
        <v>0</v>
      </c>
      <c r="CL2" s="159">
        <f t="shared" ref="CL2:EW5" si="0">VALUE(E2)</f>
        <v>9373895</v>
      </c>
      <c r="CM2" s="159">
        <f t="shared" si="0"/>
        <v>0</v>
      </c>
      <c r="CN2" s="159">
        <f t="shared" si="0"/>
        <v>0</v>
      </c>
      <c r="CO2" s="159">
        <f t="shared" si="0"/>
        <v>0</v>
      </c>
      <c r="CP2" s="159">
        <f t="shared" si="0"/>
        <v>0</v>
      </c>
      <c r="CQ2" s="159">
        <f t="shared" si="0"/>
        <v>0</v>
      </c>
      <c r="CR2" s="159">
        <f t="shared" si="0"/>
        <v>0</v>
      </c>
      <c r="CS2" s="159">
        <f t="shared" si="0"/>
        <v>0</v>
      </c>
      <c r="CT2" s="159">
        <f t="shared" si="0"/>
        <v>0</v>
      </c>
      <c r="CU2" s="159">
        <f t="shared" si="0"/>
        <v>0</v>
      </c>
      <c r="CV2" s="159">
        <f t="shared" si="0"/>
        <v>0</v>
      </c>
      <c r="CW2" s="159">
        <f t="shared" si="0"/>
        <v>0</v>
      </c>
      <c r="CX2" s="159">
        <f t="shared" si="0"/>
        <v>0</v>
      </c>
      <c r="CY2" s="159">
        <f t="shared" si="0"/>
        <v>0</v>
      </c>
      <c r="CZ2" s="159">
        <f t="shared" si="0"/>
        <v>0</v>
      </c>
      <c r="DA2" s="159">
        <f t="shared" si="0"/>
        <v>0</v>
      </c>
      <c r="DB2" s="159">
        <f t="shared" si="0"/>
        <v>0</v>
      </c>
      <c r="DC2" s="159">
        <f t="shared" si="0"/>
        <v>0</v>
      </c>
      <c r="DD2" s="159">
        <f t="shared" si="0"/>
        <v>0</v>
      </c>
      <c r="DE2" s="159">
        <f t="shared" si="0"/>
        <v>68837</v>
      </c>
      <c r="DF2" s="159">
        <f t="shared" si="0"/>
        <v>0</v>
      </c>
      <c r="DG2" s="159">
        <f t="shared" si="0"/>
        <v>0</v>
      </c>
      <c r="DH2" s="159">
        <f t="shared" si="0"/>
        <v>0</v>
      </c>
      <c r="DI2" s="159">
        <f t="shared" si="0"/>
        <v>0</v>
      </c>
      <c r="DJ2" s="159">
        <f t="shared" si="0"/>
        <v>0</v>
      </c>
      <c r="DK2" s="159">
        <f t="shared" si="0"/>
        <v>359727</v>
      </c>
      <c r="DL2" s="159">
        <f t="shared" si="0"/>
        <v>0</v>
      </c>
      <c r="DM2" s="159">
        <f t="shared" si="0"/>
        <v>147790</v>
      </c>
      <c r="DN2" s="159">
        <f t="shared" si="0"/>
        <v>0</v>
      </c>
      <c r="DO2" s="159">
        <f t="shared" si="0"/>
        <v>0</v>
      </c>
      <c r="DP2" s="159">
        <f t="shared" si="0"/>
        <v>0</v>
      </c>
      <c r="DQ2" s="159">
        <f t="shared" si="0"/>
        <v>41574</v>
      </c>
      <c r="DR2" s="159">
        <f t="shared" si="0"/>
        <v>125772</v>
      </c>
      <c r="DS2" s="159">
        <f t="shared" si="0"/>
        <v>4948</v>
      </c>
      <c r="DT2" s="159">
        <f t="shared" si="0"/>
        <v>0</v>
      </c>
      <c r="DU2" s="159">
        <f t="shared" si="0"/>
        <v>58021</v>
      </c>
      <c r="DV2" s="159">
        <f t="shared" si="0"/>
        <v>10180564</v>
      </c>
      <c r="DW2" s="159">
        <f t="shared" si="0"/>
        <v>0</v>
      </c>
      <c r="DX2" s="159">
        <f t="shared" si="0"/>
        <v>0</v>
      </c>
      <c r="DY2" s="159">
        <f t="shared" si="0"/>
        <v>0</v>
      </c>
      <c r="DZ2" s="159">
        <f t="shared" si="0"/>
        <v>10180564</v>
      </c>
      <c r="EA2" s="159">
        <f t="shared" si="0"/>
        <v>3708085</v>
      </c>
      <c r="EB2" s="159">
        <f t="shared" si="0"/>
        <v>0</v>
      </c>
      <c r="EC2" s="159">
        <f t="shared" si="0"/>
        <v>0</v>
      </c>
      <c r="ED2" s="159">
        <f t="shared" si="0"/>
        <v>0</v>
      </c>
      <c r="EE2" s="159">
        <f t="shared" si="0"/>
        <v>0</v>
      </c>
      <c r="EF2" s="159">
        <f t="shared" si="0"/>
        <v>0</v>
      </c>
      <c r="EG2" s="159">
        <f t="shared" si="0"/>
        <v>0</v>
      </c>
      <c r="EH2" s="159">
        <f t="shared" si="0"/>
        <v>0</v>
      </c>
      <c r="EI2" s="159">
        <f t="shared" si="0"/>
        <v>0</v>
      </c>
      <c r="EJ2" s="159">
        <f t="shared" si="0"/>
        <v>0</v>
      </c>
      <c r="EK2" s="159">
        <f t="shared" si="0"/>
        <v>0</v>
      </c>
      <c r="EL2" s="159">
        <f t="shared" si="0"/>
        <v>0</v>
      </c>
      <c r="EM2" s="159">
        <f t="shared" si="0"/>
        <v>0</v>
      </c>
      <c r="EN2" s="159">
        <f t="shared" si="0"/>
        <v>0</v>
      </c>
      <c r="EO2" s="159">
        <f t="shared" si="0"/>
        <v>0</v>
      </c>
      <c r="EP2" s="159">
        <f t="shared" si="0"/>
        <v>0</v>
      </c>
      <c r="EQ2" s="159">
        <f t="shared" si="0"/>
        <v>0</v>
      </c>
      <c r="ER2" s="159">
        <f t="shared" si="0"/>
        <v>0</v>
      </c>
      <c r="ES2" s="159">
        <f t="shared" si="0"/>
        <v>0</v>
      </c>
      <c r="ET2" s="159">
        <f t="shared" si="0"/>
        <v>0</v>
      </c>
      <c r="EU2" s="159">
        <f t="shared" si="0"/>
        <v>0</v>
      </c>
      <c r="EV2" s="159">
        <f t="shared" si="0"/>
        <v>0</v>
      </c>
      <c r="EW2" s="159">
        <f t="shared" si="0"/>
        <v>0</v>
      </c>
      <c r="EX2" s="159">
        <f t="shared" ref="EX2:FO16" si="1">VALUE(BQ2)</f>
        <v>0</v>
      </c>
      <c r="EY2" s="159">
        <f t="shared" si="1"/>
        <v>0</v>
      </c>
      <c r="EZ2" s="159">
        <f t="shared" si="1"/>
        <v>0</v>
      </c>
      <c r="FA2" s="159">
        <f t="shared" si="1"/>
        <v>0</v>
      </c>
      <c r="FB2" s="159">
        <f t="shared" si="1"/>
        <v>0</v>
      </c>
      <c r="FC2" s="159">
        <f t="shared" si="1"/>
        <v>0</v>
      </c>
      <c r="FD2" s="159">
        <f t="shared" si="1"/>
        <v>0</v>
      </c>
      <c r="FE2" s="159">
        <f t="shared" si="1"/>
        <v>0</v>
      </c>
      <c r="FF2" s="159">
        <f t="shared" si="1"/>
        <v>0</v>
      </c>
      <c r="FG2" s="159">
        <f t="shared" si="1"/>
        <v>0</v>
      </c>
      <c r="FH2" s="159">
        <f t="shared" si="1"/>
        <v>0</v>
      </c>
      <c r="FI2" s="159">
        <f t="shared" si="1"/>
        <v>0</v>
      </c>
      <c r="FJ2" s="159">
        <f t="shared" si="1"/>
        <v>0</v>
      </c>
      <c r="FK2" s="159">
        <f t="shared" si="1"/>
        <v>3708085</v>
      </c>
      <c r="FL2" s="159">
        <f t="shared" si="1"/>
        <v>0</v>
      </c>
      <c r="FM2" s="159">
        <f t="shared" si="1"/>
        <v>0</v>
      </c>
      <c r="FN2" s="159">
        <f t="shared" si="1"/>
        <v>0</v>
      </c>
      <c r="FO2" s="159">
        <f t="shared" si="1"/>
        <v>3708085</v>
      </c>
    </row>
    <row r="3" spans="1:171" ht="13.5" x14ac:dyDescent="0.25">
      <c r="A3" s="152" t="s">
        <v>135</v>
      </c>
      <c r="B3" s="152" t="s">
        <v>135</v>
      </c>
      <c r="C3" s="153">
        <v>45107</v>
      </c>
      <c r="D3" s="158">
        <v>0</v>
      </c>
      <c r="E3" s="158">
        <v>3611436</v>
      </c>
      <c r="F3" s="158">
        <v>215705</v>
      </c>
      <c r="G3" s="158">
        <v>0</v>
      </c>
      <c r="H3" s="158">
        <v>0</v>
      </c>
      <c r="I3" s="158">
        <v>0</v>
      </c>
      <c r="J3" s="158">
        <v>0</v>
      </c>
      <c r="K3" s="158">
        <v>0</v>
      </c>
      <c r="L3" s="158">
        <v>0</v>
      </c>
      <c r="M3" s="158">
        <v>0</v>
      </c>
      <c r="N3" s="158">
        <v>0</v>
      </c>
      <c r="O3" s="158">
        <v>0</v>
      </c>
      <c r="P3" s="158">
        <v>0</v>
      </c>
      <c r="Q3" s="158">
        <v>0</v>
      </c>
      <c r="R3" s="158">
        <v>0</v>
      </c>
      <c r="S3" s="158">
        <v>0</v>
      </c>
      <c r="T3" s="158">
        <v>0</v>
      </c>
      <c r="U3" s="158">
        <v>0</v>
      </c>
      <c r="V3" s="158">
        <v>0</v>
      </c>
      <c r="W3" s="158">
        <v>0</v>
      </c>
      <c r="X3" s="158">
        <v>292924</v>
      </c>
      <c r="Y3" s="158">
        <v>0</v>
      </c>
      <c r="Z3" s="158">
        <v>0</v>
      </c>
      <c r="AA3" s="158">
        <v>0</v>
      </c>
      <c r="AB3" s="158">
        <v>0</v>
      </c>
      <c r="AC3" s="158">
        <v>0</v>
      </c>
      <c r="AD3" s="158">
        <v>12700</v>
      </c>
      <c r="AE3" s="158">
        <v>0</v>
      </c>
      <c r="AF3" s="158">
        <v>0</v>
      </c>
      <c r="AG3" s="158">
        <v>0</v>
      </c>
      <c r="AH3" s="158">
        <v>10676</v>
      </c>
      <c r="AI3" s="158">
        <v>251295</v>
      </c>
      <c r="AJ3" s="158">
        <v>0</v>
      </c>
      <c r="AK3" s="158">
        <v>1380551</v>
      </c>
      <c r="AL3" s="158">
        <v>114603</v>
      </c>
      <c r="AM3" s="158">
        <v>0</v>
      </c>
      <c r="AN3" s="158">
        <v>19560369</v>
      </c>
      <c r="AO3" s="158">
        <v>25450259</v>
      </c>
      <c r="AP3" s="158">
        <v>976064</v>
      </c>
      <c r="AQ3" s="158">
        <v>0</v>
      </c>
      <c r="AR3" s="158">
        <v>976064</v>
      </c>
      <c r="AS3" s="158">
        <v>24474195</v>
      </c>
      <c r="AT3" s="158">
        <v>3611436</v>
      </c>
      <c r="AU3" s="158">
        <v>215705</v>
      </c>
      <c r="AV3" s="158">
        <v>0</v>
      </c>
      <c r="AW3" s="158">
        <v>0</v>
      </c>
      <c r="AX3" s="158">
        <v>0</v>
      </c>
      <c r="AY3" s="158">
        <v>0</v>
      </c>
      <c r="AZ3" s="158">
        <v>0</v>
      </c>
      <c r="BA3" s="158">
        <v>0</v>
      </c>
      <c r="BB3" s="158">
        <v>0</v>
      </c>
      <c r="BC3" s="158">
        <v>0</v>
      </c>
      <c r="BD3" s="158">
        <v>0</v>
      </c>
      <c r="BE3" s="158">
        <v>0</v>
      </c>
      <c r="BF3" s="158">
        <v>0</v>
      </c>
      <c r="BG3" s="158">
        <v>0</v>
      </c>
      <c r="BH3" s="158">
        <v>0</v>
      </c>
      <c r="BI3" s="158">
        <v>0</v>
      </c>
      <c r="BJ3" s="158">
        <v>0</v>
      </c>
      <c r="BK3" s="158">
        <v>0</v>
      </c>
      <c r="BL3" s="158">
        <v>0</v>
      </c>
      <c r="BM3" s="158">
        <v>0</v>
      </c>
      <c r="BN3" s="158">
        <v>0</v>
      </c>
      <c r="BO3" s="158">
        <v>0</v>
      </c>
      <c r="BP3" s="158">
        <v>0</v>
      </c>
      <c r="BQ3" s="158">
        <v>0</v>
      </c>
      <c r="BR3" s="158">
        <v>0</v>
      </c>
      <c r="BS3" s="158">
        <v>0</v>
      </c>
      <c r="BT3" s="158">
        <v>0</v>
      </c>
      <c r="BU3" s="158">
        <v>0</v>
      </c>
      <c r="BV3" s="158">
        <v>0</v>
      </c>
      <c r="BW3" s="158">
        <v>10676</v>
      </c>
      <c r="BX3" s="158">
        <v>50000</v>
      </c>
      <c r="BY3" s="158">
        <v>0</v>
      </c>
      <c r="BZ3" s="158">
        <v>63504</v>
      </c>
      <c r="CA3" s="158">
        <v>114603</v>
      </c>
      <c r="CB3" s="158">
        <v>0</v>
      </c>
      <c r="CC3" s="158">
        <v>0</v>
      </c>
      <c r="CD3" s="158">
        <v>4065924</v>
      </c>
      <c r="CE3" s="158">
        <v>0</v>
      </c>
      <c r="CF3" s="158">
        <v>0</v>
      </c>
      <c r="CG3" s="158">
        <v>0</v>
      </c>
      <c r="CH3" s="158">
        <v>4065924</v>
      </c>
      <c r="CJ3" s="5">
        <f t="shared" ref="CJ3:CY21" si="2">VALUE(C3)</f>
        <v>45107</v>
      </c>
      <c r="CK3" s="159">
        <f t="shared" si="2"/>
        <v>0</v>
      </c>
      <c r="CL3" s="159">
        <f t="shared" si="0"/>
        <v>3611436</v>
      </c>
      <c r="CM3" s="159">
        <f t="shared" si="0"/>
        <v>215705</v>
      </c>
      <c r="CN3" s="159">
        <f t="shared" si="0"/>
        <v>0</v>
      </c>
      <c r="CO3" s="159">
        <f t="shared" si="0"/>
        <v>0</v>
      </c>
      <c r="CP3" s="159">
        <f t="shared" si="0"/>
        <v>0</v>
      </c>
      <c r="CQ3" s="159">
        <f t="shared" si="0"/>
        <v>0</v>
      </c>
      <c r="CR3" s="159">
        <f t="shared" si="0"/>
        <v>0</v>
      </c>
      <c r="CS3" s="159">
        <f t="shared" si="0"/>
        <v>0</v>
      </c>
      <c r="CT3" s="159">
        <f t="shared" si="0"/>
        <v>0</v>
      </c>
      <c r="CU3" s="159">
        <f t="shared" si="0"/>
        <v>0</v>
      </c>
      <c r="CV3" s="159">
        <f t="shared" si="0"/>
        <v>0</v>
      </c>
      <c r="CW3" s="159">
        <f t="shared" si="0"/>
        <v>0</v>
      </c>
      <c r="CX3" s="159">
        <f t="shared" si="0"/>
        <v>0</v>
      </c>
      <c r="CY3" s="159">
        <f t="shared" si="0"/>
        <v>0</v>
      </c>
      <c r="CZ3" s="159">
        <f t="shared" si="0"/>
        <v>0</v>
      </c>
      <c r="DA3" s="159">
        <f t="shared" si="0"/>
        <v>0</v>
      </c>
      <c r="DB3" s="159">
        <f t="shared" si="0"/>
        <v>0</v>
      </c>
      <c r="DC3" s="159">
        <f t="shared" si="0"/>
        <v>0</v>
      </c>
      <c r="DD3" s="159">
        <f t="shared" si="0"/>
        <v>0</v>
      </c>
      <c r="DE3" s="159">
        <f t="shared" si="0"/>
        <v>292924</v>
      </c>
      <c r="DF3" s="159">
        <f t="shared" si="0"/>
        <v>0</v>
      </c>
      <c r="DG3" s="159">
        <f t="shared" si="0"/>
        <v>0</v>
      </c>
      <c r="DH3" s="159">
        <f t="shared" si="0"/>
        <v>0</v>
      </c>
      <c r="DI3" s="159">
        <f t="shared" si="0"/>
        <v>0</v>
      </c>
      <c r="DJ3" s="159">
        <f t="shared" si="0"/>
        <v>0</v>
      </c>
      <c r="DK3" s="159">
        <f t="shared" si="0"/>
        <v>12700</v>
      </c>
      <c r="DL3" s="159">
        <f t="shared" si="0"/>
        <v>0</v>
      </c>
      <c r="DM3" s="159">
        <f t="shared" si="0"/>
        <v>0</v>
      </c>
      <c r="DN3" s="159">
        <f t="shared" si="0"/>
        <v>0</v>
      </c>
      <c r="DO3" s="159">
        <f t="shared" si="0"/>
        <v>10676</v>
      </c>
      <c r="DP3" s="159">
        <f t="shared" si="0"/>
        <v>251295</v>
      </c>
      <c r="DQ3" s="159">
        <f t="shared" si="0"/>
        <v>0</v>
      </c>
      <c r="DR3" s="159">
        <f t="shared" si="0"/>
        <v>1380551</v>
      </c>
      <c r="DS3" s="159">
        <f t="shared" si="0"/>
        <v>114603</v>
      </c>
      <c r="DT3" s="159">
        <f t="shared" si="0"/>
        <v>0</v>
      </c>
      <c r="DU3" s="159">
        <f t="shared" si="0"/>
        <v>19560369</v>
      </c>
      <c r="DV3" s="159">
        <f t="shared" si="0"/>
        <v>25450259</v>
      </c>
      <c r="DW3" s="159">
        <f t="shared" si="0"/>
        <v>976064</v>
      </c>
      <c r="DX3" s="159">
        <f t="shared" si="0"/>
        <v>0</v>
      </c>
      <c r="DY3" s="159">
        <f t="shared" si="0"/>
        <v>976064</v>
      </c>
      <c r="DZ3" s="159">
        <f t="shared" si="0"/>
        <v>24474195</v>
      </c>
      <c r="EA3" s="159">
        <f t="shared" si="0"/>
        <v>3611436</v>
      </c>
      <c r="EB3" s="159">
        <f t="shared" si="0"/>
        <v>215705</v>
      </c>
      <c r="EC3" s="159">
        <f t="shared" si="0"/>
        <v>0</v>
      </c>
      <c r="ED3" s="159">
        <f t="shared" si="0"/>
        <v>0</v>
      </c>
      <c r="EE3" s="159">
        <f t="shared" si="0"/>
        <v>0</v>
      </c>
      <c r="EF3" s="159">
        <f t="shared" si="0"/>
        <v>0</v>
      </c>
      <c r="EG3" s="159">
        <f t="shared" si="0"/>
        <v>0</v>
      </c>
      <c r="EH3" s="159">
        <f t="shared" si="0"/>
        <v>0</v>
      </c>
      <c r="EI3" s="159">
        <f t="shared" si="0"/>
        <v>0</v>
      </c>
      <c r="EJ3" s="159">
        <f t="shared" si="0"/>
        <v>0</v>
      </c>
      <c r="EK3" s="159">
        <f t="shared" si="0"/>
        <v>0</v>
      </c>
      <c r="EL3" s="159">
        <f t="shared" si="0"/>
        <v>0</v>
      </c>
      <c r="EM3" s="159">
        <f t="shared" si="0"/>
        <v>0</v>
      </c>
      <c r="EN3" s="159">
        <f t="shared" si="0"/>
        <v>0</v>
      </c>
      <c r="EO3" s="159">
        <f t="shared" si="0"/>
        <v>0</v>
      </c>
      <c r="EP3" s="159">
        <f t="shared" si="0"/>
        <v>0</v>
      </c>
      <c r="EQ3" s="159">
        <f t="shared" si="0"/>
        <v>0</v>
      </c>
      <c r="ER3" s="159">
        <f t="shared" si="0"/>
        <v>0</v>
      </c>
      <c r="ES3" s="159">
        <f t="shared" si="0"/>
        <v>0</v>
      </c>
      <c r="ET3" s="159">
        <f t="shared" si="0"/>
        <v>0</v>
      </c>
      <c r="EU3" s="159">
        <f t="shared" si="0"/>
        <v>0</v>
      </c>
      <c r="EV3" s="159">
        <f t="shared" si="0"/>
        <v>0</v>
      </c>
      <c r="EW3" s="159">
        <f t="shared" si="0"/>
        <v>0</v>
      </c>
      <c r="EX3" s="159">
        <f t="shared" si="1"/>
        <v>0</v>
      </c>
      <c r="EY3" s="159">
        <f t="shared" si="1"/>
        <v>0</v>
      </c>
      <c r="EZ3" s="159">
        <f t="shared" si="1"/>
        <v>0</v>
      </c>
      <c r="FA3" s="159">
        <f t="shared" si="1"/>
        <v>0</v>
      </c>
      <c r="FB3" s="159">
        <f t="shared" si="1"/>
        <v>0</v>
      </c>
      <c r="FC3" s="159">
        <f t="shared" si="1"/>
        <v>0</v>
      </c>
      <c r="FD3" s="159">
        <f t="shared" si="1"/>
        <v>10676</v>
      </c>
      <c r="FE3" s="159">
        <f t="shared" si="1"/>
        <v>50000</v>
      </c>
      <c r="FF3" s="159">
        <f t="shared" si="1"/>
        <v>0</v>
      </c>
      <c r="FG3" s="159">
        <f t="shared" si="1"/>
        <v>63504</v>
      </c>
      <c r="FH3" s="159">
        <f t="shared" si="1"/>
        <v>114603</v>
      </c>
      <c r="FI3" s="159">
        <f t="shared" si="1"/>
        <v>0</v>
      </c>
      <c r="FJ3" s="159">
        <f t="shared" si="1"/>
        <v>0</v>
      </c>
      <c r="FK3" s="159">
        <f t="shared" si="1"/>
        <v>4065924</v>
      </c>
      <c r="FL3" s="159">
        <f t="shared" si="1"/>
        <v>0</v>
      </c>
      <c r="FM3" s="159">
        <f t="shared" si="1"/>
        <v>0</v>
      </c>
      <c r="FN3" s="159">
        <f t="shared" si="1"/>
        <v>0</v>
      </c>
      <c r="FO3" s="159">
        <f t="shared" si="1"/>
        <v>4065924</v>
      </c>
    </row>
    <row r="4" spans="1:171" ht="13.5" x14ac:dyDescent="0.25">
      <c r="A4" s="152" t="s">
        <v>136</v>
      </c>
      <c r="B4" s="152" t="s">
        <v>135</v>
      </c>
      <c r="C4" s="153">
        <v>45107</v>
      </c>
      <c r="D4" s="158">
        <v>0</v>
      </c>
      <c r="E4" s="158">
        <v>1146319</v>
      </c>
      <c r="F4" s="158">
        <v>6902</v>
      </c>
      <c r="G4" s="158">
        <v>0</v>
      </c>
      <c r="H4" s="158">
        <v>0</v>
      </c>
      <c r="I4" s="158">
        <v>0</v>
      </c>
      <c r="J4" s="158">
        <v>0</v>
      </c>
      <c r="K4" s="158">
        <v>0</v>
      </c>
      <c r="L4" s="158">
        <v>0</v>
      </c>
      <c r="M4" s="158">
        <v>0</v>
      </c>
      <c r="N4" s="158">
        <v>0</v>
      </c>
      <c r="O4" s="158">
        <v>0</v>
      </c>
      <c r="P4" s="158">
        <v>0</v>
      </c>
      <c r="Q4" s="158">
        <v>0</v>
      </c>
      <c r="R4" s="158">
        <v>0</v>
      </c>
      <c r="S4" s="158">
        <v>0</v>
      </c>
      <c r="T4" s="158">
        <v>0</v>
      </c>
      <c r="U4" s="158">
        <v>0</v>
      </c>
      <c r="V4" s="158">
        <v>0</v>
      </c>
      <c r="W4" s="158">
        <v>0</v>
      </c>
      <c r="X4" s="158">
        <v>292924</v>
      </c>
      <c r="Y4" s="158">
        <v>0</v>
      </c>
      <c r="Z4" s="158">
        <v>0</v>
      </c>
      <c r="AA4" s="158">
        <v>0</v>
      </c>
      <c r="AB4" s="158">
        <v>0</v>
      </c>
      <c r="AC4" s="158">
        <v>0</v>
      </c>
      <c r="AD4" s="158">
        <v>12700</v>
      </c>
      <c r="AE4" s="158">
        <v>0</v>
      </c>
      <c r="AF4" s="158">
        <v>0</v>
      </c>
      <c r="AG4" s="158">
        <v>0</v>
      </c>
      <c r="AH4" s="158">
        <v>10676</v>
      </c>
      <c r="AI4" s="158">
        <v>251295</v>
      </c>
      <c r="AJ4" s="158">
        <v>0</v>
      </c>
      <c r="AK4" s="158">
        <v>1380551</v>
      </c>
      <c r="AL4" s="158">
        <v>114603</v>
      </c>
      <c r="AM4" s="158">
        <v>0</v>
      </c>
      <c r="AN4" s="158">
        <v>22234289</v>
      </c>
      <c r="AO4" s="158">
        <v>25450259</v>
      </c>
      <c r="AP4" s="158">
        <v>976064</v>
      </c>
      <c r="AQ4" s="158">
        <v>0</v>
      </c>
      <c r="AR4" s="158">
        <v>976064</v>
      </c>
      <c r="AS4" s="158">
        <v>24474195</v>
      </c>
      <c r="AT4" s="158">
        <v>1146319</v>
      </c>
      <c r="AU4" s="158">
        <v>6902</v>
      </c>
      <c r="AV4" s="158">
        <v>0</v>
      </c>
      <c r="AW4" s="158">
        <v>0</v>
      </c>
      <c r="AX4" s="158">
        <v>0</v>
      </c>
      <c r="AY4" s="158">
        <v>0</v>
      </c>
      <c r="AZ4" s="158">
        <v>0</v>
      </c>
      <c r="BA4" s="158">
        <v>0</v>
      </c>
      <c r="BB4" s="158">
        <v>0</v>
      </c>
      <c r="BC4" s="158">
        <v>0</v>
      </c>
      <c r="BD4" s="158">
        <v>0</v>
      </c>
      <c r="BE4" s="158">
        <v>0</v>
      </c>
      <c r="BF4" s="158">
        <v>0</v>
      </c>
      <c r="BG4" s="158">
        <v>0</v>
      </c>
      <c r="BH4" s="158">
        <v>0</v>
      </c>
      <c r="BI4" s="158">
        <v>0</v>
      </c>
      <c r="BJ4" s="158">
        <v>0</v>
      </c>
      <c r="BK4" s="158">
        <v>0</v>
      </c>
      <c r="BL4" s="158">
        <v>0</v>
      </c>
      <c r="BM4" s="158">
        <v>0</v>
      </c>
      <c r="BN4" s="158">
        <v>0</v>
      </c>
      <c r="BO4" s="158">
        <v>0</v>
      </c>
      <c r="BP4" s="158">
        <v>0</v>
      </c>
      <c r="BQ4" s="158">
        <v>0</v>
      </c>
      <c r="BR4" s="158">
        <v>0</v>
      </c>
      <c r="BS4" s="158">
        <v>0</v>
      </c>
      <c r="BT4" s="158">
        <v>0</v>
      </c>
      <c r="BU4" s="158">
        <v>0</v>
      </c>
      <c r="BV4" s="158">
        <v>0</v>
      </c>
      <c r="BW4" s="158">
        <v>0</v>
      </c>
      <c r="BX4" s="158">
        <v>1295</v>
      </c>
      <c r="BY4" s="158">
        <v>0</v>
      </c>
      <c r="BZ4" s="158">
        <v>25278</v>
      </c>
      <c r="CA4" s="158">
        <v>0</v>
      </c>
      <c r="CB4" s="158">
        <v>0</v>
      </c>
      <c r="CC4" s="158">
        <v>0</v>
      </c>
      <c r="CD4" s="158">
        <v>1179794</v>
      </c>
      <c r="CE4" s="158">
        <v>0</v>
      </c>
      <c r="CF4" s="158">
        <v>0</v>
      </c>
      <c r="CG4" s="158">
        <v>0</v>
      </c>
      <c r="CH4" s="158">
        <v>1179794</v>
      </c>
      <c r="CJ4" s="5">
        <f t="shared" si="2"/>
        <v>45107</v>
      </c>
      <c r="CK4" s="159">
        <f t="shared" si="2"/>
        <v>0</v>
      </c>
      <c r="CL4" s="159">
        <f t="shared" si="0"/>
        <v>1146319</v>
      </c>
      <c r="CM4" s="159">
        <f t="shared" si="0"/>
        <v>6902</v>
      </c>
      <c r="CN4" s="159">
        <f t="shared" si="0"/>
        <v>0</v>
      </c>
      <c r="CO4" s="159">
        <f t="shared" si="0"/>
        <v>0</v>
      </c>
      <c r="CP4" s="159">
        <f t="shared" si="0"/>
        <v>0</v>
      </c>
      <c r="CQ4" s="159">
        <f t="shared" si="0"/>
        <v>0</v>
      </c>
      <c r="CR4" s="159">
        <f t="shared" si="0"/>
        <v>0</v>
      </c>
      <c r="CS4" s="159">
        <f t="shared" si="0"/>
        <v>0</v>
      </c>
      <c r="CT4" s="159">
        <f t="shared" si="0"/>
        <v>0</v>
      </c>
      <c r="CU4" s="159">
        <f t="shared" si="0"/>
        <v>0</v>
      </c>
      <c r="CV4" s="159">
        <f t="shared" si="0"/>
        <v>0</v>
      </c>
      <c r="CW4" s="159">
        <f t="shared" si="0"/>
        <v>0</v>
      </c>
      <c r="CX4" s="159">
        <f t="shared" si="0"/>
        <v>0</v>
      </c>
      <c r="CY4" s="159">
        <f t="shared" si="0"/>
        <v>0</v>
      </c>
      <c r="CZ4" s="159">
        <f t="shared" si="0"/>
        <v>0</v>
      </c>
      <c r="DA4" s="159">
        <f t="shared" si="0"/>
        <v>0</v>
      </c>
      <c r="DB4" s="159">
        <f t="shared" si="0"/>
        <v>0</v>
      </c>
      <c r="DC4" s="159">
        <f t="shared" si="0"/>
        <v>0</v>
      </c>
      <c r="DD4" s="159">
        <f t="shared" si="0"/>
        <v>0</v>
      </c>
      <c r="DE4" s="159">
        <f t="shared" si="0"/>
        <v>292924</v>
      </c>
      <c r="DF4" s="159">
        <f t="shared" si="0"/>
        <v>0</v>
      </c>
      <c r="DG4" s="159">
        <f t="shared" si="0"/>
        <v>0</v>
      </c>
      <c r="DH4" s="159">
        <f t="shared" si="0"/>
        <v>0</v>
      </c>
      <c r="DI4" s="159">
        <f t="shared" si="0"/>
        <v>0</v>
      </c>
      <c r="DJ4" s="159">
        <f t="shared" si="0"/>
        <v>0</v>
      </c>
      <c r="DK4" s="159">
        <f t="shared" si="0"/>
        <v>12700</v>
      </c>
      <c r="DL4" s="159">
        <f t="shared" si="0"/>
        <v>0</v>
      </c>
      <c r="DM4" s="159">
        <f t="shared" si="0"/>
        <v>0</v>
      </c>
      <c r="DN4" s="159">
        <f t="shared" si="0"/>
        <v>0</v>
      </c>
      <c r="DO4" s="159">
        <f t="shared" si="0"/>
        <v>10676</v>
      </c>
      <c r="DP4" s="159">
        <f t="shared" si="0"/>
        <v>251295</v>
      </c>
      <c r="DQ4" s="159">
        <f t="shared" si="0"/>
        <v>0</v>
      </c>
      <c r="DR4" s="159">
        <f t="shared" si="0"/>
        <v>1380551</v>
      </c>
      <c r="DS4" s="159">
        <f t="shared" si="0"/>
        <v>114603</v>
      </c>
      <c r="DT4" s="159">
        <f t="shared" si="0"/>
        <v>0</v>
      </c>
      <c r="DU4" s="159">
        <f t="shared" si="0"/>
        <v>22234289</v>
      </c>
      <c r="DV4" s="159">
        <f t="shared" si="0"/>
        <v>25450259</v>
      </c>
      <c r="DW4" s="159">
        <f t="shared" si="0"/>
        <v>976064</v>
      </c>
      <c r="DX4" s="159">
        <f t="shared" si="0"/>
        <v>0</v>
      </c>
      <c r="DY4" s="159">
        <f t="shared" si="0"/>
        <v>976064</v>
      </c>
      <c r="DZ4" s="159">
        <f t="shared" si="0"/>
        <v>24474195</v>
      </c>
      <c r="EA4" s="159">
        <f t="shared" si="0"/>
        <v>1146319</v>
      </c>
      <c r="EB4" s="159">
        <f t="shared" si="0"/>
        <v>6902</v>
      </c>
      <c r="EC4" s="159">
        <f t="shared" si="0"/>
        <v>0</v>
      </c>
      <c r="ED4" s="159">
        <f t="shared" si="0"/>
        <v>0</v>
      </c>
      <c r="EE4" s="159">
        <f t="shared" si="0"/>
        <v>0</v>
      </c>
      <c r="EF4" s="159">
        <f t="shared" si="0"/>
        <v>0</v>
      </c>
      <c r="EG4" s="159">
        <f t="shared" si="0"/>
        <v>0</v>
      </c>
      <c r="EH4" s="159">
        <f t="shared" si="0"/>
        <v>0</v>
      </c>
      <c r="EI4" s="159">
        <f t="shared" si="0"/>
        <v>0</v>
      </c>
      <c r="EJ4" s="159">
        <f t="shared" si="0"/>
        <v>0</v>
      </c>
      <c r="EK4" s="159">
        <f t="shared" si="0"/>
        <v>0</v>
      </c>
      <c r="EL4" s="159">
        <f t="shared" si="0"/>
        <v>0</v>
      </c>
      <c r="EM4" s="159">
        <f t="shared" si="0"/>
        <v>0</v>
      </c>
      <c r="EN4" s="159">
        <f t="shared" si="0"/>
        <v>0</v>
      </c>
      <c r="EO4" s="159">
        <f t="shared" si="0"/>
        <v>0</v>
      </c>
      <c r="EP4" s="159">
        <f t="shared" si="0"/>
        <v>0</v>
      </c>
      <c r="EQ4" s="159">
        <f t="shared" si="0"/>
        <v>0</v>
      </c>
      <c r="ER4" s="159">
        <f t="shared" si="0"/>
        <v>0</v>
      </c>
      <c r="ES4" s="159">
        <f t="shared" si="0"/>
        <v>0</v>
      </c>
      <c r="ET4" s="159">
        <f t="shared" si="0"/>
        <v>0</v>
      </c>
      <c r="EU4" s="159">
        <f t="shared" si="0"/>
        <v>0</v>
      </c>
      <c r="EV4" s="159">
        <f t="shared" si="0"/>
        <v>0</v>
      </c>
      <c r="EW4" s="159">
        <f t="shared" si="0"/>
        <v>0</v>
      </c>
      <c r="EX4" s="159">
        <f t="shared" si="1"/>
        <v>0</v>
      </c>
      <c r="EY4" s="159">
        <f t="shared" si="1"/>
        <v>0</v>
      </c>
      <c r="EZ4" s="159">
        <f t="shared" si="1"/>
        <v>0</v>
      </c>
      <c r="FA4" s="159">
        <f t="shared" si="1"/>
        <v>0</v>
      </c>
      <c r="FB4" s="159">
        <f t="shared" si="1"/>
        <v>0</v>
      </c>
      <c r="FC4" s="159">
        <f t="shared" si="1"/>
        <v>0</v>
      </c>
      <c r="FD4" s="159">
        <f t="shared" si="1"/>
        <v>0</v>
      </c>
      <c r="FE4" s="159">
        <f t="shared" si="1"/>
        <v>1295</v>
      </c>
      <c r="FF4" s="159">
        <f t="shared" si="1"/>
        <v>0</v>
      </c>
      <c r="FG4" s="159">
        <f t="shared" si="1"/>
        <v>25278</v>
      </c>
      <c r="FH4" s="159">
        <f t="shared" si="1"/>
        <v>0</v>
      </c>
      <c r="FI4" s="159">
        <f t="shared" si="1"/>
        <v>0</v>
      </c>
      <c r="FJ4" s="159">
        <f t="shared" si="1"/>
        <v>0</v>
      </c>
      <c r="FK4" s="159">
        <f t="shared" si="1"/>
        <v>1179794</v>
      </c>
      <c r="FL4" s="159">
        <f t="shared" si="1"/>
        <v>0</v>
      </c>
      <c r="FM4" s="159">
        <f t="shared" si="1"/>
        <v>0</v>
      </c>
      <c r="FN4" s="159">
        <f t="shared" si="1"/>
        <v>0</v>
      </c>
      <c r="FO4" s="159">
        <f t="shared" si="1"/>
        <v>1179794</v>
      </c>
    </row>
    <row r="5" spans="1:171" ht="13.5" x14ac:dyDescent="0.25">
      <c r="A5" s="152" t="s">
        <v>137</v>
      </c>
      <c r="B5" s="152" t="s">
        <v>138</v>
      </c>
      <c r="C5" s="153">
        <v>45107</v>
      </c>
      <c r="D5" s="158">
        <v>0</v>
      </c>
      <c r="E5" s="158">
        <v>2102987</v>
      </c>
      <c r="F5" s="158">
        <v>161627</v>
      </c>
      <c r="G5" s="158">
        <v>120867</v>
      </c>
      <c r="H5" s="158">
        <v>0</v>
      </c>
      <c r="I5" s="158">
        <v>0</v>
      </c>
      <c r="J5" s="158">
        <v>0</v>
      </c>
      <c r="K5" s="158">
        <v>0</v>
      </c>
      <c r="L5" s="158">
        <v>0</v>
      </c>
      <c r="M5" s="158">
        <v>0</v>
      </c>
      <c r="N5" s="158">
        <v>0</v>
      </c>
      <c r="O5" s="158">
        <v>0</v>
      </c>
      <c r="P5" s="158">
        <v>0</v>
      </c>
      <c r="Q5" s="158">
        <v>0</v>
      </c>
      <c r="R5" s="158">
        <v>0</v>
      </c>
      <c r="S5" s="158">
        <v>0</v>
      </c>
      <c r="T5" s="158">
        <v>0</v>
      </c>
      <c r="U5" s="158">
        <v>0</v>
      </c>
      <c r="V5" s="158">
        <v>0</v>
      </c>
      <c r="W5" s="158">
        <v>0</v>
      </c>
      <c r="X5" s="158">
        <v>0</v>
      </c>
      <c r="Y5" s="158">
        <v>0</v>
      </c>
      <c r="Z5" s="158">
        <v>0</v>
      </c>
      <c r="AA5" s="158">
        <v>0</v>
      </c>
      <c r="AB5" s="158">
        <v>0</v>
      </c>
      <c r="AC5" s="158">
        <v>0</v>
      </c>
      <c r="AD5" s="158">
        <v>12366</v>
      </c>
      <c r="AE5" s="158">
        <v>25277</v>
      </c>
      <c r="AF5" s="158">
        <v>0</v>
      </c>
      <c r="AG5" s="158">
        <v>0</v>
      </c>
      <c r="AH5" s="158">
        <v>0</v>
      </c>
      <c r="AI5" s="158">
        <v>0</v>
      </c>
      <c r="AJ5" s="158">
        <v>120</v>
      </c>
      <c r="AK5" s="158">
        <v>0</v>
      </c>
      <c r="AL5" s="158">
        <v>0</v>
      </c>
      <c r="AM5" s="158">
        <v>0</v>
      </c>
      <c r="AN5" s="158">
        <v>0</v>
      </c>
      <c r="AO5" s="158">
        <v>2423244</v>
      </c>
      <c r="AP5" s="158">
        <v>0</v>
      </c>
      <c r="AQ5" s="158">
        <v>0</v>
      </c>
      <c r="AR5" s="158">
        <v>0</v>
      </c>
      <c r="AS5" s="158">
        <v>2423244</v>
      </c>
      <c r="AT5" s="158">
        <v>2102987</v>
      </c>
      <c r="AU5" s="158">
        <v>161627</v>
      </c>
      <c r="AV5" s="158">
        <v>120867</v>
      </c>
      <c r="AW5" s="158">
        <v>0</v>
      </c>
      <c r="AX5" s="158">
        <v>0</v>
      </c>
      <c r="AY5" s="158">
        <v>0</v>
      </c>
      <c r="AZ5" s="158">
        <v>0</v>
      </c>
      <c r="BA5" s="158">
        <v>0</v>
      </c>
      <c r="BB5" s="158">
        <v>0</v>
      </c>
      <c r="BC5" s="158">
        <v>0</v>
      </c>
      <c r="BD5" s="158">
        <v>0</v>
      </c>
      <c r="BE5" s="158">
        <v>0</v>
      </c>
      <c r="BF5" s="158">
        <v>0</v>
      </c>
      <c r="BG5" s="158">
        <v>0</v>
      </c>
      <c r="BH5" s="158">
        <v>0</v>
      </c>
      <c r="BI5" s="158">
        <v>0</v>
      </c>
      <c r="BJ5" s="158">
        <v>0</v>
      </c>
      <c r="BK5" s="158">
        <v>0</v>
      </c>
      <c r="BL5" s="158">
        <v>0</v>
      </c>
      <c r="BM5" s="158">
        <v>0</v>
      </c>
      <c r="BN5" s="158">
        <v>0</v>
      </c>
      <c r="BO5" s="158">
        <v>0</v>
      </c>
      <c r="BP5" s="158">
        <v>0</v>
      </c>
      <c r="BQ5" s="158">
        <v>0</v>
      </c>
      <c r="BR5" s="158">
        <v>0</v>
      </c>
      <c r="BS5" s="158">
        <v>12366</v>
      </c>
      <c r="BT5" s="158">
        <v>0</v>
      </c>
      <c r="BU5" s="158">
        <v>0</v>
      </c>
      <c r="BV5" s="158">
        <v>0</v>
      </c>
      <c r="BW5" s="158">
        <v>0</v>
      </c>
      <c r="BX5" s="158">
        <v>0</v>
      </c>
      <c r="BY5" s="158">
        <v>0</v>
      </c>
      <c r="BZ5" s="158">
        <v>0</v>
      </c>
      <c r="CA5" s="158">
        <v>0</v>
      </c>
      <c r="CB5" s="158">
        <v>0</v>
      </c>
      <c r="CC5" s="158">
        <v>0</v>
      </c>
      <c r="CD5" s="158">
        <v>2397847</v>
      </c>
      <c r="CE5" s="158">
        <v>0</v>
      </c>
      <c r="CF5" s="158">
        <v>0</v>
      </c>
      <c r="CG5" s="158">
        <v>0</v>
      </c>
      <c r="CH5" s="158">
        <v>2397847</v>
      </c>
      <c r="CJ5" s="5">
        <f t="shared" si="2"/>
        <v>45107</v>
      </c>
      <c r="CK5" s="159">
        <f t="shared" si="2"/>
        <v>0</v>
      </c>
      <c r="CL5" s="159">
        <f t="shared" si="0"/>
        <v>2102987</v>
      </c>
      <c r="CM5" s="159">
        <f t="shared" si="0"/>
        <v>161627</v>
      </c>
      <c r="CN5" s="159">
        <f t="shared" si="0"/>
        <v>120867</v>
      </c>
      <c r="CO5" s="159">
        <f t="shared" si="0"/>
        <v>0</v>
      </c>
      <c r="CP5" s="159">
        <f t="shared" si="0"/>
        <v>0</v>
      </c>
      <c r="CQ5" s="159">
        <f t="shared" si="0"/>
        <v>0</v>
      </c>
      <c r="CR5" s="159">
        <f t="shared" si="0"/>
        <v>0</v>
      </c>
      <c r="CS5" s="159">
        <f t="shared" si="0"/>
        <v>0</v>
      </c>
      <c r="CT5" s="159">
        <f t="shared" si="0"/>
        <v>0</v>
      </c>
      <c r="CU5" s="159">
        <f t="shared" si="0"/>
        <v>0</v>
      </c>
      <c r="CV5" s="159">
        <f t="shared" si="0"/>
        <v>0</v>
      </c>
      <c r="CW5" s="159">
        <f t="shared" si="0"/>
        <v>0</v>
      </c>
      <c r="CX5" s="159">
        <f t="shared" si="0"/>
        <v>0</v>
      </c>
      <c r="CY5" s="159">
        <f t="shared" si="0"/>
        <v>0</v>
      </c>
      <c r="CZ5" s="159">
        <f t="shared" si="0"/>
        <v>0</v>
      </c>
      <c r="DA5" s="159">
        <f t="shared" si="0"/>
        <v>0</v>
      </c>
      <c r="DB5" s="159">
        <f t="shared" si="0"/>
        <v>0</v>
      </c>
      <c r="DC5" s="159">
        <f t="shared" si="0"/>
        <v>0</v>
      </c>
      <c r="DD5" s="159">
        <f t="shared" si="0"/>
        <v>0</v>
      </c>
      <c r="DE5" s="159">
        <f t="shared" si="0"/>
        <v>0</v>
      </c>
      <c r="DF5" s="159">
        <f t="shared" si="0"/>
        <v>0</v>
      </c>
      <c r="DG5" s="159">
        <f t="shared" si="0"/>
        <v>0</v>
      </c>
      <c r="DH5" s="159">
        <f t="shared" si="0"/>
        <v>0</v>
      </c>
      <c r="DI5" s="159">
        <f t="shared" si="0"/>
        <v>0</v>
      </c>
      <c r="DJ5" s="159">
        <f t="shared" si="0"/>
        <v>0</v>
      </c>
      <c r="DK5" s="159">
        <f t="shared" si="0"/>
        <v>12366</v>
      </c>
      <c r="DL5" s="159">
        <f t="shared" si="0"/>
        <v>25277</v>
      </c>
      <c r="DM5" s="159">
        <f t="shared" si="0"/>
        <v>0</v>
      </c>
      <c r="DN5" s="159">
        <f t="shared" si="0"/>
        <v>0</v>
      </c>
      <c r="DO5" s="159">
        <f t="shared" si="0"/>
        <v>0</v>
      </c>
      <c r="DP5" s="159">
        <f t="shared" si="0"/>
        <v>0</v>
      </c>
      <c r="DQ5" s="159">
        <f t="shared" si="0"/>
        <v>120</v>
      </c>
      <c r="DR5" s="159">
        <f t="shared" si="0"/>
        <v>0</v>
      </c>
      <c r="DS5" s="159">
        <f t="shared" si="0"/>
        <v>0</v>
      </c>
      <c r="DT5" s="159">
        <f t="shared" si="0"/>
        <v>0</v>
      </c>
      <c r="DU5" s="159">
        <f t="shared" si="0"/>
        <v>0</v>
      </c>
      <c r="DV5" s="159">
        <f t="shared" si="0"/>
        <v>2423244</v>
      </c>
      <c r="DW5" s="159">
        <f t="shared" si="0"/>
        <v>0</v>
      </c>
      <c r="DX5" s="159">
        <f t="shared" si="0"/>
        <v>0</v>
      </c>
      <c r="DY5" s="159">
        <f t="shared" si="0"/>
        <v>0</v>
      </c>
      <c r="DZ5" s="159">
        <f t="shared" si="0"/>
        <v>2423244</v>
      </c>
      <c r="EA5" s="159">
        <f t="shared" si="0"/>
        <v>2102987</v>
      </c>
      <c r="EB5" s="159">
        <f t="shared" si="0"/>
        <v>161627</v>
      </c>
      <c r="EC5" s="159">
        <f t="shared" si="0"/>
        <v>120867</v>
      </c>
      <c r="ED5" s="159">
        <f t="shared" si="0"/>
        <v>0</v>
      </c>
      <c r="EE5" s="159">
        <f t="shared" si="0"/>
        <v>0</v>
      </c>
      <c r="EF5" s="159">
        <f t="shared" si="0"/>
        <v>0</v>
      </c>
      <c r="EG5" s="159">
        <f t="shared" si="0"/>
        <v>0</v>
      </c>
      <c r="EH5" s="159">
        <f t="shared" si="0"/>
        <v>0</v>
      </c>
      <c r="EI5" s="159">
        <f t="shared" si="0"/>
        <v>0</v>
      </c>
      <c r="EJ5" s="159">
        <f t="shared" si="0"/>
        <v>0</v>
      </c>
      <c r="EK5" s="159">
        <f t="shared" si="0"/>
        <v>0</v>
      </c>
      <c r="EL5" s="159">
        <f t="shared" si="0"/>
        <v>0</v>
      </c>
      <c r="EM5" s="159">
        <f t="shared" si="0"/>
        <v>0</v>
      </c>
      <c r="EN5" s="159">
        <f t="shared" si="0"/>
        <v>0</v>
      </c>
      <c r="EO5" s="159">
        <f t="shared" si="0"/>
        <v>0</v>
      </c>
      <c r="EP5" s="159">
        <f t="shared" si="0"/>
        <v>0</v>
      </c>
      <c r="EQ5" s="159">
        <f t="shared" si="0"/>
        <v>0</v>
      </c>
      <c r="ER5" s="159">
        <f t="shared" si="0"/>
        <v>0</v>
      </c>
      <c r="ES5" s="159">
        <f t="shared" si="0"/>
        <v>0</v>
      </c>
      <c r="ET5" s="159">
        <f t="shared" si="0"/>
        <v>0</v>
      </c>
      <c r="EU5" s="159">
        <f t="shared" si="0"/>
        <v>0</v>
      </c>
      <c r="EV5" s="159">
        <f t="shared" si="0"/>
        <v>0</v>
      </c>
      <c r="EW5" s="159">
        <f t="shared" ref="EW5:FL44" si="3">VALUE(BP5)</f>
        <v>0</v>
      </c>
      <c r="EX5" s="159">
        <f t="shared" si="1"/>
        <v>0</v>
      </c>
      <c r="EY5" s="159">
        <f t="shared" si="1"/>
        <v>0</v>
      </c>
      <c r="EZ5" s="159">
        <f t="shared" si="1"/>
        <v>12366</v>
      </c>
      <c r="FA5" s="159">
        <f t="shared" si="1"/>
        <v>0</v>
      </c>
      <c r="FB5" s="159">
        <f t="shared" si="1"/>
        <v>0</v>
      </c>
      <c r="FC5" s="159">
        <f t="shared" si="1"/>
        <v>0</v>
      </c>
      <c r="FD5" s="159">
        <f t="shared" si="1"/>
        <v>0</v>
      </c>
      <c r="FE5" s="159">
        <f t="shared" si="1"/>
        <v>0</v>
      </c>
      <c r="FF5" s="159">
        <f t="shared" si="1"/>
        <v>0</v>
      </c>
      <c r="FG5" s="159">
        <f t="shared" si="1"/>
        <v>0</v>
      </c>
      <c r="FH5" s="159">
        <f t="shared" si="1"/>
        <v>0</v>
      </c>
      <c r="FI5" s="159">
        <f t="shared" si="1"/>
        <v>0</v>
      </c>
      <c r="FJ5" s="159">
        <f t="shared" si="1"/>
        <v>0</v>
      </c>
      <c r="FK5" s="159">
        <f t="shared" si="1"/>
        <v>2397847</v>
      </c>
      <c r="FL5" s="159">
        <f t="shared" si="1"/>
        <v>0</v>
      </c>
      <c r="FM5" s="159">
        <f t="shared" si="1"/>
        <v>0</v>
      </c>
      <c r="FN5" s="159">
        <f t="shared" si="1"/>
        <v>0</v>
      </c>
      <c r="FO5" s="159">
        <f t="shared" si="1"/>
        <v>2397847</v>
      </c>
    </row>
    <row r="6" spans="1:171" ht="13.5" x14ac:dyDescent="0.25">
      <c r="A6" s="152" t="s">
        <v>139</v>
      </c>
      <c r="B6" s="152" t="s">
        <v>140</v>
      </c>
      <c r="C6" s="153">
        <v>45107</v>
      </c>
      <c r="D6" s="158">
        <v>0</v>
      </c>
      <c r="E6" s="158">
        <v>16791852</v>
      </c>
      <c r="F6" s="158">
        <v>778213</v>
      </c>
      <c r="G6" s="158">
        <v>728947</v>
      </c>
      <c r="H6" s="158">
        <v>0</v>
      </c>
      <c r="I6" s="158">
        <v>0</v>
      </c>
      <c r="J6" s="158">
        <v>0</v>
      </c>
      <c r="K6" s="158">
        <v>0</v>
      </c>
      <c r="L6" s="158">
        <v>0</v>
      </c>
      <c r="M6" s="158">
        <v>0</v>
      </c>
      <c r="N6" s="158">
        <v>0</v>
      </c>
      <c r="O6" s="158">
        <v>0</v>
      </c>
      <c r="P6" s="158">
        <v>0</v>
      </c>
      <c r="Q6" s="158">
        <v>0</v>
      </c>
      <c r="R6" s="158">
        <v>0</v>
      </c>
      <c r="S6" s="158">
        <v>0</v>
      </c>
      <c r="T6" s="158">
        <v>0</v>
      </c>
      <c r="U6" s="158">
        <v>0</v>
      </c>
      <c r="V6" s="158">
        <v>1621</v>
      </c>
      <c r="W6" s="158">
        <v>0</v>
      </c>
      <c r="X6" s="158">
        <v>137381</v>
      </c>
      <c r="Y6" s="158">
        <v>0</v>
      </c>
      <c r="Z6" s="158">
        <v>0</v>
      </c>
      <c r="AA6" s="158">
        <v>0</v>
      </c>
      <c r="AB6" s="158">
        <v>0</v>
      </c>
      <c r="AC6" s="158">
        <v>0</v>
      </c>
      <c r="AD6" s="158">
        <v>665</v>
      </c>
      <c r="AE6" s="158">
        <v>0</v>
      </c>
      <c r="AF6" s="158">
        <v>0</v>
      </c>
      <c r="AG6" s="158">
        <v>0</v>
      </c>
      <c r="AH6" s="158">
        <v>0</v>
      </c>
      <c r="AI6" s="158">
        <v>0</v>
      </c>
      <c r="AJ6" s="158">
        <v>682969</v>
      </c>
      <c r="AK6" s="158">
        <v>336622</v>
      </c>
      <c r="AL6" s="158">
        <v>0</v>
      </c>
      <c r="AM6" s="158">
        <v>0</v>
      </c>
      <c r="AN6" s="158">
        <v>29734</v>
      </c>
      <c r="AO6" s="158">
        <v>19488004</v>
      </c>
      <c r="AP6" s="158">
        <v>0</v>
      </c>
      <c r="AQ6" s="158">
        <v>0</v>
      </c>
      <c r="AR6" s="158">
        <v>0</v>
      </c>
      <c r="AS6" s="158">
        <v>19488004</v>
      </c>
      <c r="AT6" s="158">
        <v>300064</v>
      </c>
      <c r="AU6" s="158">
        <v>778213</v>
      </c>
      <c r="AV6" s="158">
        <v>728947</v>
      </c>
      <c r="AW6" s="158">
        <v>0</v>
      </c>
      <c r="AX6" s="158">
        <v>0</v>
      </c>
      <c r="AY6" s="158">
        <v>0</v>
      </c>
      <c r="AZ6" s="158">
        <v>0</v>
      </c>
      <c r="BA6" s="158">
        <v>0</v>
      </c>
      <c r="BB6" s="158">
        <v>0</v>
      </c>
      <c r="BC6" s="158">
        <v>0</v>
      </c>
      <c r="BD6" s="158">
        <v>0</v>
      </c>
      <c r="BE6" s="158">
        <v>0</v>
      </c>
      <c r="BF6" s="158">
        <v>0</v>
      </c>
      <c r="BG6" s="158">
        <v>0</v>
      </c>
      <c r="BH6" s="158">
        <v>0</v>
      </c>
      <c r="BI6" s="158">
        <v>0</v>
      </c>
      <c r="BJ6" s="158">
        <v>0</v>
      </c>
      <c r="BK6" s="158">
        <v>1621</v>
      </c>
      <c r="BL6" s="158">
        <v>0</v>
      </c>
      <c r="BM6" s="158">
        <v>64272</v>
      </c>
      <c r="BN6" s="158">
        <v>0</v>
      </c>
      <c r="BO6" s="158">
        <v>0</v>
      </c>
      <c r="BP6" s="158">
        <v>0</v>
      </c>
      <c r="BQ6" s="158">
        <v>0</v>
      </c>
      <c r="BR6" s="158">
        <v>0</v>
      </c>
      <c r="BS6" s="158">
        <v>665</v>
      </c>
      <c r="BT6" s="158">
        <v>0</v>
      </c>
      <c r="BU6" s="158">
        <v>0</v>
      </c>
      <c r="BV6" s="158">
        <v>0</v>
      </c>
      <c r="BW6" s="158">
        <v>0</v>
      </c>
      <c r="BX6" s="158">
        <v>0</v>
      </c>
      <c r="BY6" s="158">
        <v>0</v>
      </c>
      <c r="BZ6" s="158">
        <v>0</v>
      </c>
      <c r="CA6" s="158">
        <v>0</v>
      </c>
      <c r="CB6" s="158">
        <v>0</v>
      </c>
      <c r="CC6" s="158">
        <v>9692</v>
      </c>
      <c r="CD6" s="158">
        <v>1883474</v>
      </c>
      <c r="CE6" s="158">
        <v>0</v>
      </c>
      <c r="CF6" s="158">
        <v>0</v>
      </c>
      <c r="CG6" s="158">
        <v>0</v>
      </c>
      <c r="CH6" s="158">
        <v>1883474</v>
      </c>
      <c r="CJ6" s="5">
        <f t="shared" si="2"/>
        <v>45107</v>
      </c>
      <c r="CK6" s="159">
        <f t="shared" si="2"/>
        <v>0</v>
      </c>
      <c r="CL6" s="159">
        <f t="shared" si="2"/>
        <v>16791852</v>
      </c>
      <c r="CM6" s="159">
        <f t="shared" si="2"/>
        <v>778213</v>
      </c>
      <c r="CN6" s="159">
        <f t="shared" si="2"/>
        <v>728947</v>
      </c>
      <c r="CO6" s="159">
        <f t="shared" si="2"/>
        <v>0</v>
      </c>
      <c r="CP6" s="159">
        <f t="shared" si="2"/>
        <v>0</v>
      </c>
      <c r="CQ6" s="159">
        <f t="shared" si="2"/>
        <v>0</v>
      </c>
      <c r="CR6" s="159">
        <f t="shared" si="2"/>
        <v>0</v>
      </c>
      <c r="CS6" s="159">
        <f t="shared" si="2"/>
        <v>0</v>
      </c>
      <c r="CT6" s="159">
        <f t="shared" si="2"/>
        <v>0</v>
      </c>
      <c r="CU6" s="159">
        <f t="shared" si="2"/>
        <v>0</v>
      </c>
      <c r="CV6" s="159">
        <f t="shared" si="2"/>
        <v>0</v>
      </c>
      <c r="CW6" s="159">
        <f t="shared" si="2"/>
        <v>0</v>
      </c>
      <c r="CX6" s="159">
        <f t="shared" si="2"/>
        <v>0</v>
      </c>
      <c r="CY6" s="159">
        <f t="shared" si="2"/>
        <v>0</v>
      </c>
      <c r="CZ6" s="159">
        <f t="shared" ref="CZ6:DO21" si="4">VALUE(S6)</f>
        <v>0</v>
      </c>
      <c r="DA6" s="159">
        <f t="shared" si="4"/>
        <v>0</v>
      </c>
      <c r="DB6" s="159">
        <f t="shared" si="4"/>
        <v>0</v>
      </c>
      <c r="DC6" s="159">
        <f t="shared" si="4"/>
        <v>1621</v>
      </c>
      <c r="DD6" s="159">
        <f t="shared" si="4"/>
        <v>0</v>
      </c>
      <c r="DE6" s="159">
        <f t="shared" si="4"/>
        <v>137381</v>
      </c>
      <c r="DF6" s="159">
        <f t="shared" si="4"/>
        <v>0</v>
      </c>
      <c r="DG6" s="159">
        <f t="shared" si="4"/>
        <v>0</v>
      </c>
      <c r="DH6" s="159">
        <f t="shared" si="4"/>
        <v>0</v>
      </c>
      <c r="DI6" s="159">
        <f t="shared" si="4"/>
        <v>0</v>
      </c>
      <c r="DJ6" s="159">
        <f t="shared" si="4"/>
        <v>0</v>
      </c>
      <c r="DK6" s="159">
        <f t="shared" si="4"/>
        <v>665</v>
      </c>
      <c r="DL6" s="159">
        <f t="shared" si="4"/>
        <v>0</v>
      </c>
      <c r="DM6" s="159">
        <f t="shared" si="4"/>
        <v>0</v>
      </c>
      <c r="DN6" s="159">
        <f t="shared" si="4"/>
        <v>0</v>
      </c>
      <c r="DO6" s="159">
        <f t="shared" si="4"/>
        <v>0</v>
      </c>
      <c r="DP6" s="159">
        <f t="shared" ref="DP6:EE21" si="5">VALUE(AI6)</f>
        <v>0</v>
      </c>
      <c r="DQ6" s="159">
        <f t="shared" si="5"/>
        <v>682969</v>
      </c>
      <c r="DR6" s="159">
        <f t="shared" si="5"/>
        <v>336622</v>
      </c>
      <c r="DS6" s="159">
        <f t="shared" si="5"/>
        <v>0</v>
      </c>
      <c r="DT6" s="159">
        <f t="shared" si="5"/>
        <v>0</v>
      </c>
      <c r="DU6" s="159">
        <f t="shared" si="5"/>
        <v>29734</v>
      </c>
      <c r="DV6" s="159">
        <f t="shared" si="5"/>
        <v>19488004</v>
      </c>
      <c r="DW6" s="159">
        <f t="shared" si="5"/>
        <v>0</v>
      </c>
      <c r="DX6" s="159">
        <f t="shared" si="5"/>
        <v>0</v>
      </c>
      <c r="DY6" s="159">
        <f t="shared" si="5"/>
        <v>0</v>
      </c>
      <c r="DZ6" s="159">
        <f t="shared" si="5"/>
        <v>19488004</v>
      </c>
      <c r="EA6" s="159">
        <f t="shared" si="5"/>
        <v>300064</v>
      </c>
      <c r="EB6" s="159">
        <f t="shared" si="5"/>
        <v>778213</v>
      </c>
      <c r="EC6" s="159">
        <f t="shared" si="5"/>
        <v>728947</v>
      </c>
      <c r="ED6" s="159">
        <f t="shared" si="5"/>
        <v>0</v>
      </c>
      <c r="EE6" s="159">
        <f t="shared" si="5"/>
        <v>0</v>
      </c>
      <c r="EF6" s="159">
        <f t="shared" ref="EF6:EU21" si="6">VALUE(AY6)</f>
        <v>0</v>
      </c>
      <c r="EG6" s="159">
        <f t="shared" si="6"/>
        <v>0</v>
      </c>
      <c r="EH6" s="159">
        <f t="shared" si="6"/>
        <v>0</v>
      </c>
      <c r="EI6" s="159">
        <f t="shared" si="6"/>
        <v>0</v>
      </c>
      <c r="EJ6" s="159">
        <f t="shared" si="6"/>
        <v>0</v>
      </c>
      <c r="EK6" s="159">
        <f t="shared" si="6"/>
        <v>0</v>
      </c>
      <c r="EL6" s="159">
        <f t="shared" si="6"/>
        <v>0</v>
      </c>
      <c r="EM6" s="159">
        <f t="shared" si="6"/>
        <v>0</v>
      </c>
      <c r="EN6" s="159">
        <f t="shared" si="6"/>
        <v>0</v>
      </c>
      <c r="EO6" s="159">
        <f t="shared" si="6"/>
        <v>0</v>
      </c>
      <c r="EP6" s="159">
        <f t="shared" si="6"/>
        <v>0</v>
      </c>
      <c r="EQ6" s="159">
        <f t="shared" si="6"/>
        <v>0</v>
      </c>
      <c r="ER6" s="159">
        <f t="shared" si="6"/>
        <v>1621</v>
      </c>
      <c r="ES6" s="159">
        <f t="shared" si="6"/>
        <v>0</v>
      </c>
      <c r="ET6" s="159">
        <f t="shared" si="6"/>
        <v>64272</v>
      </c>
      <c r="EU6" s="159">
        <f t="shared" si="6"/>
        <v>0</v>
      </c>
      <c r="EV6" s="159">
        <f t="shared" ref="EV6:EY61" si="7">VALUE(BO6)</f>
        <v>0</v>
      </c>
      <c r="EW6" s="159">
        <f t="shared" si="3"/>
        <v>0</v>
      </c>
      <c r="EX6" s="159">
        <f t="shared" si="1"/>
        <v>0</v>
      </c>
      <c r="EY6" s="159">
        <f t="shared" si="1"/>
        <v>0</v>
      </c>
      <c r="EZ6" s="159">
        <f t="shared" si="1"/>
        <v>665</v>
      </c>
      <c r="FA6" s="159">
        <f t="shared" si="1"/>
        <v>0</v>
      </c>
      <c r="FB6" s="159">
        <f t="shared" si="1"/>
        <v>0</v>
      </c>
      <c r="FC6" s="159">
        <f t="shared" si="1"/>
        <v>0</v>
      </c>
      <c r="FD6" s="159">
        <f t="shared" si="1"/>
        <v>0</v>
      </c>
      <c r="FE6" s="159">
        <f t="shared" si="1"/>
        <v>0</v>
      </c>
      <c r="FF6" s="159">
        <f t="shared" si="1"/>
        <v>0</v>
      </c>
      <c r="FG6" s="159">
        <f t="shared" si="1"/>
        <v>0</v>
      </c>
      <c r="FH6" s="159">
        <f t="shared" si="1"/>
        <v>0</v>
      </c>
      <c r="FI6" s="159">
        <f t="shared" si="1"/>
        <v>0</v>
      </c>
      <c r="FJ6" s="159">
        <f t="shared" si="1"/>
        <v>9692</v>
      </c>
      <c r="FK6" s="159">
        <f t="shared" si="1"/>
        <v>1883474</v>
      </c>
      <c r="FL6" s="159">
        <f t="shared" si="1"/>
        <v>0</v>
      </c>
      <c r="FM6" s="159">
        <f t="shared" si="1"/>
        <v>0</v>
      </c>
      <c r="FN6" s="159">
        <f t="shared" si="1"/>
        <v>0</v>
      </c>
      <c r="FO6" s="159">
        <f t="shared" si="1"/>
        <v>1883474</v>
      </c>
    </row>
    <row r="7" spans="1:171" ht="13.5" x14ac:dyDescent="0.25">
      <c r="A7" s="152" t="s">
        <v>141</v>
      </c>
      <c r="B7" s="152" t="s">
        <v>140</v>
      </c>
      <c r="C7" s="153">
        <v>45107</v>
      </c>
      <c r="D7" s="158">
        <v>0</v>
      </c>
      <c r="E7" s="158">
        <v>16791852</v>
      </c>
      <c r="F7" s="158">
        <v>778213</v>
      </c>
      <c r="G7" s="158">
        <v>728947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58">
        <v>0</v>
      </c>
      <c r="R7" s="158">
        <v>0</v>
      </c>
      <c r="S7" s="158">
        <v>0</v>
      </c>
      <c r="T7" s="158">
        <v>0</v>
      </c>
      <c r="U7" s="158">
        <v>0</v>
      </c>
      <c r="V7" s="158">
        <v>1621</v>
      </c>
      <c r="W7" s="158">
        <v>0</v>
      </c>
      <c r="X7" s="158">
        <v>137381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665</v>
      </c>
      <c r="AE7" s="158">
        <v>0</v>
      </c>
      <c r="AF7" s="158">
        <v>0</v>
      </c>
      <c r="AG7" s="158">
        <v>0</v>
      </c>
      <c r="AH7" s="158">
        <v>0</v>
      </c>
      <c r="AI7" s="158">
        <v>0</v>
      </c>
      <c r="AJ7" s="158">
        <v>682969</v>
      </c>
      <c r="AK7" s="158">
        <v>336622</v>
      </c>
      <c r="AL7" s="158">
        <v>0</v>
      </c>
      <c r="AM7" s="158">
        <v>0</v>
      </c>
      <c r="AN7" s="158">
        <v>29734</v>
      </c>
      <c r="AO7" s="158">
        <v>19488004</v>
      </c>
      <c r="AP7" s="158">
        <v>0</v>
      </c>
      <c r="AQ7" s="158">
        <v>0</v>
      </c>
      <c r="AR7" s="158">
        <v>0</v>
      </c>
      <c r="AS7" s="158">
        <v>19488004</v>
      </c>
      <c r="AT7" s="158">
        <v>-693538</v>
      </c>
      <c r="AU7" s="158">
        <v>778213</v>
      </c>
      <c r="AV7" s="158">
        <v>728947</v>
      </c>
      <c r="AW7" s="158">
        <v>0</v>
      </c>
      <c r="AX7" s="158">
        <v>0</v>
      </c>
      <c r="AY7" s="158">
        <v>0</v>
      </c>
      <c r="AZ7" s="158">
        <v>0</v>
      </c>
      <c r="BA7" s="158">
        <v>0</v>
      </c>
      <c r="BB7" s="158">
        <v>0</v>
      </c>
      <c r="BC7" s="158">
        <v>0</v>
      </c>
      <c r="BD7" s="158">
        <v>0</v>
      </c>
      <c r="BE7" s="158">
        <v>0</v>
      </c>
      <c r="BF7" s="158">
        <v>0</v>
      </c>
      <c r="BG7" s="158">
        <v>0</v>
      </c>
      <c r="BH7" s="158">
        <v>0</v>
      </c>
      <c r="BI7" s="158">
        <v>0</v>
      </c>
      <c r="BJ7" s="158">
        <v>0</v>
      </c>
      <c r="BK7" s="158">
        <v>1621</v>
      </c>
      <c r="BL7" s="158">
        <v>0</v>
      </c>
      <c r="BM7" s="158">
        <v>64272</v>
      </c>
      <c r="BN7" s="158">
        <v>0</v>
      </c>
      <c r="BO7" s="158">
        <v>0</v>
      </c>
      <c r="BP7" s="158">
        <v>0</v>
      </c>
      <c r="BQ7" s="158">
        <v>0</v>
      </c>
      <c r="BR7" s="158">
        <v>0</v>
      </c>
      <c r="BS7" s="158">
        <v>665</v>
      </c>
      <c r="BT7" s="158">
        <v>0</v>
      </c>
      <c r="BU7" s="158">
        <v>0</v>
      </c>
      <c r="BV7" s="158">
        <v>0</v>
      </c>
      <c r="BW7" s="158">
        <v>0</v>
      </c>
      <c r="BX7" s="158">
        <v>0</v>
      </c>
      <c r="BY7" s="158">
        <v>0</v>
      </c>
      <c r="BZ7" s="158">
        <v>0</v>
      </c>
      <c r="CA7" s="158">
        <v>0</v>
      </c>
      <c r="CB7" s="158">
        <v>0</v>
      </c>
      <c r="CC7" s="158">
        <v>9692</v>
      </c>
      <c r="CD7" s="158">
        <v>889872</v>
      </c>
      <c r="CE7" s="158">
        <v>0</v>
      </c>
      <c r="CF7" s="158">
        <v>0</v>
      </c>
      <c r="CG7" s="158">
        <v>0</v>
      </c>
      <c r="CH7" s="158">
        <v>889872</v>
      </c>
      <c r="CJ7" s="5">
        <f t="shared" si="2"/>
        <v>45107</v>
      </c>
      <c r="CK7" s="159">
        <f t="shared" si="2"/>
        <v>0</v>
      </c>
      <c r="CL7" s="159">
        <f t="shared" si="2"/>
        <v>16791852</v>
      </c>
      <c r="CM7" s="159">
        <f t="shared" si="2"/>
        <v>778213</v>
      </c>
      <c r="CN7" s="159">
        <f t="shared" si="2"/>
        <v>728947</v>
      </c>
      <c r="CO7" s="159">
        <f t="shared" si="2"/>
        <v>0</v>
      </c>
      <c r="CP7" s="159">
        <f t="shared" si="2"/>
        <v>0</v>
      </c>
      <c r="CQ7" s="159">
        <f t="shared" si="2"/>
        <v>0</v>
      </c>
      <c r="CR7" s="159">
        <f t="shared" si="2"/>
        <v>0</v>
      </c>
      <c r="CS7" s="159">
        <f t="shared" si="2"/>
        <v>0</v>
      </c>
      <c r="CT7" s="159">
        <f t="shared" si="2"/>
        <v>0</v>
      </c>
      <c r="CU7" s="159">
        <f t="shared" si="2"/>
        <v>0</v>
      </c>
      <c r="CV7" s="159">
        <f t="shared" si="2"/>
        <v>0</v>
      </c>
      <c r="CW7" s="159">
        <f t="shared" si="2"/>
        <v>0</v>
      </c>
      <c r="CX7" s="159">
        <f t="shared" si="2"/>
        <v>0</v>
      </c>
      <c r="CY7" s="159">
        <f t="shared" si="2"/>
        <v>0</v>
      </c>
      <c r="CZ7" s="159">
        <f t="shared" si="4"/>
        <v>0</v>
      </c>
      <c r="DA7" s="159">
        <f t="shared" si="4"/>
        <v>0</v>
      </c>
      <c r="DB7" s="159">
        <f t="shared" si="4"/>
        <v>0</v>
      </c>
      <c r="DC7" s="159">
        <f t="shared" si="4"/>
        <v>1621</v>
      </c>
      <c r="DD7" s="159">
        <f t="shared" si="4"/>
        <v>0</v>
      </c>
      <c r="DE7" s="159">
        <f t="shared" si="4"/>
        <v>137381</v>
      </c>
      <c r="DF7" s="159">
        <f t="shared" si="4"/>
        <v>0</v>
      </c>
      <c r="DG7" s="159">
        <f t="shared" si="4"/>
        <v>0</v>
      </c>
      <c r="DH7" s="159">
        <f t="shared" si="4"/>
        <v>0</v>
      </c>
      <c r="DI7" s="159">
        <f t="shared" si="4"/>
        <v>0</v>
      </c>
      <c r="DJ7" s="159">
        <f t="shared" si="4"/>
        <v>0</v>
      </c>
      <c r="DK7" s="159">
        <f t="shared" si="4"/>
        <v>665</v>
      </c>
      <c r="DL7" s="159">
        <f t="shared" si="4"/>
        <v>0</v>
      </c>
      <c r="DM7" s="159">
        <f t="shared" si="4"/>
        <v>0</v>
      </c>
      <c r="DN7" s="159">
        <f t="shared" si="4"/>
        <v>0</v>
      </c>
      <c r="DO7" s="159">
        <f t="shared" si="4"/>
        <v>0</v>
      </c>
      <c r="DP7" s="159">
        <f t="shared" si="5"/>
        <v>0</v>
      </c>
      <c r="DQ7" s="159">
        <f t="shared" si="5"/>
        <v>682969</v>
      </c>
      <c r="DR7" s="159">
        <f t="shared" si="5"/>
        <v>336622</v>
      </c>
      <c r="DS7" s="159">
        <f t="shared" si="5"/>
        <v>0</v>
      </c>
      <c r="DT7" s="159">
        <f t="shared" si="5"/>
        <v>0</v>
      </c>
      <c r="DU7" s="159">
        <f t="shared" si="5"/>
        <v>29734</v>
      </c>
      <c r="DV7" s="159">
        <f t="shared" si="5"/>
        <v>19488004</v>
      </c>
      <c r="DW7" s="159">
        <f t="shared" si="5"/>
        <v>0</v>
      </c>
      <c r="DX7" s="159">
        <f t="shared" si="5"/>
        <v>0</v>
      </c>
      <c r="DY7" s="159">
        <f t="shared" si="5"/>
        <v>0</v>
      </c>
      <c r="DZ7" s="159">
        <f t="shared" si="5"/>
        <v>19488004</v>
      </c>
      <c r="EA7" s="159">
        <f t="shared" si="5"/>
        <v>-693538</v>
      </c>
      <c r="EB7" s="159">
        <f t="shared" si="5"/>
        <v>778213</v>
      </c>
      <c r="EC7" s="159">
        <f t="shared" si="5"/>
        <v>728947</v>
      </c>
      <c r="ED7" s="159">
        <f t="shared" si="5"/>
        <v>0</v>
      </c>
      <c r="EE7" s="159">
        <f t="shared" si="5"/>
        <v>0</v>
      </c>
      <c r="EF7" s="159">
        <f t="shared" si="6"/>
        <v>0</v>
      </c>
      <c r="EG7" s="159">
        <f t="shared" si="6"/>
        <v>0</v>
      </c>
      <c r="EH7" s="159">
        <f t="shared" si="6"/>
        <v>0</v>
      </c>
      <c r="EI7" s="159">
        <f t="shared" si="6"/>
        <v>0</v>
      </c>
      <c r="EJ7" s="159">
        <f t="shared" si="6"/>
        <v>0</v>
      </c>
      <c r="EK7" s="159">
        <f t="shared" si="6"/>
        <v>0</v>
      </c>
      <c r="EL7" s="159">
        <f t="shared" si="6"/>
        <v>0</v>
      </c>
      <c r="EM7" s="159">
        <f t="shared" si="6"/>
        <v>0</v>
      </c>
      <c r="EN7" s="159">
        <f t="shared" si="6"/>
        <v>0</v>
      </c>
      <c r="EO7" s="159">
        <f t="shared" si="6"/>
        <v>0</v>
      </c>
      <c r="EP7" s="159">
        <f t="shared" si="6"/>
        <v>0</v>
      </c>
      <c r="EQ7" s="159">
        <f t="shared" si="6"/>
        <v>0</v>
      </c>
      <c r="ER7" s="159">
        <f t="shared" si="6"/>
        <v>1621</v>
      </c>
      <c r="ES7" s="159">
        <f t="shared" si="6"/>
        <v>0</v>
      </c>
      <c r="ET7" s="159">
        <f t="shared" si="6"/>
        <v>64272</v>
      </c>
      <c r="EU7" s="159">
        <f t="shared" si="6"/>
        <v>0</v>
      </c>
      <c r="EV7" s="159">
        <f t="shared" si="7"/>
        <v>0</v>
      </c>
      <c r="EW7" s="159">
        <f t="shared" si="3"/>
        <v>0</v>
      </c>
      <c r="EX7" s="159">
        <f t="shared" si="1"/>
        <v>0</v>
      </c>
      <c r="EY7" s="159">
        <f t="shared" si="1"/>
        <v>0</v>
      </c>
      <c r="EZ7" s="159">
        <f t="shared" si="1"/>
        <v>665</v>
      </c>
      <c r="FA7" s="159">
        <f t="shared" si="1"/>
        <v>0</v>
      </c>
      <c r="FB7" s="159">
        <f t="shared" si="1"/>
        <v>0</v>
      </c>
      <c r="FC7" s="159">
        <f t="shared" si="1"/>
        <v>0</v>
      </c>
      <c r="FD7" s="159">
        <f t="shared" si="1"/>
        <v>0</v>
      </c>
      <c r="FE7" s="159">
        <f t="shared" si="1"/>
        <v>0</v>
      </c>
      <c r="FF7" s="159">
        <f t="shared" si="1"/>
        <v>0</v>
      </c>
      <c r="FG7" s="159">
        <f t="shared" si="1"/>
        <v>0</v>
      </c>
      <c r="FH7" s="159">
        <f t="shared" si="1"/>
        <v>0</v>
      </c>
      <c r="FI7" s="159">
        <f t="shared" si="1"/>
        <v>0</v>
      </c>
      <c r="FJ7" s="159">
        <f t="shared" si="1"/>
        <v>9692</v>
      </c>
      <c r="FK7" s="159">
        <f t="shared" si="1"/>
        <v>889872</v>
      </c>
      <c r="FL7" s="159">
        <f t="shared" si="1"/>
        <v>0</v>
      </c>
      <c r="FM7" s="159">
        <f t="shared" si="1"/>
        <v>0</v>
      </c>
      <c r="FN7" s="159">
        <f t="shared" si="1"/>
        <v>0</v>
      </c>
      <c r="FO7" s="159">
        <f t="shared" si="1"/>
        <v>889872</v>
      </c>
    </row>
    <row r="8" spans="1:171" ht="13.5" x14ac:dyDescent="0.25">
      <c r="A8" s="152" t="s">
        <v>142</v>
      </c>
      <c r="B8" s="152" t="s">
        <v>143</v>
      </c>
      <c r="C8" s="153">
        <v>45107</v>
      </c>
      <c r="D8" s="158">
        <v>750</v>
      </c>
      <c r="E8" s="158">
        <v>13731882</v>
      </c>
      <c r="F8" s="158">
        <v>131348</v>
      </c>
      <c r="G8" s="158">
        <v>442701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58">
        <v>0</v>
      </c>
      <c r="AH8" s="158">
        <v>0</v>
      </c>
      <c r="AI8" s="158">
        <v>0</v>
      </c>
      <c r="AJ8" s="158">
        <v>158464</v>
      </c>
      <c r="AK8" s="158">
        <v>0</v>
      </c>
      <c r="AL8" s="158">
        <v>0</v>
      </c>
      <c r="AM8" s="158">
        <v>0</v>
      </c>
      <c r="AN8" s="158">
        <v>162670</v>
      </c>
      <c r="AO8" s="158">
        <v>14627065</v>
      </c>
      <c r="AP8" s="158">
        <v>5254484</v>
      </c>
      <c r="AQ8" s="158">
        <v>0</v>
      </c>
      <c r="AR8" s="158">
        <v>5254484</v>
      </c>
      <c r="AS8" s="158">
        <v>9372581</v>
      </c>
      <c r="AT8" s="158">
        <v>12165853</v>
      </c>
      <c r="AU8" s="158">
        <v>103011</v>
      </c>
      <c r="AV8" s="158">
        <v>435310</v>
      </c>
      <c r="AW8" s="158">
        <v>0</v>
      </c>
      <c r="AX8" s="158">
        <v>0</v>
      </c>
      <c r="AY8" s="158">
        <v>0</v>
      </c>
      <c r="AZ8" s="158">
        <v>0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8">
        <v>0</v>
      </c>
      <c r="BH8" s="158">
        <v>0</v>
      </c>
      <c r="BI8" s="158">
        <v>0</v>
      </c>
      <c r="BJ8" s="158">
        <v>0</v>
      </c>
      <c r="BK8" s="158">
        <v>0</v>
      </c>
      <c r="BL8" s="158">
        <v>0</v>
      </c>
      <c r="BM8" s="158">
        <v>0</v>
      </c>
      <c r="BN8" s="158">
        <v>0</v>
      </c>
      <c r="BO8" s="158">
        <v>0</v>
      </c>
      <c r="BP8" s="158">
        <v>0</v>
      </c>
      <c r="BQ8" s="158">
        <v>0</v>
      </c>
      <c r="BR8" s="158">
        <v>0</v>
      </c>
      <c r="BS8" s="158">
        <v>0</v>
      </c>
      <c r="BT8" s="158">
        <v>0</v>
      </c>
      <c r="BU8" s="158">
        <v>0</v>
      </c>
      <c r="BV8" s="158">
        <v>0</v>
      </c>
      <c r="BW8" s="158">
        <v>0</v>
      </c>
      <c r="BX8" s="158">
        <v>0</v>
      </c>
      <c r="BY8" s="158">
        <v>158071</v>
      </c>
      <c r="BZ8" s="158">
        <v>0</v>
      </c>
      <c r="CA8" s="158">
        <v>0</v>
      </c>
      <c r="CB8" s="158">
        <v>0</v>
      </c>
      <c r="CC8" s="158">
        <v>104815</v>
      </c>
      <c r="CD8" s="158">
        <v>12967060</v>
      </c>
      <c r="CE8" s="158">
        <v>5164004</v>
      </c>
      <c r="CF8" s="158">
        <v>0</v>
      </c>
      <c r="CG8" s="158">
        <v>5164004</v>
      </c>
      <c r="CH8" s="158">
        <v>7803056</v>
      </c>
      <c r="CJ8" s="5">
        <f t="shared" si="2"/>
        <v>45107</v>
      </c>
      <c r="CK8" s="159">
        <f t="shared" si="2"/>
        <v>750</v>
      </c>
      <c r="CL8" s="159">
        <f t="shared" si="2"/>
        <v>13731882</v>
      </c>
      <c r="CM8" s="159">
        <f t="shared" si="2"/>
        <v>131348</v>
      </c>
      <c r="CN8" s="159">
        <f t="shared" si="2"/>
        <v>442701</v>
      </c>
      <c r="CO8" s="159">
        <f t="shared" si="2"/>
        <v>0</v>
      </c>
      <c r="CP8" s="159">
        <f t="shared" si="2"/>
        <v>0</v>
      </c>
      <c r="CQ8" s="159">
        <f t="shared" si="2"/>
        <v>0</v>
      </c>
      <c r="CR8" s="159">
        <f t="shared" si="2"/>
        <v>0</v>
      </c>
      <c r="CS8" s="159">
        <f t="shared" si="2"/>
        <v>0</v>
      </c>
      <c r="CT8" s="159">
        <f t="shared" si="2"/>
        <v>0</v>
      </c>
      <c r="CU8" s="159">
        <f t="shared" si="2"/>
        <v>0</v>
      </c>
      <c r="CV8" s="159">
        <f t="shared" si="2"/>
        <v>0</v>
      </c>
      <c r="CW8" s="159">
        <f t="shared" si="2"/>
        <v>0</v>
      </c>
      <c r="CX8" s="159">
        <f t="shared" si="2"/>
        <v>0</v>
      </c>
      <c r="CY8" s="159">
        <f t="shared" si="2"/>
        <v>0</v>
      </c>
      <c r="CZ8" s="159">
        <f t="shared" si="4"/>
        <v>0</v>
      </c>
      <c r="DA8" s="159">
        <f t="shared" si="4"/>
        <v>0</v>
      </c>
      <c r="DB8" s="159">
        <f t="shared" si="4"/>
        <v>0</v>
      </c>
      <c r="DC8" s="159">
        <f t="shared" si="4"/>
        <v>0</v>
      </c>
      <c r="DD8" s="159">
        <f t="shared" si="4"/>
        <v>0</v>
      </c>
      <c r="DE8" s="159">
        <f t="shared" si="4"/>
        <v>0</v>
      </c>
      <c r="DF8" s="159">
        <f t="shared" si="4"/>
        <v>0</v>
      </c>
      <c r="DG8" s="159">
        <f t="shared" si="4"/>
        <v>0</v>
      </c>
      <c r="DH8" s="159">
        <f t="shared" si="4"/>
        <v>0</v>
      </c>
      <c r="DI8" s="159">
        <f t="shared" si="4"/>
        <v>0</v>
      </c>
      <c r="DJ8" s="159">
        <f t="shared" si="4"/>
        <v>0</v>
      </c>
      <c r="DK8" s="159">
        <f t="shared" si="4"/>
        <v>0</v>
      </c>
      <c r="DL8" s="159">
        <f t="shared" si="4"/>
        <v>0</v>
      </c>
      <c r="DM8" s="159">
        <f t="shared" si="4"/>
        <v>0</v>
      </c>
      <c r="DN8" s="159">
        <f t="shared" si="4"/>
        <v>0</v>
      </c>
      <c r="DO8" s="159">
        <f t="shared" si="4"/>
        <v>0</v>
      </c>
      <c r="DP8" s="159">
        <f t="shared" si="5"/>
        <v>0</v>
      </c>
      <c r="DQ8" s="159">
        <f t="shared" si="5"/>
        <v>158464</v>
      </c>
      <c r="DR8" s="159">
        <f t="shared" si="5"/>
        <v>0</v>
      </c>
      <c r="DS8" s="159">
        <f t="shared" si="5"/>
        <v>0</v>
      </c>
      <c r="DT8" s="159">
        <f t="shared" si="5"/>
        <v>0</v>
      </c>
      <c r="DU8" s="159">
        <f t="shared" si="5"/>
        <v>162670</v>
      </c>
      <c r="DV8" s="159">
        <f t="shared" si="5"/>
        <v>14627065</v>
      </c>
      <c r="DW8" s="159">
        <f t="shared" si="5"/>
        <v>5254484</v>
      </c>
      <c r="DX8" s="159">
        <f t="shared" si="5"/>
        <v>0</v>
      </c>
      <c r="DY8" s="159">
        <f t="shared" si="5"/>
        <v>5254484</v>
      </c>
      <c r="DZ8" s="159">
        <f t="shared" si="5"/>
        <v>9372581</v>
      </c>
      <c r="EA8" s="159">
        <f t="shared" si="5"/>
        <v>12165853</v>
      </c>
      <c r="EB8" s="159">
        <f t="shared" si="5"/>
        <v>103011</v>
      </c>
      <c r="EC8" s="159">
        <f t="shared" si="5"/>
        <v>435310</v>
      </c>
      <c r="ED8" s="159">
        <f t="shared" si="5"/>
        <v>0</v>
      </c>
      <c r="EE8" s="159">
        <f t="shared" si="5"/>
        <v>0</v>
      </c>
      <c r="EF8" s="159">
        <f t="shared" si="6"/>
        <v>0</v>
      </c>
      <c r="EG8" s="159">
        <f t="shared" si="6"/>
        <v>0</v>
      </c>
      <c r="EH8" s="159">
        <f t="shared" si="6"/>
        <v>0</v>
      </c>
      <c r="EI8" s="159">
        <f t="shared" si="6"/>
        <v>0</v>
      </c>
      <c r="EJ8" s="159">
        <f t="shared" si="6"/>
        <v>0</v>
      </c>
      <c r="EK8" s="159">
        <f t="shared" si="6"/>
        <v>0</v>
      </c>
      <c r="EL8" s="159">
        <f t="shared" si="6"/>
        <v>0</v>
      </c>
      <c r="EM8" s="159">
        <f t="shared" si="6"/>
        <v>0</v>
      </c>
      <c r="EN8" s="159">
        <f t="shared" si="6"/>
        <v>0</v>
      </c>
      <c r="EO8" s="159">
        <f t="shared" si="6"/>
        <v>0</v>
      </c>
      <c r="EP8" s="159">
        <f t="shared" si="6"/>
        <v>0</v>
      </c>
      <c r="EQ8" s="159">
        <f t="shared" si="6"/>
        <v>0</v>
      </c>
      <c r="ER8" s="159">
        <f t="shared" si="6"/>
        <v>0</v>
      </c>
      <c r="ES8" s="159">
        <f t="shared" si="6"/>
        <v>0</v>
      </c>
      <c r="ET8" s="159">
        <f t="shared" si="6"/>
        <v>0</v>
      </c>
      <c r="EU8" s="159">
        <f t="shared" si="6"/>
        <v>0</v>
      </c>
      <c r="EV8" s="159">
        <f t="shared" si="7"/>
        <v>0</v>
      </c>
      <c r="EW8" s="159">
        <f t="shared" si="3"/>
        <v>0</v>
      </c>
      <c r="EX8" s="159">
        <f t="shared" si="1"/>
        <v>0</v>
      </c>
      <c r="EY8" s="159">
        <f t="shared" si="1"/>
        <v>0</v>
      </c>
      <c r="EZ8" s="159">
        <f t="shared" si="1"/>
        <v>0</v>
      </c>
      <c r="FA8" s="159">
        <f t="shared" si="1"/>
        <v>0</v>
      </c>
      <c r="FB8" s="159">
        <f t="shared" si="1"/>
        <v>0</v>
      </c>
      <c r="FC8" s="159">
        <f t="shared" si="1"/>
        <v>0</v>
      </c>
      <c r="FD8" s="159">
        <f t="shared" si="1"/>
        <v>0</v>
      </c>
      <c r="FE8" s="159">
        <f t="shared" si="1"/>
        <v>0</v>
      </c>
      <c r="FF8" s="159">
        <f t="shared" si="1"/>
        <v>158071</v>
      </c>
      <c r="FG8" s="159">
        <f t="shared" si="1"/>
        <v>0</v>
      </c>
      <c r="FH8" s="159">
        <f t="shared" si="1"/>
        <v>0</v>
      </c>
      <c r="FI8" s="159">
        <f t="shared" si="1"/>
        <v>0</v>
      </c>
      <c r="FJ8" s="159">
        <f t="shared" si="1"/>
        <v>104815</v>
      </c>
      <c r="FK8" s="159">
        <f t="shared" si="1"/>
        <v>12967060</v>
      </c>
      <c r="FL8" s="159">
        <f t="shared" si="1"/>
        <v>5164004</v>
      </c>
      <c r="FM8" s="159">
        <f t="shared" si="1"/>
        <v>0</v>
      </c>
      <c r="FN8" s="159">
        <f t="shared" si="1"/>
        <v>5164004</v>
      </c>
      <c r="FO8" s="159">
        <f t="shared" si="1"/>
        <v>7803056</v>
      </c>
    </row>
    <row r="9" spans="1:171" ht="13.5" x14ac:dyDescent="0.25">
      <c r="A9" s="152" t="s">
        <v>144</v>
      </c>
      <c r="B9" s="152" t="s">
        <v>145</v>
      </c>
      <c r="C9" s="153">
        <v>45107</v>
      </c>
      <c r="D9" s="158">
        <v>0</v>
      </c>
      <c r="E9" s="158">
        <v>1428730</v>
      </c>
      <c r="F9" s="158">
        <v>134037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15332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58">
        <v>0</v>
      </c>
      <c r="AM9" s="158">
        <v>0</v>
      </c>
      <c r="AN9" s="158">
        <v>0</v>
      </c>
      <c r="AO9" s="158">
        <v>1578099</v>
      </c>
      <c r="AP9" s="158">
        <v>0</v>
      </c>
      <c r="AQ9" s="158">
        <v>0</v>
      </c>
      <c r="AR9" s="158">
        <v>0</v>
      </c>
      <c r="AS9" s="158">
        <v>1578099</v>
      </c>
      <c r="AT9" s="158">
        <v>1428730</v>
      </c>
      <c r="AU9" s="158">
        <v>134037</v>
      </c>
      <c r="AV9" s="158">
        <v>0</v>
      </c>
      <c r="AW9" s="158">
        <v>0</v>
      </c>
      <c r="AX9" s="158">
        <v>0</v>
      </c>
      <c r="AY9" s="158">
        <v>0</v>
      </c>
      <c r="AZ9" s="158">
        <v>0</v>
      </c>
      <c r="BA9" s="158">
        <v>0</v>
      </c>
      <c r="BB9" s="158">
        <v>0</v>
      </c>
      <c r="BC9" s="158">
        <v>0</v>
      </c>
      <c r="BD9" s="158">
        <v>0</v>
      </c>
      <c r="BE9" s="158">
        <v>0</v>
      </c>
      <c r="BF9" s="158">
        <v>0</v>
      </c>
      <c r="BG9" s="158">
        <v>0</v>
      </c>
      <c r="BH9" s="158">
        <v>0</v>
      </c>
      <c r="BI9" s="158">
        <v>0</v>
      </c>
      <c r="BJ9" s="158">
        <v>0</v>
      </c>
      <c r="BK9" s="158">
        <v>0</v>
      </c>
      <c r="BL9" s="158">
        <v>0</v>
      </c>
      <c r="BM9" s="158">
        <v>0</v>
      </c>
      <c r="BN9" s="158">
        <v>0</v>
      </c>
      <c r="BO9" s="158">
        <v>0</v>
      </c>
      <c r="BP9" s="158">
        <v>0</v>
      </c>
      <c r="BQ9" s="158">
        <v>0</v>
      </c>
      <c r="BR9" s="158">
        <v>0</v>
      </c>
      <c r="BS9" s="158">
        <v>0</v>
      </c>
      <c r="BT9" s="158">
        <v>0</v>
      </c>
      <c r="BU9" s="158">
        <v>15332</v>
      </c>
      <c r="BV9" s="158">
        <v>0</v>
      </c>
      <c r="BW9" s="158">
        <v>0</v>
      </c>
      <c r="BX9" s="158">
        <v>0</v>
      </c>
      <c r="BY9" s="158">
        <v>0</v>
      </c>
      <c r="BZ9" s="158">
        <v>0</v>
      </c>
      <c r="CA9" s="158">
        <v>0</v>
      </c>
      <c r="CB9" s="158">
        <v>0</v>
      </c>
      <c r="CC9" s="158">
        <v>0</v>
      </c>
      <c r="CD9" s="158">
        <v>1578099</v>
      </c>
      <c r="CE9" s="158">
        <v>0</v>
      </c>
      <c r="CF9" s="158">
        <v>0</v>
      </c>
      <c r="CG9" s="158">
        <v>0</v>
      </c>
      <c r="CH9" s="158">
        <v>1578099</v>
      </c>
      <c r="CJ9" s="5">
        <f t="shared" si="2"/>
        <v>45107</v>
      </c>
      <c r="CK9" s="159">
        <f t="shared" si="2"/>
        <v>0</v>
      </c>
      <c r="CL9" s="159">
        <f t="shared" si="2"/>
        <v>1428730</v>
      </c>
      <c r="CM9" s="159">
        <f t="shared" si="2"/>
        <v>134037</v>
      </c>
      <c r="CN9" s="159">
        <f t="shared" si="2"/>
        <v>0</v>
      </c>
      <c r="CO9" s="159">
        <f t="shared" si="2"/>
        <v>0</v>
      </c>
      <c r="CP9" s="159">
        <f t="shared" si="2"/>
        <v>0</v>
      </c>
      <c r="CQ9" s="159">
        <f t="shared" si="2"/>
        <v>0</v>
      </c>
      <c r="CR9" s="159">
        <f t="shared" si="2"/>
        <v>0</v>
      </c>
      <c r="CS9" s="159">
        <f t="shared" si="2"/>
        <v>0</v>
      </c>
      <c r="CT9" s="159">
        <f t="shared" si="2"/>
        <v>0</v>
      </c>
      <c r="CU9" s="159">
        <f t="shared" si="2"/>
        <v>0</v>
      </c>
      <c r="CV9" s="159">
        <f t="shared" si="2"/>
        <v>0</v>
      </c>
      <c r="CW9" s="159">
        <f t="shared" si="2"/>
        <v>0</v>
      </c>
      <c r="CX9" s="159">
        <f t="shared" si="2"/>
        <v>0</v>
      </c>
      <c r="CY9" s="159">
        <f t="shared" si="2"/>
        <v>0</v>
      </c>
      <c r="CZ9" s="159">
        <f t="shared" si="4"/>
        <v>0</v>
      </c>
      <c r="DA9" s="159">
        <f t="shared" si="4"/>
        <v>0</v>
      </c>
      <c r="DB9" s="159">
        <f t="shared" si="4"/>
        <v>0</v>
      </c>
      <c r="DC9" s="159">
        <f t="shared" si="4"/>
        <v>0</v>
      </c>
      <c r="DD9" s="159">
        <f t="shared" si="4"/>
        <v>0</v>
      </c>
      <c r="DE9" s="159">
        <f t="shared" si="4"/>
        <v>0</v>
      </c>
      <c r="DF9" s="159">
        <f t="shared" si="4"/>
        <v>0</v>
      </c>
      <c r="DG9" s="159">
        <f t="shared" si="4"/>
        <v>0</v>
      </c>
      <c r="DH9" s="159">
        <f t="shared" si="4"/>
        <v>0</v>
      </c>
      <c r="DI9" s="159">
        <f t="shared" si="4"/>
        <v>0</v>
      </c>
      <c r="DJ9" s="159">
        <f t="shared" si="4"/>
        <v>0</v>
      </c>
      <c r="DK9" s="159">
        <f t="shared" si="4"/>
        <v>0</v>
      </c>
      <c r="DL9" s="159">
        <f t="shared" si="4"/>
        <v>0</v>
      </c>
      <c r="DM9" s="159">
        <f t="shared" si="4"/>
        <v>15332</v>
      </c>
      <c r="DN9" s="159">
        <f t="shared" si="4"/>
        <v>0</v>
      </c>
      <c r="DO9" s="159">
        <f t="shared" si="4"/>
        <v>0</v>
      </c>
      <c r="DP9" s="159">
        <f t="shared" si="5"/>
        <v>0</v>
      </c>
      <c r="DQ9" s="159">
        <f t="shared" si="5"/>
        <v>0</v>
      </c>
      <c r="DR9" s="159">
        <f t="shared" si="5"/>
        <v>0</v>
      </c>
      <c r="DS9" s="159">
        <f t="shared" si="5"/>
        <v>0</v>
      </c>
      <c r="DT9" s="159">
        <f t="shared" si="5"/>
        <v>0</v>
      </c>
      <c r="DU9" s="159">
        <f t="shared" si="5"/>
        <v>0</v>
      </c>
      <c r="DV9" s="159">
        <f t="shared" si="5"/>
        <v>1578099</v>
      </c>
      <c r="DW9" s="159">
        <f t="shared" si="5"/>
        <v>0</v>
      </c>
      <c r="DX9" s="159">
        <f t="shared" si="5"/>
        <v>0</v>
      </c>
      <c r="DY9" s="159">
        <f t="shared" si="5"/>
        <v>0</v>
      </c>
      <c r="DZ9" s="159">
        <f t="shared" si="5"/>
        <v>1578099</v>
      </c>
      <c r="EA9" s="159">
        <f t="shared" si="5"/>
        <v>1428730</v>
      </c>
      <c r="EB9" s="159">
        <f t="shared" si="5"/>
        <v>134037</v>
      </c>
      <c r="EC9" s="159">
        <f t="shared" si="5"/>
        <v>0</v>
      </c>
      <c r="ED9" s="159">
        <f t="shared" si="5"/>
        <v>0</v>
      </c>
      <c r="EE9" s="159">
        <f t="shared" si="5"/>
        <v>0</v>
      </c>
      <c r="EF9" s="159">
        <f t="shared" si="6"/>
        <v>0</v>
      </c>
      <c r="EG9" s="159">
        <f t="shared" si="6"/>
        <v>0</v>
      </c>
      <c r="EH9" s="159">
        <f t="shared" si="6"/>
        <v>0</v>
      </c>
      <c r="EI9" s="159">
        <f t="shared" si="6"/>
        <v>0</v>
      </c>
      <c r="EJ9" s="159">
        <f t="shared" si="6"/>
        <v>0</v>
      </c>
      <c r="EK9" s="159">
        <f t="shared" si="6"/>
        <v>0</v>
      </c>
      <c r="EL9" s="159">
        <f t="shared" si="6"/>
        <v>0</v>
      </c>
      <c r="EM9" s="159">
        <f t="shared" si="6"/>
        <v>0</v>
      </c>
      <c r="EN9" s="159">
        <f t="shared" si="6"/>
        <v>0</v>
      </c>
      <c r="EO9" s="159">
        <f t="shared" si="6"/>
        <v>0</v>
      </c>
      <c r="EP9" s="159">
        <f t="shared" si="6"/>
        <v>0</v>
      </c>
      <c r="EQ9" s="159">
        <f t="shared" si="6"/>
        <v>0</v>
      </c>
      <c r="ER9" s="159">
        <f t="shared" si="6"/>
        <v>0</v>
      </c>
      <c r="ES9" s="159">
        <f t="shared" si="6"/>
        <v>0</v>
      </c>
      <c r="ET9" s="159">
        <f t="shared" si="6"/>
        <v>0</v>
      </c>
      <c r="EU9" s="159">
        <f t="shared" si="6"/>
        <v>0</v>
      </c>
      <c r="EV9" s="159">
        <f t="shared" si="7"/>
        <v>0</v>
      </c>
      <c r="EW9" s="159">
        <f t="shared" si="3"/>
        <v>0</v>
      </c>
      <c r="EX9" s="159">
        <f t="shared" si="1"/>
        <v>0</v>
      </c>
      <c r="EY9" s="159">
        <f t="shared" si="1"/>
        <v>0</v>
      </c>
      <c r="EZ9" s="159">
        <f t="shared" si="1"/>
        <v>0</v>
      </c>
      <c r="FA9" s="159">
        <f t="shared" si="1"/>
        <v>0</v>
      </c>
      <c r="FB9" s="159">
        <f t="shared" si="1"/>
        <v>15332</v>
      </c>
      <c r="FC9" s="159">
        <f t="shared" si="1"/>
        <v>0</v>
      </c>
      <c r="FD9" s="159">
        <f t="shared" si="1"/>
        <v>0</v>
      </c>
      <c r="FE9" s="159">
        <f t="shared" si="1"/>
        <v>0</v>
      </c>
      <c r="FF9" s="159">
        <f t="shared" si="1"/>
        <v>0</v>
      </c>
      <c r="FG9" s="159">
        <f t="shared" si="1"/>
        <v>0</v>
      </c>
      <c r="FH9" s="159">
        <f t="shared" si="1"/>
        <v>0</v>
      </c>
      <c r="FI9" s="159">
        <f t="shared" si="1"/>
        <v>0</v>
      </c>
      <c r="FJ9" s="159">
        <f t="shared" si="1"/>
        <v>0</v>
      </c>
      <c r="FK9" s="159">
        <f t="shared" si="1"/>
        <v>1578099</v>
      </c>
      <c r="FL9" s="159">
        <f t="shared" si="1"/>
        <v>0</v>
      </c>
      <c r="FM9" s="159">
        <f t="shared" si="1"/>
        <v>0</v>
      </c>
      <c r="FN9" s="159">
        <f t="shared" si="1"/>
        <v>0</v>
      </c>
      <c r="FO9" s="159">
        <f t="shared" si="1"/>
        <v>1578099</v>
      </c>
    </row>
    <row r="10" spans="1:171" ht="13.5" x14ac:dyDescent="0.25">
      <c r="A10" s="152" t="s">
        <v>146</v>
      </c>
      <c r="B10" s="152" t="s">
        <v>140</v>
      </c>
      <c r="C10" s="153">
        <v>45107</v>
      </c>
      <c r="D10" s="158">
        <v>0</v>
      </c>
      <c r="E10" s="158">
        <v>16791852</v>
      </c>
      <c r="F10" s="158">
        <v>778213</v>
      </c>
      <c r="G10" s="158">
        <v>728947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8">
        <v>1621</v>
      </c>
      <c r="W10" s="158">
        <v>0</v>
      </c>
      <c r="X10" s="158">
        <v>137381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665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682969</v>
      </c>
      <c r="AK10" s="158">
        <v>336622</v>
      </c>
      <c r="AL10" s="158">
        <v>0</v>
      </c>
      <c r="AM10" s="158">
        <v>0</v>
      </c>
      <c r="AN10" s="158">
        <v>29734</v>
      </c>
      <c r="AO10" s="158">
        <v>19488004</v>
      </c>
      <c r="AP10" s="158">
        <v>0</v>
      </c>
      <c r="AQ10" s="158">
        <v>0</v>
      </c>
      <c r="AR10" s="158">
        <v>0</v>
      </c>
      <c r="AS10" s="158">
        <v>19488004</v>
      </c>
      <c r="AT10" s="158">
        <v>-693502</v>
      </c>
      <c r="AU10" s="158">
        <v>778213</v>
      </c>
      <c r="AV10" s="158">
        <v>728947</v>
      </c>
      <c r="AW10" s="158">
        <v>0</v>
      </c>
      <c r="AX10" s="158">
        <v>0</v>
      </c>
      <c r="AY10" s="158">
        <v>0</v>
      </c>
      <c r="AZ10" s="158">
        <v>0</v>
      </c>
      <c r="BA10" s="158">
        <v>0</v>
      </c>
      <c r="BB10" s="158">
        <v>0</v>
      </c>
      <c r="BC10" s="158">
        <v>0</v>
      </c>
      <c r="BD10" s="158">
        <v>0</v>
      </c>
      <c r="BE10" s="158">
        <v>0</v>
      </c>
      <c r="BF10" s="158">
        <v>0</v>
      </c>
      <c r="BG10" s="158">
        <v>0</v>
      </c>
      <c r="BH10" s="158">
        <v>0</v>
      </c>
      <c r="BI10" s="158">
        <v>0</v>
      </c>
      <c r="BJ10" s="158">
        <v>0</v>
      </c>
      <c r="BK10" s="158">
        <v>1621</v>
      </c>
      <c r="BL10" s="158">
        <v>0</v>
      </c>
      <c r="BM10" s="158">
        <v>64272</v>
      </c>
      <c r="BN10" s="158">
        <v>0</v>
      </c>
      <c r="BO10" s="158">
        <v>0</v>
      </c>
      <c r="BP10" s="158">
        <v>0</v>
      </c>
      <c r="BQ10" s="158">
        <v>0</v>
      </c>
      <c r="BR10" s="158">
        <v>0</v>
      </c>
      <c r="BS10" s="158">
        <v>665</v>
      </c>
      <c r="BT10" s="158">
        <v>0</v>
      </c>
      <c r="BU10" s="158">
        <v>0</v>
      </c>
      <c r="BV10" s="158">
        <v>0</v>
      </c>
      <c r="BW10" s="158">
        <v>0</v>
      </c>
      <c r="BX10" s="158">
        <v>0</v>
      </c>
      <c r="BY10" s="158">
        <v>0</v>
      </c>
      <c r="BZ10" s="158">
        <v>0</v>
      </c>
      <c r="CA10" s="158">
        <v>0</v>
      </c>
      <c r="CB10" s="158">
        <v>0</v>
      </c>
      <c r="CC10" s="158">
        <v>9692</v>
      </c>
      <c r="CD10" s="158">
        <v>889908</v>
      </c>
      <c r="CE10" s="158">
        <v>0</v>
      </c>
      <c r="CF10" s="158">
        <v>0</v>
      </c>
      <c r="CG10" s="158">
        <v>0</v>
      </c>
      <c r="CH10" s="158">
        <v>889908</v>
      </c>
      <c r="CJ10" s="5">
        <f t="shared" si="2"/>
        <v>45107</v>
      </c>
      <c r="CK10" s="159">
        <f t="shared" si="2"/>
        <v>0</v>
      </c>
      <c r="CL10" s="159">
        <f t="shared" si="2"/>
        <v>16791852</v>
      </c>
      <c r="CM10" s="159">
        <f t="shared" si="2"/>
        <v>778213</v>
      </c>
      <c r="CN10" s="159">
        <f t="shared" si="2"/>
        <v>728947</v>
      </c>
      <c r="CO10" s="159">
        <f t="shared" si="2"/>
        <v>0</v>
      </c>
      <c r="CP10" s="159">
        <f t="shared" si="2"/>
        <v>0</v>
      </c>
      <c r="CQ10" s="159">
        <f t="shared" si="2"/>
        <v>0</v>
      </c>
      <c r="CR10" s="159">
        <f t="shared" si="2"/>
        <v>0</v>
      </c>
      <c r="CS10" s="159">
        <f t="shared" si="2"/>
        <v>0</v>
      </c>
      <c r="CT10" s="159">
        <f t="shared" si="2"/>
        <v>0</v>
      </c>
      <c r="CU10" s="159">
        <f t="shared" si="2"/>
        <v>0</v>
      </c>
      <c r="CV10" s="159">
        <f t="shared" si="2"/>
        <v>0</v>
      </c>
      <c r="CW10" s="159">
        <f t="shared" si="2"/>
        <v>0</v>
      </c>
      <c r="CX10" s="159">
        <f t="shared" si="2"/>
        <v>0</v>
      </c>
      <c r="CY10" s="159">
        <f t="shared" si="2"/>
        <v>0</v>
      </c>
      <c r="CZ10" s="159">
        <f t="shared" si="4"/>
        <v>0</v>
      </c>
      <c r="DA10" s="159">
        <f t="shared" si="4"/>
        <v>0</v>
      </c>
      <c r="DB10" s="159">
        <f t="shared" si="4"/>
        <v>0</v>
      </c>
      <c r="DC10" s="159">
        <f t="shared" si="4"/>
        <v>1621</v>
      </c>
      <c r="DD10" s="159">
        <f t="shared" si="4"/>
        <v>0</v>
      </c>
      <c r="DE10" s="159">
        <f t="shared" si="4"/>
        <v>137381</v>
      </c>
      <c r="DF10" s="159">
        <f t="shared" si="4"/>
        <v>0</v>
      </c>
      <c r="DG10" s="159">
        <f t="shared" si="4"/>
        <v>0</v>
      </c>
      <c r="DH10" s="159">
        <f t="shared" si="4"/>
        <v>0</v>
      </c>
      <c r="DI10" s="159">
        <f t="shared" si="4"/>
        <v>0</v>
      </c>
      <c r="DJ10" s="159">
        <f t="shared" si="4"/>
        <v>0</v>
      </c>
      <c r="DK10" s="159">
        <f t="shared" si="4"/>
        <v>665</v>
      </c>
      <c r="DL10" s="159">
        <f t="shared" si="4"/>
        <v>0</v>
      </c>
      <c r="DM10" s="159">
        <f t="shared" si="4"/>
        <v>0</v>
      </c>
      <c r="DN10" s="159">
        <f t="shared" si="4"/>
        <v>0</v>
      </c>
      <c r="DO10" s="159">
        <f t="shared" si="4"/>
        <v>0</v>
      </c>
      <c r="DP10" s="159">
        <f t="shared" si="5"/>
        <v>0</v>
      </c>
      <c r="DQ10" s="159">
        <f t="shared" si="5"/>
        <v>682969</v>
      </c>
      <c r="DR10" s="159">
        <f t="shared" si="5"/>
        <v>336622</v>
      </c>
      <c r="DS10" s="159">
        <f t="shared" si="5"/>
        <v>0</v>
      </c>
      <c r="DT10" s="159">
        <f t="shared" si="5"/>
        <v>0</v>
      </c>
      <c r="DU10" s="159">
        <f t="shared" si="5"/>
        <v>29734</v>
      </c>
      <c r="DV10" s="159">
        <f t="shared" si="5"/>
        <v>19488004</v>
      </c>
      <c r="DW10" s="159">
        <f t="shared" si="5"/>
        <v>0</v>
      </c>
      <c r="DX10" s="159">
        <f t="shared" si="5"/>
        <v>0</v>
      </c>
      <c r="DY10" s="159">
        <f t="shared" si="5"/>
        <v>0</v>
      </c>
      <c r="DZ10" s="159">
        <f t="shared" si="5"/>
        <v>19488004</v>
      </c>
      <c r="EA10" s="159">
        <f t="shared" si="5"/>
        <v>-693502</v>
      </c>
      <c r="EB10" s="159">
        <f t="shared" si="5"/>
        <v>778213</v>
      </c>
      <c r="EC10" s="159">
        <f t="shared" si="5"/>
        <v>728947</v>
      </c>
      <c r="ED10" s="159">
        <f t="shared" si="5"/>
        <v>0</v>
      </c>
      <c r="EE10" s="159">
        <f t="shared" si="5"/>
        <v>0</v>
      </c>
      <c r="EF10" s="159">
        <f t="shared" si="6"/>
        <v>0</v>
      </c>
      <c r="EG10" s="159">
        <f t="shared" si="6"/>
        <v>0</v>
      </c>
      <c r="EH10" s="159">
        <f t="shared" si="6"/>
        <v>0</v>
      </c>
      <c r="EI10" s="159">
        <f t="shared" si="6"/>
        <v>0</v>
      </c>
      <c r="EJ10" s="159">
        <f t="shared" si="6"/>
        <v>0</v>
      </c>
      <c r="EK10" s="159">
        <f t="shared" si="6"/>
        <v>0</v>
      </c>
      <c r="EL10" s="159">
        <f t="shared" si="6"/>
        <v>0</v>
      </c>
      <c r="EM10" s="159">
        <f t="shared" si="6"/>
        <v>0</v>
      </c>
      <c r="EN10" s="159">
        <f t="shared" si="6"/>
        <v>0</v>
      </c>
      <c r="EO10" s="159">
        <f t="shared" si="6"/>
        <v>0</v>
      </c>
      <c r="EP10" s="159">
        <f t="shared" si="6"/>
        <v>0</v>
      </c>
      <c r="EQ10" s="159">
        <f t="shared" si="6"/>
        <v>0</v>
      </c>
      <c r="ER10" s="159">
        <f t="shared" si="6"/>
        <v>1621</v>
      </c>
      <c r="ES10" s="159">
        <f t="shared" si="6"/>
        <v>0</v>
      </c>
      <c r="ET10" s="159">
        <f t="shared" si="6"/>
        <v>64272</v>
      </c>
      <c r="EU10" s="159">
        <f t="shared" si="6"/>
        <v>0</v>
      </c>
      <c r="EV10" s="159">
        <f t="shared" si="7"/>
        <v>0</v>
      </c>
      <c r="EW10" s="159">
        <f t="shared" si="3"/>
        <v>0</v>
      </c>
      <c r="EX10" s="159">
        <f t="shared" si="1"/>
        <v>0</v>
      </c>
      <c r="EY10" s="159">
        <f t="shared" si="1"/>
        <v>0</v>
      </c>
      <c r="EZ10" s="159">
        <f t="shared" si="1"/>
        <v>665</v>
      </c>
      <c r="FA10" s="159">
        <f t="shared" si="1"/>
        <v>0</v>
      </c>
      <c r="FB10" s="159">
        <f t="shared" si="1"/>
        <v>0</v>
      </c>
      <c r="FC10" s="159">
        <f t="shared" si="1"/>
        <v>0</v>
      </c>
      <c r="FD10" s="159">
        <f t="shared" si="1"/>
        <v>0</v>
      </c>
      <c r="FE10" s="159">
        <f t="shared" si="1"/>
        <v>0</v>
      </c>
      <c r="FF10" s="159">
        <f t="shared" si="1"/>
        <v>0</v>
      </c>
      <c r="FG10" s="159">
        <f t="shared" si="1"/>
        <v>0</v>
      </c>
      <c r="FH10" s="159">
        <f t="shared" si="1"/>
        <v>0</v>
      </c>
      <c r="FI10" s="159">
        <f t="shared" si="1"/>
        <v>0</v>
      </c>
      <c r="FJ10" s="159">
        <f t="shared" si="1"/>
        <v>9692</v>
      </c>
      <c r="FK10" s="159">
        <f t="shared" si="1"/>
        <v>889908</v>
      </c>
      <c r="FL10" s="159">
        <f t="shared" si="1"/>
        <v>0</v>
      </c>
      <c r="FM10" s="159">
        <f t="shared" si="1"/>
        <v>0</v>
      </c>
      <c r="FN10" s="159">
        <f t="shared" si="1"/>
        <v>0</v>
      </c>
      <c r="FO10" s="159">
        <f t="shared" si="1"/>
        <v>889908</v>
      </c>
    </row>
    <row r="11" spans="1:171" ht="13.5" x14ac:dyDescent="0.25">
      <c r="A11" s="152" t="s">
        <v>147</v>
      </c>
      <c r="B11" s="152" t="s">
        <v>138</v>
      </c>
      <c r="C11" s="153">
        <v>45107</v>
      </c>
      <c r="D11" s="158">
        <v>0</v>
      </c>
      <c r="E11" s="158">
        <v>5953587</v>
      </c>
      <c r="F11" s="158">
        <v>383882</v>
      </c>
      <c r="G11" s="158">
        <v>326766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5408</v>
      </c>
      <c r="AE11" s="158">
        <v>0</v>
      </c>
      <c r="AF11" s="158">
        <v>0</v>
      </c>
      <c r="AG11" s="158">
        <v>0</v>
      </c>
      <c r="AH11" s="158">
        <v>0</v>
      </c>
      <c r="AI11" s="158">
        <v>689</v>
      </c>
      <c r="AJ11" s="158">
        <v>285</v>
      </c>
      <c r="AK11" s="158">
        <v>0</v>
      </c>
      <c r="AL11" s="158">
        <v>0</v>
      </c>
      <c r="AM11" s="158">
        <v>0</v>
      </c>
      <c r="AN11" s="158">
        <v>0</v>
      </c>
      <c r="AO11" s="158">
        <v>6670617</v>
      </c>
      <c r="AP11" s="158">
        <v>0</v>
      </c>
      <c r="AQ11" s="158">
        <v>0</v>
      </c>
      <c r="AR11" s="158">
        <v>0</v>
      </c>
      <c r="AS11" s="158">
        <v>6670617</v>
      </c>
      <c r="AT11" s="158">
        <v>5953587</v>
      </c>
      <c r="AU11" s="158">
        <v>383882</v>
      </c>
      <c r="AV11" s="158">
        <v>326766</v>
      </c>
      <c r="AW11" s="158">
        <v>0</v>
      </c>
      <c r="AX11" s="158">
        <v>0</v>
      </c>
      <c r="AY11" s="158">
        <v>0</v>
      </c>
      <c r="AZ11" s="158">
        <v>0</v>
      </c>
      <c r="BA11" s="158">
        <v>0</v>
      </c>
      <c r="BB11" s="158">
        <v>0</v>
      </c>
      <c r="BC11" s="158">
        <v>0</v>
      </c>
      <c r="BD11" s="158">
        <v>0</v>
      </c>
      <c r="BE11" s="158">
        <v>0</v>
      </c>
      <c r="BF11" s="158">
        <v>0</v>
      </c>
      <c r="BG11" s="158">
        <v>0</v>
      </c>
      <c r="BH11" s="158">
        <v>0</v>
      </c>
      <c r="BI11" s="158">
        <v>0</v>
      </c>
      <c r="BJ11" s="158">
        <v>0</v>
      </c>
      <c r="BK11" s="158">
        <v>0</v>
      </c>
      <c r="BL11" s="158">
        <v>0</v>
      </c>
      <c r="BM11" s="158">
        <v>0</v>
      </c>
      <c r="BN11" s="158">
        <v>0</v>
      </c>
      <c r="BO11" s="158">
        <v>0</v>
      </c>
      <c r="BP11" s="158">
        <v>0</v>
      </c>
      <c r="BQ11" s="158">
        <v>0</v>
      </c>
      <c r="BR11" s="158">
        <v>0</v>
      </c>
      <c r="BS11" s="158">
        <v>0</v>
      </c>
      <c r="BT11" s="158">
        <v>0</v>
      </c>
      <c r="BU11" s="158">
        <v>0</v>
      </c>
      <c r="BV11" s="158">
        <v>0</v>
      </c>
      <c r="BW11" s="158">
        <v>0</v>
      </c>
      <c r="BX11" s="158">
        <v>0</v>
      </c>
      <c r="BY11" s="158">
        <v>0</v>
      </c>
      <c r="BZ11" s="158">
        <v>0</v>
      </c>
      <c r="CA11" s="158">
        <v>0</v>
      </c>
      <c r="CB11" s="158">
        <v>0</v>
      </c>
      <c r="CC11" s="158">
        <v>0</v>
      </c>
      <c r="CD11" s="158">
        <v>6664235</v>
      </c>
      <c r="CE11" s="158">
        <v>0</v>
      </c>
      <c r="CF11" s="158">
        <v>0</v>
      </c>
      <c r="CG11" s="158">
        <v>0</v>
      </c>
      <c r="CH11" s="158">
        <v>6664235</v>
      </c>
      <c r="CJ11" s="5">
        <f t="shared" si="2"/>
        <v>45107</v>
      </c>
      <c r="CK11" s="159">
        <f t="shared" si="2"/>
        <v>0</v>
      </c>
      <c r="CL11" s="159">
        <f t="shared" si="2"/>
        <v>5953587</v>
      </c>
      <c r="CM11" s="159">
        <f t="shared" si="2"/>
        <v>383882</v>
      </c>
      <c r="CN11" s="159">
        <f t="shared" si="2"/>
        <v>326766</v>
      </c>
      <c r="CO11" s="159">
        <f t="shared" si="2"/>
        <v>0</v>
      </c>
      <c r="CP11" s="159">
        <f t="shared" si="2"/>
        <v>0</v>
      </c>
      <c r="CQ11" s="159">
        <f t="shared" si="2"/>
        <v>0</v>
      </c>
      <c r="CR11" s="159">
        <f t="shared" si="2"/>
        <v>0</v>
      </c>
      <c r="CS11" s="159">
        <f t="shared" si="2"/>
        <v>0</v>
      </c>
      <c r="CT11" s="159">
        <f t="shared" si="2"/>
        <v>0</v>
      </c>
      <c r="CU11" s="159">
        <f t="shared" si="2"/>
        <v>0</v>
      </c>
      <c r="CV11" s="159">
        <f t="shared" si="2"/>
        <v>0</v>
      </c>
      <c r="CW11" s="159">
        <f t="shared" si="2"/>
        <v>0</v>
      </c>
      <c r="CX11" s="159">
        <f t="shared" si="2"/>
        <v>0</v>
      </c>
      <c r="CY11" s="159">
        <f t="shared" si="2"/>
        <v>0</v>
      </c>
      <c r="CZ11" s="159">
        <f t="shared" si="4"/>
        <v>0</v>
      </c>
      <c r="DA11" s="159">
        <f t="shared" si="4"/>
        <v>0</v>
      </c>
      <c r="DB11" s="159">
        <f t="shared" si="4"/>
        <v>0</v>
      </c>
      <c r="DC11" s="159">
        <f t="shared" si="4"/>
        <v>0</v>
      </c>
      <c r="DD11" s="159">
        <f t="shared" si="4"/>
        <v>0</v>
      </c>
      <c r="DE11" s="159">
        <f t="shared" si="4"/>
        <v>0</v>
      </c>
      <c r="DF11" s="159">
        <f t="shared" si="4"/>
        <v>0</v>
      </c>
      <c r="DG11" s="159">
        <f t="shared" si="4"/>
        <v>0</v>
      </c>
      <c r="DH11" s="159">
        <f t="shared" si="4"/>
        <v>0</v>
      </c>
      <c r="DI11" s="159">
        <f t="shared" si="4"/>
        <v>0</v>
      </c>
      <c r="DJ11" s="159">
        <f t="shared" si="4"/>
        <v>0</v>
      </c>
      <c r="DK11" s="159">
        <f t="shared" si="4"/>
        <v>5408</v>
      </c>
      <c r="DL11" s="159">
        <f t="shared" si="4"/>
        <v>0</v>
      </c>
      <c r="DM11" s="159">
        <f t="shared" si="4"/>
        <v>0</v>
      </c>
      <c r="DN11" s="159">
        <f t="shared" si="4"/>
        <v>0</v>
      </c>
      <c r="DO11" s="159">
        <f t="shared" si="4"/>
        <v>0</v>
      </c>
      <c r="DP11" s="159">
        <f t="shared" si="5"/>
        <v>689</v>
      </c>
      <c r="DQ11" s="159">
        <f t="shared" si="5"/>
        <v>285</v>
      </c>
      <c r="DR11" s="159">
        <f t="shared" si="5"/>
        <v>0</v>
      </c>
      <c r="DS11" s="159">
        <f t="shared" si="5"/>
        <v>0</v>
      </c>
      <c r="DT11" s="159">
        <f t="shared" si="5"/>
        <v>0</v>
      </c>
      <c r="DU11" s="159">
        <f t="shared" si="5"/>
        <v>0</v>
      </c>
      <c r="DV11" s="159">
        <f t="shared" si="5"/>
        <v>6670617</v>
      </c>
      <c r="DW11" s="159">
        <f t="shared" si="5"/>
        <v>0</v>
      </c>
      <c r="DX11" s="159">
        <f t="shared" si="5"/>
        <v>0</v>
      </c>
      <c r="DY11" s="159">
        <f t="shared" si="5"/>
        <v>0</v>
      </c>
      <c r="DZ11" s="159">
        <f t="shared" si="5"/>
        <v>6670617</v>
      </c>
      <c r="EA11" s="159">
        <f t="shared" si="5"/>
        <v>5953587</v>
      </c>
      <c r="EB11" s="159">
        <f t="shared" si="5"/>
        <v>383882</v>
      </c>
      <c r="EC11" s="159">
        <f t="shared" si="5"/>
        <v>326766</v>
      </c>
      <c r="ED11" s="159">
        <f t="shared" si="5"/>
        <v>0</v>
      </c>
      <c r="EE11" s="159">
        <f t="shared" si="5"/>
        <v>0</v>
      </c>
      <c r="EF11" s="159">
        <f t="shared" si="6"/>
        <v>0</v>
      </c>
      <c r="EG11" s="159">
        <f t="shared" si="6"/>
        <v>0</v>
      </c>
      <c r="EH11" s="159">
        <f t="shared" si="6"/>
        <v>0</v>
      </c>
      <c r="EI11" s="159">
        <f t="shared" si="6"/>
        <v>0</v>
      </c>
      <c r="EJ11" s="159">
        <f t="shared" si="6"/>
        <v>0</v>
      </c>
      <c r="EK11" s="159">
        <f t="shared" si="6"/>
        <v>0</v>
      </c>
      <c r="EL11" s="159">
        <f t="shared" si="6"/>
        <v>0</v>
      </c>
      <c r="EM11" s="159">
        <f t="shared" si="6"/>
        <v>0</v>
      </c>
      <c r="EN11" s="159">
        <f t="shared" si="6"/>
        <v>0</v>
      </c>
      <c r="EO11" s="159">
        <f t="shared" si="6"/>
        <v>0</v>
      </c>
      <c r="EP11" s="159">
        <f t="shared" si="6"/>
        <v>0</v>
      </c>
      <c r="EQ11" s="159">
        <f t="shared" si="6"/>
        <v>0</v>
      </c>
      <c r="ER11" s="159">
        <f t="shared" si="6"/>
        <v>0</v>
      </c>
      <c r="ES11" s="159">
        <f t="shared" si="6"/>
        <v>0</v>
      </c>
      <c r="ET11" s="159">
        <f t="shared" si="6"/>
        <v>0</v>
      </c>
      <c r="EU11" s="159">
        <f t="shared" si="6"/>
        <v>0</v>
      </c>
      <c r="EV11" s="159">
        <f t="shared" si="7"/>
        <v>0</v>
      </c>
      <c r="EW11" s="159">
        <f t="shared" si="3"/>
        <v>0</v>
      </c>
      <c r="EX11" s="159">
        <f t="shared" si="1"/>
        <v>0</v>
      </c>
      <c r="EY11" s="159">
        <f t="shared" si="1"/>
        <v>0</v>
      </c>
      <c r="EZ11" s="159">
        <f t="shared" si="1"/>
        <v>0</v>
      </c>
      <c r="FA11" s="159">
        <f t="shared" si="1"/>
        <v>0</v>
      </c>
      <c r="FB11" s="159">
        <f t="shared" si="1"/>
        <v>0</v>
      </c>
      <c r="FC11" s="159">
        <f t="shared" si="1"/>
        <v>0</v>
      </c>
      <c r="FD11" s="159">
        <f t="shared" si="1"/>
        <v>0</v>
      </c>
      <c r="FE11" s="159">
        <f t="shared" si="1"/>
        <v>0</v>
      </c>
      <c r="FF11" s="159">
        <f t="shared" si="1"/>
        <v>0</v>
      </c>
      <c r="FG11" s="159">
        <f t="shared" si="1"/>
        <v>0</v>
      </c>
      <c r="FH11" s="159">
        <f t="shared" si="1"/>
        <v>0</v>
      </c>
      <c r="FI11" s="159">
        <f t="shared" si="1"/>
        <v>0</v>
      </c>
      <c r="FJ11" s="159">
        <f t="shared" si="1"/>
        <v>0</v>
      </c>
      <c r="FK11" s="159">
        <f t="shared" si="1"/>
        <v>6664235</v>
      </c>
      <c r="FL11" s="159">
        <f t="shared" si="1"/>
        <v>0</v>
      </c>
      <c r="FM11" s="159">
        <f t="shared" si="1"/>
        <v>0</v>
      </c>
      <c r="FN11" s="159">
        <f t="shared" si="1"/>
        <v>0</v>
      </c>
      <c r="FO11" s="159">
        <f t="shared" si="1"/>
        <v>6664235</v>
      </c>
    </row>
    <row r="12" spans="1:171" ht="13.5" x14ac:dyDescent="0.25">
      <c r="A12" s="152" t="s">
        <v>148</v>
      </c>
      <c r="B12" s="152" t="s">
        <v>140</v>
      </c>
      <c r="C12" s="153">
        <v>45107</v>
      </c>
      <c r="D12" s="158">
        <v>0</v>
      </c>
      <c r="E12" s="158">
        <v>16791852</v>
      </c>
      <c r="F12" s="158">
        <v>778213</v>
      </c>
      <c r="G12" s="158">
        <v>728947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1621</v>
      </c>
      <c r="W12" s="158">
        <v>0</v>
      </c>
      <c r="X12" s="158">
        <v>137381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665</v>
      </c>
      <c r="AE12" s="158">
        <v>0</v>
      </c>
      <c r="AF12" s="158">
        <v>0</v>
      </c>
      <c r="AG12" s="158">
        <v>0</v>
      </c>
      <c r="AH12" s="158">
        <v>0</v>
      </c>
      <c r="AI12" s="158">
        <v>0</v>
      </c>
      <c r="AJ12" s="158">
        <v>682969</v>
      </c>
      <c r="AK12" s="158">
        <v>336622</v>
      </c>
      <c r="AL12" s="158">
        <v>0</v>
      </c>
      <c r="AM12" s="158">
        <v>0</v>
      </c>
      <c r="AN12" s="158">
        <v>29734</v>
      </c>
      <c r="AO12" s="158">
        <v>19488004</v>
      </c>
      <c r="AP12" s="158">
        <v>0</v>
      </c>
      <c r="AQ12" s="158">
        <v>0</v>
      </c>
      <c r="AR12" s="158">
        <v>0</v>
      </c>
      <c r="AS12" s="158">
        <v>19488004</v>
      </c>
      <c r="AT12" s="158">
        <v>4953881</v>
      </c>
      <c r="AU12" s="158">
        <v>778213</v>
      </c>
      <c r="AV12" s="158">
        <v>728947</v>
      </c>
      <c r="AW12" s="158">
        <v>0</v>
      </c>
      <c r="AX12" s="158">
        <v>0</v>
      </c>
      <c r="AY12" s="158">
        <v>0</v>
      </c>
      <c r="AZ12" s="158">
        <v>0</v>
      </c>
      <c r="BA12" s="158">
        <v>0</v>
      </c>
      <c r="BB12" s="158">
        <v>0</v>
      </c>
      <c r="BC12" s="158">
        <v>0</v>
      </c>
      <c r="BD12" s="158">
        <v>0</v>
      </c>
      <c r="BE12" s="158">
        <v>0</v>
      </c>
      <c r="BF12" s="158">
        <v>0</v>
      </c>
      <c r="BG12" s="158">
        <v>0</v>
      </c>
      <c r="BH12" s="158">
        <v>0</v>
      </c>
      <c r="BI12" s="158">
        <v>0</v>
      </c>
      <c r="BJ12" s="158">
        <v>0</v>
      </c>
      <c r="BK12" s="158">
        <v>1621</v>
      </c>
      <c r="BL12" s="158">
        <v>0</v>
      </c>
      <c r="BM12" s="158">
        <v>64272</v>
      </c>
      <c r="BN12" s="158">
        <v>0</v>
      </c>
      <c r="BO12" s="158">
        <v>0</v>
      </c>
      <c r="BP12" s="158">
        <v>0</v>
      </c>
      <c r="BQ12" s="158">
        <v>0</v>
      </c>
      <c r="BR12" s="158">
        <v>0</v>
      </c>
      <c r="BS12" s="158">
        <v>665</v>
      </c>
      <c r="BT12" s="158">
        <v>0</v>
      </c>
      <c r="BU12" s="158">
        <v>0</v>
      </c>
      <c r="BV12" s="158">
        <v>0</v>
      </c>
      <c r="BW12" s="158">
        <v>0</v>
      </c>
      <c r="BX12" s="158">
        <v>0</v>
      </c>
      <c r="BY12" s="158">
        <v>0</v>
      </c>
      <c r="BZ12" s="158">
        <v>0</v>
      </c>
      <c r="CA12" s="158">
        <v>0</v>
      </c>
      <c r="CB12" s="158">
        <v>0</v>
      </c>
      <c r="CC12" s="158">
        <v>9692</v>
      </c>
      <c r="CD12" s="158">
        <v>6537291</v>
      </c>
      <c r="CE12" s="158">
        <v>0</v>
      </c>
      <c r="CF12" s="158">
        <v>0</v>
      </c>
      <c r="CG12" s="158">
        <v>0</v>
      </c>
      <c r="CH12" s="158">
        <v>6537291</v>
      </c>
      <c r="CJ12" s="5">
        <f t="shared" si="2"/>
        <v>45107</v>
      </c>
      <c r="CK12" s="159">
        <f t="shared" si="2"/>
        <v>0</v>
      </c>
      <c r="CL12" s="159">
        <f t="shared" si="2"/>
        <v>16791852</v>
      </c>
      <c r="CM12" s="159">
        <f t="shared" si="2"/>
        <v>778213</v>
      </c>
      <c r="CN12" s="159">
        <f t="shared" si="2"/>
        <v>728947</v>
      </c>
      <c r="CO12" s="159">
        <f t="shared" si="2"/>
        <v>0</v>
      </c>
      <c r="CP12" s="159">
        <f t="shared" si="2"/>
        <v>0</v>
      </c>
      <c r="CQ12" s="159">
        <f t="shared" si="2"/>
        <v>0</v>
      </c>
      <c r="CR12" s="159">
        <f t="shared" si="2"/>
        <v>0</v>
      </c>
      <c r="CS12" s="159">
        <f t="shared" si="2"/>
        <v>0</v>
      </c>
      <c r="CT12" s="159">
        <f t="shared" si="2"/>
        <v>0</v>
      </c>
      <c r="CU12" s="159">
        <f t="shared" si="2"/>
        <v>0</v>
      </c>
      <c r="CV12" s="159">
        <f t="shared" si="2"/>
        <v>0</v>
      </c>
      <c r="CW12" s="159">
        <f t="shared" si="2"/>
        <v>0</v>
      </c>
      <c r="CX12" s="159">
        <f t="shared" si="2"/>
        <v>0</v>
      </c>
      <c r="CY12" s="159">
        <f t="shared" si="2"/>
        <v>0</v>
      </c>
      <c r="CZ12" s="159">
        <f t="shared" si="4"/>
        <v>0</v>
      </c>
      <c r="DA12" s="159">
        <f t="shared" si="4"/>
        <v>0</v>
      </c>
      <c r="DB12" s="159">
        <f t="shared" si="4"/>
        <v>0</v>
      </c>
      <c r="DC12" s="159">
        <f t="shared" si="4"/>
        <v>1621</v>
      </c>
      <c r="DD12" s="159">
        <f t="shared" si="4"/>
        <v>0</v>
      </c>
      <c r="DE12" s="159">
        <f t="shared" si="4"/>
        <v>137381</v>
      </c>
      <c r="DF12" s="159">
        <f t="shared" si="4"/>
        <v>0</v>
      </c>
      <c r="DG12" s="159">
        <f t="shared" si="4"/>
        <v>0</v>
      </c>
      <c r="DH12" s="159">
        <f t="shared" si="4"/>
        <v>0</v>
      </c>
      <c r="DI12" s="159">
        <f t="shared" si="4"/>
        <v>0</v>
      </c>
      <c r="DJ12" s="159">
        <f t="shared" si="4"/>
        <v>0</v>
      </c>
      <c r="DK12" s="159">
        <f t="shared" si="4"/>
        <v>665</v>
      </c>
      <c r="DL12" s="159">
        <f t="shared" si="4"/>
        <v>0</v>
      </c>
      <c r="DM12" s="159">
        <f t="shared" si="4"/>
        <v>0</v>
      </c>
      <c r="DN12" s="159">
        <f t="shared" si="4"/>
        <v>0</v>
      </c>
      <c r="DO12" s="159">
        <f t="shared" si="4"/>
        <v>0</v>
      </c>
      <c r="DP12" s="159">
        <f t="shared" si="5"/>
        <v>0</v>
      </c>
      <c r="DQ12" s="159">
        <f t="shared" si="5"/>
        <v>682969</v>
      </c>
      <c r="DR12" s="159">
        <f t="shared" si="5"/>
        <v>336622</v>
      </c>
      <c r="DS12" s="159">
        <f t="shared" si="5"/>
        <v>0</v>
      </c>
      <c r="DT12" s="159">
        <f t="shared" si="5"/>
        <v>0</v>
      </c>
      <c r="DU12" s="159">
        <f t="shared" si="5"/>
        <v>29734</v>
      </c>
      <c r="DV12" s="159">
        <f t="shared" si="5"/>
        <v>19488004</v>
      </c>
      <c r="DW12" s="159">
        <f t="shared" si="5"/>
        <v>0</v>
      </c>
      <c r="DX12" s="159">
        <f t="shared" si="5"/>
        <v>0</v>
      </c>
      <c r="DY12" s="159">
        <f t="shared" si="5"/>
        <v>0</v>
      </c>
      <c r="DZ12" s="159">
        <f t="shared" si="5"/>
        <v>19488004</v>
      </c>
      <c r="EA12" s="159">
        <f t="shared" si="5"/>
        <v>4953881</v>
      </c>
      <c r="EB12" s="159">
        <f t="shared" si="5"/>
        <v>778213</v>
      </c>
      <c r="EC12" s="159">
        <f t="shared" si="5"/>
        <v>728947</v>
      </c>
      <c r="ED12" s="159">
        <f t="shared" si="5"/>
        <v>0</v>
      </c>
      <c r="EE12" s="159">
        <f t="shared" si="5"/>
        <v>0</v>
      </c>
      <c r="EF12" s="159">
        <f t="shared" si="6"/>
        <v>0</v>
      </c>
      <c r="EG12" s="159">
        <f t="shared" si="6"/>
        <v>0</v>
      </c>
      <c r="EH12" s="159">
        <f t="shared" si="6"/>
        <v>0</v>
      </c>
      <c r="EI12" s="159">
        <f t="shared" si="6"/>
        <v>0</v>
      </c>
      <c r="EJ12" s="159">
        <f t="shared" si="6"/>
        <v>0</v>
      </c>
      <c r="EK12" s="159">
        <f t="shared" si="6"/>
        <v>0</v>
      </c>
      <c r="EL12" s="159">
        <f t="shared" si="6"/>
        <v>0</v>
      </c>
      <c r="EM12" s="159">
        <f t="shared" si="6"/>
        <v>0</v>
      </c>
      <c r="EN12" s="159">
        <f t="shared" si="6"/>
        <v>0</v>
      </c>
      <c r="EO12" s="159">
        <f t="shared" si="6"/>
        <v>0</v>
      </c>
      <c r="EP12" s="159">
        <f t="shared" si="6"/>
        <v>0</v>
      </c>
      <c r="EQ12" s="159">
        <f t="shared" si="6"/>
        <v>0</v>
      </c>
      <c r="ER12" s="159">
        <f t="shared" si="6"/>
        <v>1621</v>
      </c>
      <c r="ES12" s="159">
        <f t="shared" si="6"/>
        <v>0</v>
      </c>
      <c r="ET12" s="159">
        <f t="shared" si="6"/>
        <v>64272</v>
      </c>
      <c r="EU12" s="159">
        <f t="shared" si="6"/>
        <v>0</v>
      </c>
      <c r="EV12" s="159">
        <f t="shared" si="7"/>
        <v>0</v>
      </c>
      <c r="EW12" s="159">
        <f t="shared" si="3"/>
        <v>0</v>
      </c>
      <c r="EX12" s="159">
        <f t="shared" si="1"/>
        <v>0</v>
      </c>
      <c r="EY12" s="159">
        <f t="shared" si="1"/>
        <v>0</v>
      </c>
      <c r="EZ12" s="159">
        <f t="shared" si="1"/>
        <v>665</v>
      </c>
      <c r="FA12" s="159">
        <f t="shared" si="1"/>
        <v>0</v>
      </c>
      <c r="FB12" s="159">
        <f t="shared" si="1"/>
        <v>0</v>
      </c>
      <c r="FC12" s="159">
        <f t="shared" si="1"/>
        <v>0</v>
      </c>
      <c r="FD12" s="159">
        <f t="shared" si="1"/>
        <v>0</v>
      </c>
      <c r="FE12" s="159">
        <f t="shared" si="1"/>
        <v>0</v>
      </c>
      <c r="FF12" s="159">
        <f t="shared" si="1"/>
        <v>0</v>
      </c>
      <c r="FG12" s="159">
        <f t="shared" si="1"/>
        <v>0</v>
      </c>
      <c r="FH12" s="159">
        <f t="shared" si="1"/>
        <v>0</v>
      </c>
      <c r="FI12" s="159">
        <f t="shared" si="1"/>
        <v>0</v>
      </c>
      <c r="FJ12" s="159">
        <f t="shared" si="1"/>
        <v>9692</v>
      </c>
      <c r="FK12" s="159">
        <f t="shared" si="1"/>
        <v>6537291</v>
      </c>
      <c r="FL12" s="159">
        <f t="shared" si="1"/>
        <v>0</v>
      </c>
      <c r="FM12" s="159">
        <f t="shared" si="1"/>
        <v>0</v>
      </c>
      <c r="FN12" s="159">
        <f t="shared" si="1"/>
        <v>0</v>
      </c>
      <c r="FO12" s="159">
        <f t="shared" si="1"/>
        <v>6537291</v>
      </c>
    </row>
    <row r="13" spans="1:171" ht="13.5" x14ac:dyDescent="0.25">
      <c r="A13" s="152" t="s">
        <v>149</v>
      </c>
      <c r="B13" s="160"/>
      <c r="C13" s="153">
        <v>45107</v>
      </c>
      <c r="D13" s="158">
        <v>0</v>
      </c>
      <c r="E13" s="158">
        <v>28009512</v>
      </c>
      <c r="F13" s="158">
        <v>627575</v>
      </c>
      <c r="G13" s="158">
        <v>158173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812752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101215</v>
      </c>
      <c r="AE13" s="158">
        <v>53058</v>
      </c>
      <c r="AF13" s="158">
        <v>15879498</v>
      </c>
      <c r="AG13" s="158">
        <v>0</v>
      </c>
      <c r="AH13" s="158">
        <v>8236</v>
      </c>
      <c r="AI13" s="158">
        <v>2532524</v>
      </c>
      <c r="AJ13" s="158">
        <v>0</v>
      </c>
      <c r="AK13" s="158">
        <v>2450407</v>
      </c>
      <c r="AL13" s="158">
        <v>-9164</v>
      </c>
      <c r="AM13" s="158">
        <v>0</v>
      </c>
      <c r="AN13" s="158">
        <v>1167422</v>
      </c>
      <c r="AO13" s="158">
        <v>51791208</v>
      </c>
      <c r="AP13" s="158">
        <v>0</v>
      </c>
      <c r="AQ13" s="158">
        <v>0</v>
      </c>
      <c r="AR13" s="158">
        <v>0</v>
      </c>
      <c r="AS13" s="158">
        <v>51791208</v>
      </c>
      <c r="AT13" s="158">
        <v>2198300</v>
      </c>
      <c r="AU13" s="158">
        <v>26792</v>
      </c>
      <c r="AV13" s="158">
        <v>158173</v>
      </c>
      <c r="AW13" s="158">
        <v>0</v>
      </c>
      <c r="AX13" s="158">
        <v>0</v>
      </c>
      <c r="AY13" s="158">
        <v>0</v>
      </c>
      <c r="AZ13" s="158">
        <v>0</v>
      </c>
      <c r="BA13" s="158">
        <v>0</v>
      </c>
      <c r="BB13" s="158">
        <v>0</v>
      </c>
      <c r="BC13" s="158">
        <v>0</v>
      </c>
      <c r="BD13" s="158">
        <v>0</v>
      </c>
      <c r="BE13" s="158">
        <v>0</v>
      </c>
      <c r="BF13" s="158">
        <v>0</v>
      </c>
      <c r="BG13" s="158">
        <v>0</v>
      </c>
      <c r="BH13" s="158">
        <v>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3195</v>
      </c>
      <c r="CD13" s="158">
        <v>2386460</v>
      </c>
      <c r="CE13" s="158">
        <v>0</v>
      </c>
      <c r="CF13" s="158">
        <v>0</v>
      </c>
      <c r="CG13" s="158">
        <v>0</v>
      </c>
      <c r="CH13" s="158">
        <v>2386460</v>
      </c>
      <c r="CJ13" s="5">
        <f t="shared" si="2"/>
        <v>45107</v>
      </c>
      <c r="CK13" s="159">
        <f t="shared" si="2"/>
        <v>0</v>
      </c>
      <c r="CL13" s="159">
        <f t="shared" si="2"/>
        <v>28009512</v>
      </c>
      <c r="CM13" s="159">
        <f t="shared" si="2"/>
        <v>627575</v>
      </c>
      <c r="CN13" s="159">
        <f t="shared" si="2"/>
        <v>158173</v>
      </c>
      <c r="CO13" s="159">
        <f t="shared" si="2"/>
        <v>0</v>
      </c>
      <c r="CP13" s="159">
        <f t="shared" si="2"/>
        <v>0</v>
      </c>
      <c r="CQ13" s="159">
        <f t="shared" si="2"/>
        <v>0</v>
      </c>
      <c r="CR13" s="159">
        <f t="shared" si="2"/>
        <v>0</v>
      </c>
      <c r="CS13" s="159">
        <f t="shared" si="2"/>
        <v>0</v>
      </c>
      <c r="CT13" s="159">
        <f t="shared" si="2"/>
        <v>0</v>
      </c>
      <c r="CU13" s="159">
        <f t="shared" si="2"/>
        <v>0</v>
      </c>
      <c r="CV13" s="159">
        <f t="shared" si="2"/>
        <v>0</v>
      </c>
      <c r="CW13" s="159">
        <f t="shared" si="2"/>
        <v>0</v>
      </c>
      <c r="CX13" s="159">
        <f t="shared" si="2"/>
        <v>0</v>
      </c>
      <c r="CY13" s="159">
        <f t="shared" si="2"/>
        <v>0</v>
      </c>
      <c r="CZ13" s="159">
        <f t="shared" si="4"/>
        <v>0</v>
      </c>
      <c r="DA13" s="159">
        <f t="shared" si="4"/>
        <v>0</v>
      </c>
      <c r="DB13" s="159">
        <f t="shared" si="4"/>
        <v>0</v>
      </c>
      <c r="DC13" s="159">
        <f t="shared" si="4"/>
        <v>0</v>
      </c>
      <c r="DD13" s="159">
        <f t="shared" si="4"/>
        <v>0</v>
      </c>
      <c r="DE13" s="159">
        <f t="shared" si="4"/>
        <v>812752</v>
      </c>
      <c r="DF13" s="159">
        <f t="shared" si="4"/>
        <v>0</v>
      </c>
      <c r="DG13" s="159">
        <f t="shared" si="4"/>
        <v>0</v>
      </c>
      <c r="DH13" s="159">
        <f t="shared" si="4"/>
        <v>0</v>
      </c>
      <c r="DI13" s="159">
        <f t="shared" si="4"/>
        <v>0</v>
      </c>
      <c r="DJ13" s="159">
        <f t="shared" si="4"/>
        <v>0</v>
      </c>
      <c r="DK13" s="159">
        <f t="shared" si="4"/>
        <v>101215</v>
      </c>
      <c r="DL13" s="159">
        <f t="shared" si="4"/>
        <v>53058</v>
      </c>
      <c r="DM13" s="159">
        <f t="shared" si="4"/>
        <v>15879498</v>
      </c>
      <c r="DN13" s="159">
        <f t="shared" si="4"/>
        <v>0</v>
      </c>
      <c r="DO13" s="159">
        <f t="shared" si="4"/>
        <v>8236</v>
      </c>
      <c r="DP13" s="159">
        <f t="shared" si="5"/>
        <v>2532524</v>
      </c>
      <c r="DQ13" s="159">
        <f t="shared" si="5"/>
        <v>0</v>
      </c>
      <c r="DR13" s="159">
        <f t="shared" si="5"/>
        <v>2450407</v>
      </c>
      <c r="DS13" s="159">
        <f t="shared" si="5"/>
        <v>-9164</v>
      </c>
      <c r="DT13" s="159">
        <f t="shared" si="5"/>
        <v>0</v>
      </c>
      <c r="DU13" s="159">
        <f t="shared" si="5"/>
        <v>1167422</v>
      </c>
      <c r="DV13" s="159">
        <f t="shared" si="5"/>
        <v>51791208</v>
      </c>
      <c r="DW13" s="159">
        <f t="shared" si="5"/>
        <v>0</v>
      </c>
      <c r="DX13" s="159">
        <f t="shared" si="5"/>
        <v>0</v>
      </c>
      <c r="DY13" s="159">
        <f t="shared" si="5"/>
        <v>0</v>
      </c>
      <c r="DZ13" s="159">
        <f t="shared" si="5"/>
        <v>51791208</v>
      </c>
      <c r="EA13" s="159">
        <f t="shared" si="5"/>
        <v>2198300</v>
      </c>
      <c r="EB13" s="159">
        <f t="shared" si="5"/>
        <v>26792</v>
      </c>
      <c r="EC13" s="159">
        <f t="shared" si="5"/>
        <v>158173</v>
      </c>
      <c r="ED13" s="159">
        <f t="shared" si="5"/>
        <v>0</v>
      </c>
      <c r="EE13" s="159">
        <f t="shared" si="5"/>
        <v>0</v>
      </c>
      <c r="EF13" s="159">
        <f t="shared" si="6"/>
        <v>0</v>
      </c>
      <c r="EG13" s="159">
        <f t="shared" si="6"/>
        <v>0</v>
      </c>
      <c r="EH13" s="159">
        <f t="shared" si="6"/>
        <v>0</v>
      </c>
      <c r="EI13" s="159">
        <f t="shared" si="6"/>
        <v>0</v>
      </c>
      <c r="EJ13" s="159">
        <f t="shared" si="6"/>
        <v>0</v>
      </c>
      <c r="EK13" s="159">
        <f t="shared" si="6"/>
        <v>0</v>
      </c>
      <c r="EL13" s="159">
        <f t="shared" si="6"/>
        <v>0</v>
      </c>
      <c r="EM13" s="159">
        <f t="shared" si="6"/>
        <v>0</v>
      </c>
      <c r="EN13" s="159">
        <f t="shared" si="6"/>
        <v>0</v>
      </c>
      <c r="EO13" s="159">
        <f t="shared" si="6"/>
        <v>0</v>
      </c>
      <c r="EP13" s="159">
        <f t="shared" si="6"/>
        <v>0</v>
      </c>
      <c r="EQ13" s="159">
        <f t="shared" si="6"/>
        <v>0</v>
      </c>
      <c r="ER13" s="159">
        <f t="shared" si="6"/>
        <v>0</v>
      </c>
      <c r="ES13" s="159">
        <f t="shared" si="6"/>
        <v>0</v>
      </c>
      <c r="ET13" s="159">
        <f t="shared" si="6"/>
        <v>0</v>
      </c>
      <c r="EU13" s="159">
        <f t="shared" si="6"/>
        <v>0</v>
      </c>
      <c r="EV13" s="159">
        <f t="shared" si="7"/>
        <v>0</v>
      </c>
      <c r="EW13" s="159">
        <f t="shared" si="3"/>
        <v>0</v>
      </c>
      <c r="EX13" s="159">
        <f t="shared" si="1"/>
        <v>0</v>
      </c>
      <c r="EY13" s="159">
        <f t="shared" si="1"/>
        <v>0</v>
      </c>
      <c r="EZ13" s="159">
        <f t="shared" si="1"/>
        <v>0</v>
      </c>
      <c r="FA13" s="159">
        <f t="shared" si="1"/>
        <v>0</v>
      </c>
      <c r="FB13" s="159">
        <f t="shared" si="1"/>
        <v>0</v>
      </c>
      <c r="FC13" s="159">
        <f t="shared" si="1"/>
        <v>0</v>
      </c>
      <c r="FD13" s="159">
        <f t="shared" si="1"/>
        <v>0</v>
      </c>
      <c r="FE13" s="159">
        <f t="shared" si="1"/>
        <v>0</v>
      </c>
      <c r="FF13" s="159">
        <f t="shared" si="1"/>
        <v>0</v>
      </c>
      <c r="FG13" s="159">
        <f t="shared" si="1"/>
        <v>0</v>
      </c>
      <c r="FH13" s="159">
        <f t="shared" si="1"/>
        <v>0</v>
      </c>
      <c r="FI13" s="159">
        <f t="shared" si="1"/>
        <v>0</v>
      </c>
      <c r="FJ13" s="159">
        <f t="shared" si="1"/>
        <v>3195</v>
      </c>
      <c r="FK13" s="159">
        <f t="shared" si="1"/>
        <v>2386460</v>
      </c>
      <c r="FL13" s="159">
        <f t="shared" si="1"/>
        <v>0</v>
      </c>
      <c r="FM13" s="159">
        <f t="shared" si="1"/>
        <v>0</v>
      </c>
      <c r="FN13" s="159">
        <f t="shared" si="1"/>
        <v>0</v>
      </c>
      <c r="FO13" s="159">
        <f t="shared" si="1"/>
        <v>2386460</v>
      </c>
    </row>
    <row r="14" spans="1:171" ht="13.5" x14ac:dyDescent="0.25">
      <c r="A14" s="152" t="s">
        <v>150</v>
      </c>
      <c r="B14" s="160"/>
      <c r="C14" s="153">
        <v>45107</v>
      </c>
      <c r="D14" s="158">
        <v>0</v>
      </c>
      <c r="E14" s="158">
        <v>26773602</v>
      </c>
      <c r="F14" s="158">
        <v>617511</v>
      </c>
      <c r="G14" s="158">
        <v>1532100</v>
      </c>
      <c r="H14" s="158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0</v>
      </c>
      <c r="V14" s="158">
        <v>26561</v>
      </c>
      <c r="W14" s="158">
        <v>0</v>
      </c>
      <c r="X14" s="158">
        <v>121541</v>
      </c>
      <c r="Y14" s="158">
        <v>664</v>
      </c>
      <c r="Z14" s="158">
        <v>0</v>
      </c>
      <c r="AA14" s="158">
        <v>0</v>
      </c>
      <c r="AB14" s="158">
        <v>0</v>
      </c>
      <c r="AC14" s="158">
        <v>0</v>
      </c>
      <c r="AD14" s="158">
        <v>0</v>
      </c>
      <c r="AE14" s="158">
        <v>0</v>
      </c>
      <c r="AF14" s="158">
        <v>0</v>
      </c>
      <c r="AG14" s="158">
        <v>0</v>
      </c>
      <c r="AH14" s="158">
        <v>0</v>
      </c>
      <c r="AI14" s="158">
        <v>0</v>
      </c>
      <c r="AJ14" s="158">
        <v>0</v>
      </c>
      <c r="AK14" s="158">
        <v>0</v>
      </c>
      <c r="AL14" s="158">
        <v>0</v>
      </c>
      <c r="AM14" s="158">
        <v>0</v>
      </c>
      <c r="AN14" s="158">
        <v>243909</v>
      </c>
      <c r="AO14" s="158">
        <v>29315888</v>
      </c>
      <c r="AP14" s="158">
        <v>0</v>
      </c>
      <c r="AQ14" s="158">
        <v>0</v>
      </c>
      <c r="AR14" s="158">
        <v>0</v>
      </c>
      <c r="AS14" s="158">
        <v>29315888</v>
      </c>
      <c r="AT14" s="158">
        <v>18659002</v>
      </c>
      <c r="AU14" s="158">
        <v>617511</v>
      </c>
      <c r="AV14" s="158">
        <v>1532100</v>
      </c>
      <c r="AW14" s="158">
        <v>0</v>
      </c>
      <c r="AX14" s="158">
        <v>0</v>
      </c>
      <c r="AY14" s="158">
        <v>0</v>
      </c>
      <c r="AZ14" s="158">
        <v>0</v>
      </c>
      <c r="BA14" s="158">
        <v>0</v>
      </c>
      <c r="BB14" s="158">
        <v>0</v>
      </c>
      <c r="BC14" s="158">
        <v>0</v>
      </c>
      <c r="BD14" s="158">
        <v>0</v>
      </c>
      <c r="BE14" s="158">
        <v>0</v>
      </c>
      <c r="BF14" s="158">
        <v>0</v>
      </c>
      <c r="BG14" s="158">
        <v>0</v>
      </c>
      <c r="BH14" s="158">
        <v>0</v>
      </c>
      <c r="BI14" s="158">
        <v>0</v>
      </c>
      <c r="BJ14" s="158">
        <v>0</v>
      </c>
      <c r="BK14" s="158">
        <v>0</v>
      </c>
      <c r="BL14" s="158">
        <v>0</v>
      </c>
      <c r="BM14" s="158">
        <v>0</v>
      </c>
      <c r="BN14" s="158">
        <v>0</v>
      </c>
      <c r="BO14" s="158">
        <v>0</v>
      </c>
      <c r="BP14" s="158">
        <v>0</v>
      </c>
      <c r="BQ14" s="158">
        <v>0</v>
      </c>
      <c r="BR14" s="158">
        <v>0</v>
      </c>
      <c r="BS14" s="158">
        <v>0</v>
      </c>
      <c r="BT14" s="158">
        <v>0</v>
      </c>
      <c r="BU14" s="158">
        <v>0</v>
      </c>
      <c r="BV14" s="158">
        <v>0</v>
      </c>
      <c r="BW14" s="158">
        <v>0</v>
      </c>
      <c r="BX14" s="158">
        <v>0</v>
      </c>
      <c r="BY14" s="158">
        <v>0</v>
      </c>
      <c r="BZ14" s="158">
        <v>0</v>
      </c>
      <c r="CA14" s="158">
        <v>0</v>
      </c>
      <c r="CB14" s="158">
        <v>0</v>
      </c>
      <c r="CC14" s="158">
        <v>0</v>
      </c>
      <c r="CD14" s="158">
        <v>20808613</v>
      </c>
      <c r="CE14" s="158">
        <v>0</v>
      </c>
      <c r="CF14" s="158">
        <v>0</v>
      </c>
      <c r="CG14" s="158">
        <v>0</v>
      </c>
      <c r="CH14" s="158">
        <v>20808613</v>
      </c>
      <c r="CJ14" s="5">
        <f t="shared" si="2"/>
        <v>45107</v>
      </c>
      <c r="CK14" s="159">
        <f t="shared" si="2"/>
        <v>0</v>
      </c>
      <c r="CL14" s="159">
        <f t="shared" si="2"/>
        <v>26773602</v>
      </c>
      <c r="CM14" s="159">
        <f t="shared" si="2"/>
        <v>617511</v>
      </c>
      <c r="CN14" s="159">
        <f t="shared" si="2"/>
        <v>1532100</v>
      </c>
      <c r="CO14" s="159">
        <f t="shared" si="2"/>
        <v>0</v>
      </c>
      <c r="CP14" s="159">
        <f t="shared" si="2"/>
        <v>0</v>
      </c>
      <c r="CQ14" s="159">
        <f t="shared" si="2"/>
        <v>0</v>
      </c>
      <c r="CR14" s="159">
        <f t="shared" si="2"/>
        <v>0</v>
      </c>
      <c r="CS14" s="159">
        <f t="shared" si="2"/>
        <v>0</v>
      </c>
      <c r="CT14" s="159">
        <f t="shared" si="2"/>
        <v>0</v>
      </c>
      <c r="CU14" s="159">
        <f t="shared" si="2"/>
        <v>0</v>
      </c>
      <c r="CV14" s="159">
        <f t="shared" si="2"/>
        <v>0</v>
      </c>
      <c r="CW14" s="159">
        <f t="shared" si="2"/>
        <v>0</v>
      </c>
      <c r="CX14" s="159">
        <f t="shared" si="2"/>
        <v>0</v>
      </c>
      <c r="CY14" s="159">
        <f t="shared" si="2"/>
        <v>0</v>
      </c>
      <c r="CZ14" s="159">
        <f t="shared" si="4"/>
        <v>0</v>
      </c>
      <c r="DA14" s="159">
        <f t="shared" si="4"/>
        <v>0</v>
      </c>
      <c r="DB14" s="159">
        <f t="shared" si="4"/>
        <v>0</v>
      </c>
      <c r="DC14" s="159">
        <f t="shared" si="4"/>
        <v>26561</v>
      </c>
      <c r="DD14" s="159">
        <f t="shared" si="4"/>
        <v>0</v>
      </c>
      <c r="DE14" s="159">
        <f t="shared" si="4"/>
        <v>121541</v>
      </c>
      <c r="DF14" s="159">
        <f t="shared" si="4"/>
        <v>664</v>
      </c>
      <c r="DG14" s="159">
        <f t="shared" si="4"/>
        <v>0</v>
      </c>
      <c r="DH14" s="159">
        <f t="shared" si="4"/>
        <v>0</v>
      </c>
      <c r="DI14" s="159">
        <f t="shared" si="4"/>
        <v>0</v>
      </c>
      <c r="DJ14" s="159">
        <f t="shared" si="4"/>
        <v>0</v>
      </c>
      <c r="DK14" s="159">
        <f t="shared" si="4"/>
        <v>0</v>
      </c>
      <c r="DL14" s="159">
        <f t="shared" si="4"/>
        <v>0</v>
      </c>
      <c r="DM14" s="159">
        <f t="shared" si="4"/>
        <v>0</v>
      </c>
      <c r="DN14" s="159">
        <f t="shared" si="4"/>
        <v>0</v>
      </c>
      <c r="DO14" s="159">
        <f t="shared" si="4"/>
        <v>0</v>
      </c>
      <c r="DP14" s="159">
        <f t="shared" si="5"/>
        <v>0</v>
      </c>
      <c r="DQ14" s="159">
        <f t="shared" si="5"/>
        <v>0</v>
      </c>
      <c r="DR14" s="159">
        <f t="shared" si="5"/>
        <v>0</v>
      </c>
      <c r="DS14" s="159">
        <f t="shared" si="5"/>
        <v>0</v>
      </c>
      <c r="DT14" s="159">
        <f t="shared" si="5"/>
        <v>0</v>
      </c>
      <c r="DU14" s="159">
        <f t="shared" si="5"/>
        <v>243909</v>
      </c>
      <c r="DV14" s="159">
        <f t="shared" si="5"/>
        <v>29315888</v>
      </c>
      <c r="DW14" s="159">
        <f t="shared" si="5"/>
        <v>0</v>
      </c>
      <c r="DX14" s="159">
        <f t="shared" si="5"/>
        <v>0</v>
      </c>
      <c r="DY14" s="159">
        <f t="shared" si="5"/>
        <v>0</v>
      </c>
      <c r="DZ14" s="159">
        <f t="shared" si="5"/>
        <v>29315888</v>
      </c>
      <c r="EA14" s="159">
        <f t="shared" si="5"/>
        <v>18659002</v>
      </c>
      <c r="EB14" s="159">
        <f t="shared" si="5"/>
        <v>617511</v>
      </c>
      <c r="EC14" s="159">
        <f t="shared" si="5"/>
        <v>1532100</v>
      </c>
      <c r="ED14" s="159">
        <f t="shared" si="5"/>
        <v>0</v>
      </c>
      <c r="EE14" s="159">
        <f t="shared" si="5"/>
        <v>0</v>
      </c>
      <c r="EF14" s="159">
        <f t="shared" si="6"/>
        <v>0</v>
      </c>
      <c r="EG14" s="159">
        <f t="shared" si="6"/>
        <v>0</v>
      </c>
      <c r="EH14" s="159">
        <f t="shared" si="6"/>
        <v>0</v>
      </c>
      <c r="EI14" s="159">
        <f t="shared" si="6"/>
        <v>0</v>
      </c>
      <c r="EJ14" s="159">
        <f t="shared" si="6"/>
        <v>0</v>
      </c>
      <c r="EK14" s="159">
        <f t="shared" si="6"/>
        <v>0</v>
      </c>
      <c r="EL14" s="159">
        <f t="shared" si="6"/>
        <v>0</v>
      </c>
      <c r="EM14" s="159">
        <f t="shared" si="6"/>
        <v>0</v>
      </c>
      <c r="EN14" s="159">
        <f t="shared" si="6"/>
        <v>0</v>
      </c>
      <c r="EO14" s="159">
        <f t="shared" si="6"/>
        <v>0</v>
      </c>
      <c r="EP14" s="159">
        <f t="shared" si="6"/>
        <v>0</v>
      </c>
      <c r="EQ14" s="159">
        <f t="shared" si="6"/>
        <v>0</v>
      </c>
      <c r="ER14" s="159">
        <f t="shared" si="6"/>
        <v>0</v>
      </c>
      <c r="ES14" s="159">
        <f t="shared" si="6"/>
        <v>0</v>
      </c>
      <c r="ET14" s="159">
        <f t="shared" si="6"/>
        <v>0</v>
      </c>
      <c r="EU14" s="159">
        <f t="shared" si="6"/>
        <v>0</v>
      </c>
      <c r="EV14" s="159">
        <f t="shared" si="7"/>
        <v>0</v>
      </c>
      <c r="EW14" s="159">
        <f t="shared" si="3"/>
        <v>0</v>
      </c>
      <c r="EX14" s="159">
        <f t="shared" si="1"/>
        <v>0</v>
      </c>
      <c r="EY14" s="159">
        <f t="shared" si="1"/>
        <v>0</v>
      </c>
      <c r="EZ14" s="159">
        <f t="shared" si="1"/>
        <v>0</v>
      </c>
      <c r="FA14" s="159">
        <f t="shared" si="1"/>
        <v>0</v>
      </c>
      <c r="FB14" s="159">
        <f t="shared" si="1"/>
        <v>0</v>
      </c>
      <c r="FC14" s="159">
        <f t="shared" si="1"/>
        <v>0</v>
      </c>
      <c r="FD14" s="159">
        <f t="shared" si="1"/>
        <v>0</v>
      </c>
      <c r="FE14" s="159">
        <f t="shared" si="1"/>
        <v>0</v>
      </c>
      <c r="FF14" s="159">
        <f t="shared" si="1"/>
        <v>0</v>
      </c>
      <c r="FG14" s="159">
        <f t="shared" si="1"/>
        <v>0</v>
      </c>
      <c r="FH14" s="159">
        <f t="shared" si="1"/>
        <v>0</v>
      </c>
      <c r="FI14" s="159">
        <f t="shared" si="1"/>
        <v>0</v>
      </c>
      <c r="FJ14" s="159">
        <f t="shared" si="1"/>
        <v>0</v>
      </c>
      <c r="FK14" s="159">
        <f t="shared" si="1"/>
        <v>20808613</v>
      </c>
      <c r="FL14" s="159">
        <f t="shared" si="1"/>
        <v>0</v>
      </c>
      <c r="FM14" s="159">
        <f t="shared" si="1"/>
        <v>0</v>
      </c>
      <c r="FN14" s="159">
        <f t="shared" si="1"/>
        <v>0</v>
      </c>
      <c r="FO14" s="159">
        <f t="shared" si="1"/>
        <v>20808613</v>
      </c>
    </row>
    <row r="15" spans="1:171" ht="13.5" x14ac:dyDescent="0.25">
      <c r="A15" s="152" t="s">
        <v>150</v>
      </c>
      <c r="B15" s="160"/>
      <c r="C15" s="153">
        <v>44926</v>
      </c>
      <c r="D15" s="158">
        <v>0</v>
      </c>
      <c r="E15" s="158">
        <v>26651408</v>
      </c>
      <c r="F15" s="158">
        <v>816594</v>
      </c>
      <c r="G15" s="158">
        <v>2441835</v>
      </c>
      <c r="H15" s="158">
        <v>37589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58">
        <v>56554</v>
      </c>
      <c r="W15" s="158">
        <v>0</v>
      </c>
      <c r="X15" s="158">
        <v>207996</v>
      </c>
      <c r="Y15" s="158">
        <v>734</v>
      </c>
      <c r="Z15" s="158">
        <v>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58">
        <v>0</v>
      </c>
      <c r="AJ15" s="158">
        <v>0</v>
      </c>
      <c r="AK15" s="158">
        <v>0</v>
      </c>
      <c r="AL15" s="158">
        <v>0</v>
      </c>
      <c r="AM15" s="158">
        <v>0</v>
      </c>
      <c r="AN15" s="158">
        <v>232718</v>
      </c>
      <c r="AO15" s="158">
        <v>30445428</v>
      </c>
      <c r="AP15" s="158">
        <v>0</v>
      </c>
      <c r="AQ15" s="158">
        <v>0</v>
      </c>
      <c r="AR15" s="158">
        <v>0</v>
      </c>
      <c r="AS15" s="158">
        <v>30445428</v>
      </c>
      <c r="AT15" s="158">
        <v>22879266</v>
      </c>
      <c r="AU15" s="158">
        <v>816594</v>
      </c>
      <c r="AV15" s="158">
        <v>2441835</v>
      </c>
      <c r="AW15" s="158">
        <v>0</v>
      </c>
      <c r="AX15" s="158">
        <v>0</v>
      </c>
      <c r="AY15" s="158">
        <v>0</v>
      </c>
      <c r="AZ15" s="158">
        <v>0</v>
      </c>
      <c r="BA15" s="158">
        <v>0</v>
      </c>
      <c r="BB15" s="158">
        <v>0</v>
      </c>
      <c r="BC15" s="158">
        <v>0</v>
      </c>
      <c r="BD15" s="158">
        <v>0</v>
      </c>
      <c r="BE15" s="158">
        <v>0</v>
      </c>
      <c r="BF15" s="158">
        <v>0</v>
      </c>
      <c r="BG15" s="158">
        <v>0</v>
      </c>
      <c r="BH15" s="158">
        <v>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26137695</v>
      </c>
      <c r="CE15" s="158">
        <v>0</v>
      </c>
      <c r="CF15" s="158">
        <v>0</v>
      </c>
      <c r="CG15" s="158">
        <v>0</v>
      </c>
      <c r="CH15" s="158">
        <v>26137695</v>
      </c>
      <c r="CJ15" s="5">
        <f t="shared" si="2"/>
        <v>44926</v>
      </c>
      <c r="CK15" s="159">
        <f t="shared" si="2"/>
        <v>0</v>
      </c>
      <c r="CL15" s="159">
        <f t="shared" si="2"/>
        <v>26651408</v>
      </c>
      <c r="CM15" s="159">
        <f t="shared" si="2"/>
        <v>816594</v>
      </c>
      <c r="CN15" s="159">
        <f t="shared" si="2"/>
        <v>2441835</v>
      </c>
      <c r="CO15" s="159">
        <f t="shared" si="2"/>
        <v>37589</v>
      </c>
      <c r="CP15" s="159">
        <f t="shared" si="2"/>
        <v>0</v>
      </c>
      <c r="CQ15" s="159">
        <f t="shared" si="2"/>
        <v>0</v>
      </c>
      <c r="CR15" s="159">
        <f t="shared" si="2"/>
        <v>0</v>
      </c>
      <c r="CS15" s="159">
        <f t="shared" si="2"/>
        <v>0</v>
      </c>
      <c r="CT15" s="159">
        <f t="shared" si="2"/>
        <v>0</v>
      </c>
      <c r="CU15" s="159">
        <f t="shared" si="2"/>
        <v>0</v>
      </c>
      <c r="CV15" s="159">
        <f t="shared" si="2"/>
        <v>0</v>
      </c>
      <c r="CW15" s="159">
        <f t="shared" si="2"/>
        <v>0</v>
      </c>
      <c r="CX15" s="159">
        <f t="shared" si="2"/>
        <v>0</v>
      </c>
      <c r="CY15" s="159">
        <f t="shared" si="2"/>
        <v>0</v>
      </c>
      <c r="CZ15" s="159">
        <f t="shared" si="4"/>
        <v>0</v>
      </c>
      <c r="DA15" s="159">
        <f t="shared" si="4"/>
        <v>0</v>
      </c>
      <c r="DB15" s="159">
        <f t="shared" si="4"/>
        <v>0</v>
      </c>
      <c r="DC15" s="159">
        <f t="shared" si="4"/>
        <v>56554</v>
      </c>
      <c r="DD15" s="159">
        <f t="shared" si="4"/>
        <v>0</v>
      </c>
      <c r="DE15" s="159">
        <f t="shared" si="4"/>
        <v>207996</v>
      </c>
      <c r="DF15" s="159">
        <f t="shared" si="4"/>
        <v>734</v>
      </c>
      <c r="DG15" s="159">
        <f t="shared" si="4"/>
        <v>0</v>
      </c>
      <c r="DH15" s="159">
        <f t="shared" si="4"/>
        <v>0</v>
      </c>
      <c r="DI15" s="159">
        <f t="shared" si="4"/>
        <v>0</v>
      </c>
      <c r="DJ15" s="159">
        <f t="shared" si="4"/>
        <v>0</v>
      </c>
      <c r="DK15" s="159">
        <f t="shared" si="4"/>
        <v>0</v>
      </c>
      <c r="DL15" s="159">
        <f t="shared" si="4"/>
        <v>0</v>
      </c>
      <c r="DM15" s="159">
        <f t="shared" si="4"/>
        <v>0</v>
      </c>
      <c r="DN15" s="159">
        <f t="shared" si="4"/>
        <v>0</v>
      </c>
      <c r="DO15" s="159">
        <f t="shared" si="4"/>
        <v>0</v>
      </c>
      <c r="DP15" s="159">
        <f t="shared" si="5"/>
        <v>0</v>
      </c>
      <c r="DQ15" s="159">
        <f t="shared" si="5"/>
        <v>0</v>
      </c>
      <c r="DR15" s="159">
        <f t="shared" si="5"/>
        <v>0</v>
      </c>
      <c r="DS15" s="159">
        <f t="shared" si="5"/>
        <v>0</v>
      </c>
      <c r="DT15" s="159">
        <f t="shared" si="5"/>
        <v>0</v>
      </c>
      <c r="DU15" s="159">
        <f t="shared" si="5"/>
        <v>232718</v>
      </c>
      <c r="DV15" s="159">
        <f t="shared" si="5"/>
        <v>30445428</v>
      </c>
      <c r="DW15" s="159">
        <f t="shared" si="5"/>
        <v>0</v>
      </c>
      <c r="DX15" s="159">
        <f t="shared" si="5"/>
        <v>0</v>
      </c>
      <c r="DY15" s="159">
        <f t="shared" si="5"/>
        <v>0</v>
      </c>
      <c r="DZ15" s="159">
        <f t="shared" si="5"/>
        <v>30445428</v>
      </c>
      <c r="EA15" s="159">
        <f t="shared" si="5"/>
        <v>22879266</v>
      </c>
      <c r="EB15" s="159">
        <f t="shared" si="5"/>
        <v>816594</v>
      </c>
      <c r="EC15" s="159">
        <f t="shared" si="5"/>
        <v>2441835</v>
      </c>
      <c r="ED15" s="159">
        <f t="shared" si="5"/>
        <v>0</v>
      </c>
      <c r="EE15" s="159">
        <f t="shared" si="5"/>
        <v>0</v>
      </c>
      <c r="EF15" s="159">
        <f t="shared" si="6"/>
        <v>0</v>
      </c>
      <c r="EG15" s="159">
        <f t="shared" si="6"/>
        <v>0</v>
      </c>
      <c r="EH15" s="159">
        <f t="shared" si="6"/>
        <v>0</v>
      </c>
      <c r="EI15" s="159">
        <f t="shared" si="6"/>
        <v>0</v>
      </c>
      <c r="EJ15" s="159">
        <f t="shared" si="6"/>
        <v>0</v>
      </c>
      <c r="EK15" s="159">
        <f t="shared" si="6"/>
        <v>0</v>
      </c>
      <c r="EL15" s="159">
        <f t="shared" si="6"/>
        <v>0</v>
      </c>
      <c r="EM15" s="159">
        <f t="shared" si="6"/>
        <v>0</v>
      </c>
      <c r="EN15" s="159">
        <f t="shared" si="6"/>
        <v>0</v>
      </c>
      <c r="EO15" s="159">
        <f t="shared" si="6"/>
        <v>0</v>
      </c>
      <c r="EP15" s="159">
        <f t="shared" si="6"/>
        <v>0</v>
      </c>
      <c r="EQ15" s="159">
        <f t="shared" si="6"/>
        <v>0</v>
      </c>
      <c r="ER15" s="159">
        <f t="shared" si="6"/>
        <v>0</v>
      </c>
      <c r="ES15" s="159">
        <f t="shared" si="6"/>
        <v>0</v>
      </c>
      <c r="ET15" s="159">
        <f t="shared" si="6"/>
        <v>0</v>
      </c>
      <c r="EU15" s="159">
        <f t="shared" si="6"/>
        <v>0</v>
      </c>
      <c r="EV15" s="159">
        <f t="shared" si="7"/>
        <v>0</v>
      </c>
      <c r="EW15" s="159">
        <f t="shared" si="3"/>
        <v>0</v>
      </c>
      <c r="EX15" s="159">
        <f t="shared" si="1"/>
        <v>0</v>
      </c>
      <c r="EY15" s="159">
        <f t="shared" si="1"/>
        <v>0</v>
      </c>
      <c r="EZ15" s="159">
        <f t="shared" si="1"/>
        <v>0</v>
      </c>
      <c r="FA15" s="159">
        <f t="shared" si="1"/>
        <v>0</v>
      </c>
      <c r="FB15" s="159">
        <f t="shared" si="1"/>
        <v>0</v>
      </c>
      <c r="FC15" s="159">
        <f t="shared" si="1"/>
        <v>0</v>
      </c>
      <c r="FD15" s="159">
        <f t="shared" si="1"/>
        <v>0</v>
      </c>
      <c r="FE15" s="159">
        <f t="shared" si="1"/>
        <v>0</v>
      </c>
      <c r="FF15" s="159">
        <f t="shared" si="1"/>
        <v>0</v>
      </c>
      <c r="FG15" s="159">
        <f t="shared" si="1"/>
        <v>0</v>
      </c>
      <c r="FH15" s="159">
        <f t="shared" si="1"/>
        <v>0</v>
      </c>
      <c r="FI15" s="159">
        <f t="shared" si="1"/>
        <v>0</v>
      </c>
      <c r="FJ15" s="159">
        <f t="shared" si="1"/>
        <v>0</v>
      </c>
      <c r="FK15" s="159">
        <f t="shared" si="1"/>
        <v>26137695</v>
      </c>
      <c r="FL15" s="159">
        <f t="shared" si="1"/>
        <v>0</v>
      </c>
      <c r="FM15" s="159">
        <f t="shared" si="1"/>
        <v>0</v>
      </c>
      <c r="FN15" s="159">
        <f t="shared" si="1"/>
        <v>0</v>
      </c>
      <c r="FO15" s="159">
        <f t="shared" si="1"/>
        <v>26137695</v>
      </c>
    </row>
    <row r="16" spans="1:171" ht="13.5" x14ac:dyDescent="0.25">
      <c r="A16" s="152" t="s">
        <v>151</v>
      </c>
      <c r="B16" s="160"/>
      <c r="C16" s="153">
        <v>45107</v>
      </c>
      <c r="D16" s="158">
        <v>0</v>
      </c>
      <c r="E16" s="158">
        <v>7714640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58">
        <v>0</v>
      </c>
      <c r="W16" s="158">
        <v>0</v>
      </c>
      <c r="X16" s="158">
        <v>0</v>
      </c>
      <c r="Y16" s="158">
        <v>0</v>
      </c>
      <c r="Z16" s="158">
        <v>0</v>
      </c>
      <c r="AA16" s="158">
        <v>0</v>
      </c>
      <c r="AB16" s="158">
        <v>0</v>
      </c>
      <c r="AC16" s="158">
        <v>0</v>
      </c>
      <c r="AD16" s="158">
        <v>17047</v>
      </c>
      <c r="AE16" s="158">
        <v>0</v>
      </c>
      <c r="AF16" s="158">
        <v>0</v>
      </c>
      <c r="AG16" s="158">
        <v>0</v>
      </c>
      <c r="AH16" s="158">
        <v>0</v>
      </c>
      <c r="AI16" s="158">
        <v>0</v>
      </c>
      <c r="AJ16" s="158">
        <v>0</v>
      </c>
      <c r="AK16" s="158">
        <v>0</v>
      </c>
      <c r="AL16" s="158">
        <v>0</v>
      </c>
      <c r="AM16" s="158">
        <v>0</v>
      </c>
      <c r="AN16" s="158">
        <v>261951</v>
      </c>
      <c r="AO16" s="158">
        <v>7993638</v>
      </c>
      <c r="AP16" s="158">
        <v>0</v>
      </c>
      <c r="AQ16" s="158">
        <v>0</v>
      </c>
      <c r="AR16" s="158">
        <v>0</v>
      </c>
      <c r="AS16" s="158">
        <v>7993638</v>
      </c>
      <c r="AT16" s="158">
        <v>8618608</v>
      </c>
      <c r="AU16" s="158">
        <v>0</v>
      </c>
      <c r="AV16" s="158">
        <v>0</v>
      </c>
      <c r="AW16" s="158">
        <v>0</v>
      </c>
      <c r="AX16" s="158">
        <v>0</v>
      </c>
      <c r="AY16" s="158">
        <v>0</v>
      </c>
      <c r="AZ16" s="158">
        <v>0</v>
      </c>
      <c r="BA16" s="158">
        <v>0</v>
      </c>
      <c r="BB16" s="158">
        <v>0</v>
      </c>
      <c r="BC16" s="158">
        <v>0</v>
      </c>
      <c r="BD16" s="158">
        <v>0</v>
      </c>
      <c r="BE16" s="158">
        <v>0</v>
      </c>
      <c r="BF16" s="158">
        <v>0</v>
      </c>
      <c r="BG16" s="158">
        <v>0</v>
      </c>
      <c r="BH16" s="158">
        <v>0</v>
      </c>
      <c r="BI16" s="158">
        <v>0</v>
      </c>
      <c r="BJ16" s="158">
        <v>0</v>
      </c>
      <c r="BK16" s="158">
        <v>0</v>
      </c>
      <c r="BL16" s="158">
        <v>0</v>
      </c>
      <c r="BM16" s="158">
        <v>0</v>
      </c>
      <c r="BN16" s="158">
        <v>0</v>
      </c>
      <c r="BO16" s="158">
        <v>0</v>
      </c>
      <c r="BP16" s="158">
        <v>0</v>
      </c>
      <c r="BQ16" s="158">
        <v>0</v>
      </c>
      <c r="BR16" s="158">
        <v>0</v>
      </c>
      <c r="BS16" s="158">
        <v>0</v>
      </c>
      <c r="BT16" s="158">
        <v>0</v>
      </c>
      <c r="BU16" s="158">
        <v>0</v>
      </c>
      <c r="BV16" s="158">
        <v>0</v>
      </c>
      <c r="BW16" s="158">
        <v>0</v>
      </c>
      <c r="BX16" s="158">
        <v>0</v>
      </c>
      <c r="BY16" s="158">
        <v>0</v>
      </c>
      <c r="BZ16" s="158">
        <v>0</v>
      </c>
      <c r="CA16" s="158">
        <v>0</v>
      </c>
      <c r="CB16" s="158">
        <v>0</v>
      </c>
      <c r="CC16" s="158">
        <v>0</v>
      </c>
      <c r="CD16" s="158">
        <v>8618608</v>
      </c>
      <c r="CE16" s="158">
        <v>0</v>
      </c>
      <c r="CF16" s="158">
        <v>0</v>
      </c>
      <c r="CG16" s="158">
        <v>0</v>
      </c>
      <c r="CH16" s="158">
        <v>8618608</v>
      </c>
      <c r="CJ16" s="5">
        <f t="shared" si="2"/>
        <v>45107</v>
      </c>
      <c r="CK16" s="159">
        <f t="shared" si="2"/>
        <v>0</v>
      </c>
      <c r="CL16" s="159">
        <f t="shared" si="2"/>
        <v>7714640</v>
      </c>
      <c r="CM16" s="159">
        <f t="shared" si="2"/>
        <v>0</v>
      </c>
      <c r="CN16" s="159">
        <f t="shared" si="2"/>
        <v>0</v>
      </c>
      <c r="CO16" s="159">
        <f t="shared" si="2"/>
        <v>0</v>
      </c>
      <c r="CP16" s="159">
        <f t="shared" si="2"/>
        <v>0</v>
      </c>
      <c r="CQ16" s="159">
        <f t="shared" si="2"/>
        <v>0</v>
      </c>
      <c r="CR16" s="159">
        <f t="shared" si="2"/>
        <v>0</v>
      </c>
      <c r="CS16" s="159">
        <f t="shared" si="2"/>
        <v>0</v>
      </c>
      <c r="CT16" s="159">
        <f t="shared" si="2"/>
        <v>0</v>
      </c>
      <c r="CU16" s="159">
        <f t="shared" si="2"/>
        <v>0</v>
      </c>
      <c r="CV16" s="159">
        <f t="shared" si="2"/>
        <v>0</v>
      </c>
      <c r="CW16" s="159">
        <f t="shared" si="2"/>
        <v>0</v>
      </c>
      <c r="CX16" s="159">
        <f t="shared" si="2"/>
        <v>0</v>
      </c>
      <c r="CY16" s="159">
        <f t="shared" si="2"/>
        <v>0</v>
      </c>
      <c r="CZ16" s="159">
        <f t="shared" si="4"/>
        <v>0</v>
      </c>
      <c r="DA16" s="159">
        <f t="shared" si="4"/>
        <v>0</v>
      </c>
      <c r="DB16" s="159">
        <f t="shared" si="4"/>
        <v>0</v>
      </c>
      <c r="DC16" s="159">
        <f t="shared" si="4"/>
        <v>0</v>
      </c>
      <c r="DD16" s="159">
        <f t="shared" si="4"/>
        <v>0</v>
      </c>
      <c r="DE16" s="159">
        <f t="shared" si="4"/>
        <v>0</v>
      </c>
      <c r="DF16" s="159">
        <f t="shared" si="4"/>
        <v>0</v>
      </c>
      <c r="DG16" s="159">
        <f t="shared" si="4"/>
        <v>0</v>
      </c>
      <c r="DH16" s="159">
        <f t="shared" si="4"/>
        <v>0</v>
      </c>
      <c r="DI16" s="159">
        <f t="shared" si="4"/>
        <v>0</v>
      </c>
      <c r="DJ16" s="159">
        <f t="shared" si="4"/>
        <v>0</v>
      </c>
      <c r="DK16" s="159">
        <f t="shared" si="4"/>
        <v>17047</v>
      </c>
      <c r="DL16" s="159">
        <f t="shared" si="4"/>
        <v>0</v>
      </c>
      <c r="DM16" s="159">
        <f t="shared" si="4"/>
        <v>0</v>
      </c>
      <c r="DN16" s="159">
        <f t="shared" si="4"/>
        <v>0</v>
      </c>
      <c r="DO16" s="159">
        <f t="shared" si="4"/>
        <v>0</v>
      </c>
      <c r="DP16" s="159">
        <f t="shared" si="5"/>
        <v>0</v>
      </c>
      <c r="DQ16" s="159">
        <f t="shared" si="5"/>
        <v>0</v>
      </c>
      <c r="DR16" s="159">
        <f t="shared" si="5"/>
        <v>0</v>
      </c>
      <c r="DS16" s="159">
        <f t="shared" si="5"/>
        <v>0</v>
      </c>
      <c r="DT16" s="159">
        <f t="shared" si="5"/>
        <v>0</v>
      </c>
      <c r="DU16" s="159">
        <f t="shared" si="5"/>
        <v>261951</v>
      </c>
      <c r="DV16" s="159">
        <f t="shared" si="5"/>
        <v>7993638</v>
      </c>
      <c r="DW16" s="159">
        <f t="shared" si="5"/>
        <v>0</v>
      </c>
      <c r="DX16" s="159">
        <f t="shared" si="5"/>
        <v>0</v>
      </c>
      <c r="DY16" s="159">
        <f t="shared" si="5"/>
        <v>0</v>
      </c>
      <c r="DZ16" s="159">
        <f t="shared" si="5"/>
        <v>7993638</v>
      </c>
      <c r="EA16" s="159">
        <f t="shared" si="5"/>
        <v>8618608</v>
      </c>
      <c r="EB16" s="159">
        <f t="shared" si="5"/>
        <v>0</v>
      </c>
      <c r="EC16" s="159">
        <f t="shared" si="5"/>
        <v>0</v>
      </c>
      <c r="ED16" s="159">
        <f t="shared" si="5"/>
        <v>0</v>
      </c>
      <c r="EE16" s="159">
        <f t="shared" si="5"/>
        <v>0</v>
      </c>
      <c r="EF16" s="159">
        <f t="shared" si="6"/>
        <v>0</v>
      </c>
      <c r="EG16" s="159">
        <f t="shared" si="6"/>
        <v>0</v>
      </c>
      <c r="EH16" s="159">
        <f t="shared" si="6"/>
        <v>0</v>
      </c>
      <c r="EI16" s="159">
        <f t="shared" si="6"/>
        <v>0</v>
      </c>
      <c r="EJ16" s="159">
        <f t="shared" si="6"/>
        <v>0</v>
      </c>
      <c r="EK16" s="159">
        <f t="shared" si="6"/>
        <v>0</v>
      </c>
      <c r="EL16" s="159">
        <f t="shared" si="6"/>
        <v>0</v>
      </c>
      <c r="EM16" s="159">
        <f t="shared" si="6"/>
        <v>0</v>
      </c>
      <c r="EN16" s="159">
        <f t="shared" si="6"/>
        <v>0</v>
      </c>
      <c r="EO16" s="159">
        <f t="shared" si="6"/>
        <v>0</v>
      </c>
      <c r="EP16" s="159">
        <f t="shared" si="6"/>
        <v>0</v>
      </c>
      <c r="EQ16" s="159">
        <f t="shared" si="6"/>
        <v>0</v>
      </c>
      <c r="ER16" s="159">
        <f t="shared" si="6"/>
        <v>0</v>
      </c>
      <c r="ES16" s="159">
        <f t="shared" si="6"/>
        <v>0</v>
      </c>
      <c r="ET16" s="159">
        <f t="shared" si="6"/>
        <v>0</v>
      </c>
      <c r="EU16" s="159">
        <f t="shared" si="6"/>
        <v>0</v>
      </c>
      <c r="EV16" s="159">
        <f t="shared" si="7"/>
        <v>0</v>
      </c>
      <c r="EW16" s="159">
        <f t="shared" si="3"/>
        <v>0</v>
      </c>
      <c r="EX16" s="159">
        <f t="shared" si="1"/>
        <v>0</v>
      </c>
      <c r="EY16" s="159">
        <f t="shared" si="1"/>
        <v>0</v>
      </c>
      <c r="EZ16" s="159">
        <f t="shared" si="1"/>
        <v>0</v>
      </c>
      <c r="FA16" s="159">
        <f t="shared" ref="FA16:FO32" si="8">VALUE(BT16)</f>
        <v>0</v>
      </c>
      <c r="FB16" s="159">
        <f t="shared" si="8"/>
        <v>0</v>
      </c>
      <c r="FC16" s="159">
        <f t="shared" si="8"/>
        <v>0</v>
      </c>
      <c r="FD16" s="159">
        <f t="shared" si="8"/>
        <v>0</v>
      </c>
      <c r="FE16" s="159">
        <f t="shared" si="8"/>
        <v>0</v>
      </c>
      <c r="FF16" s="159">
        <f t="shared" si="8"/>
        <v>0</v>
      </c>
      <c r="FG16" s="159">
        <f t="shared" si="8"/>
        <v>0</v>
      </c>
      <c r="FH16" s="159">
        <f t="shared" si="8"/>
        <v>0</v>
      </c>
      <c r="FI16" s="159">
        <f t="shared" si="8"/>
        <v>0</v>
      </c>
      <c r="FJ16" s="159">
        <f t="shared" si="8"/>
        <v>0</v>
      </c>
      <c r="FK16" s="159">
        <f t="shared" si="8"/>
        <v>8618608</v>
      </c>
      <c r="FL16" s="159">
        <f t="shared" si="8"/>
        <v>0</v>
      </c>
      <c r="FM16" s="159">
        <f t="shared" si="8"/>
        <v>0</v>
      </c>
      <c r="FN16" s="159">
        <f t="shared" si="8"/>
        <v>0</v>
      </c>
      <c r="FO16" s="159">
        <f t="shared" si="8"/>
        <v>8618608</v>
      </c>
    </row>
    <row r="17" spans="1:171" ht="13.5" x14ac:dyDescent="0.25">
      <c r="A17" s="152" t="s">
        <v>152</v>
      </c>
      <c r="B17" s="152" t="s">
        <v>153</v>
      </c>
      <c r="C17" s="153">
        <v>45107</v>
      </c>
      <c r="D17" s="158">
        <v>493.52</v>
      </c>
      <c r="E17" s="158">
        <v>11436688</v>
      </c>
      <c r="F17" s="158">
        <v>868849</v>
      </c>
      <c r="G17" s="158">
        <v>670517</v>
      </c>
      <c r="H17" s="158">
        <v>18700</v>
      </c>
      <c r="I17" s="158">
        <v>3543</v>
      </c>
      <c r="J17" s="158">
        <v>0</v>
      </c>
      <c r="K17" s="158">
        <v>21742</v>
      </c>
      <c r="L17" s="158">
        <v>180</v>
      </c>
      <c r="M17" s="158">
        <v>170080</v>
      </c>
      <c r="N17" s="158">
        <v>193200</v>
      </c>
      <c r="O17" s="158">
        <v>59720</v>
      </c>
      <c r="P17" s="158">
        <v>1765</v>
      </c>
      <c r="Q17" s="158">
        <v>0</v>
      </c>
      <c r="R17" s="158">
        <v>0</v>
      </c>
      <c r="S17" s="158">
        <v>0</v>
      </c>
      <c r="T17" s="158">
        <v>26875</v>
      </c>
      <c r="U17" s="158">
        <v>9675</v>
      </c>
      <c r="V17" s="158">
        <v>0</v>
      </c>
      <c r="W17" s="158">
        <v>0</v>
      </c>
      <c r="X17" s="158">
        <v>50</v>
      </c>
      <c r="Y17" s="158">
        <v>290</v>
      </c>
      <c r="Z17" s="158">
        <v>0</v>
      </c>
      <c r="AA17" s="158">
        <v>0</v>
      </c>
      <c r="AB17" s="158">
        <v>0</v>
      </c>
      <c r="AC17" s="158">
        <v>0</v>
      </c>
      <c r="AD17" s="158">
        <v>5136</v>
      </c>
      <c r="AE17" s="158">
        <v>0</v>
      </c>
      <c r="AF17" s="158">
        <v>0</v>
      </c>
      <c r="AG17" s="158">
        <v>0</v>
      </c>
      <c r="AH17" s="158">
        <v>0</v>
      </c>
      <c r="AI17" s="158">
        <v>0</v>
      </c>
      <c r="AJ17" s="158">
        <v>0</v>
      </c>
      <c r="AK17" s="158">
        <v>0</v>
      </c>
      <c r="AL17" s="158">
        <v>0</v>
      </c>
      <c r="AM17" s="158">
        <v>0</v>
      </c>
      <c r="AN17" s="158">
        <v>34861</v>
      </c>
      <c r="AO17" s="158">
        <v>13521871</v>
      </c>
      <c r="AP17" s="158">
        <v>4376630</v>
      </c>
      <c r="AQ17" s="158">
        <v>0</v>
      </c>
      <c r="AR17" s="158">
        <v>4376630</v>
      </c>
      <c r="AS17" s="158">
        <v>9145241</v>
      </c>
      <c r="AT17" s="158">
        <v>6333267</v>
      </c>
      <c r="AU17" s="158">
        <v>399544</v>
      </c>
      <c r="AV17" s="158">
        <v>225177</v>
      </c>
      <c r="AW17" s="158">
        <v>0</v>
      </c>
      <c r="AX17" s="158">
        <v>0</v>
      </c>
      <c r="AY17" s="158">
        <v>0</v>
      </c>
      <c r="AZ17" s="158">
        <v>0</v>
      </c>
      <c r="BA17" s="158">
        <v>0</v>
      </c>
      <c r="BB17" s="158">
        <v>0</v>
      </c>
      <c r="BC17" s="158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8">
        <v>312</v>
      </c>
      <c r="BJ17" s="158">
        <v>0</v>
      </c>
      <c r="BK17" s="158">
        <v>0</v>
      </c>
      <c r="BL17" s="158">
        <v>0</v>
      </c>
      <c r="BM17" s="158">
        <v>0</v>
      </c>
      <c r="BN17" s="158">
        <v>0</v>
      </c>
      <c r="BO17" s="158">
        <v>0</v>
      </c>
      <c r="BP17" s="158">
        <v>0</v>
      </c>
      <c r="BQ17" s="158">
        <v>0</v>
      </c>
      <c r="BR17" s="158">
        <v>0</v>
      </c>
      <c r="BS17" s="158">
        <v>0</v>
      </c>
      <c r="BT17" s="158">
        <v>0</v>
      </c>
      <c r="BU17" s="158">
        <v>0</v>
      </c>
      <c r="BV17" s="158">
        <v>0</v>
      </c>
      <c r="BW17" s="158">
        <v>0</v>
      </c>
      <c r="BX17" s="158">
        <v>0</v>
      </c>
      <c r="BY17" s="158">
        <v>0</v>
      </c>
      <c r="BZ17" s="158">
        <v>0</v>
      </c>
      <c r="CA17" s="158">
        <v>0</v>
      </c>
      <c r="CB17" s="158">
        <v>0</v>
      </c>
      <c r="CC17" s="158">
        <v>110</v>
      </c>
      <c r="CD17" s="158">
        <v>6958410</v>
      </c>
      <c r="CE17" s="158">
        <v>2337083</v>
      </c>
      <c r="CF17" s="158">
        <v>0</v>
      </c>
      <c r="CG17" s="158">
        <v>2337083</v>
      </c>
      <c r="CH17" s="158">
        <v>4621327</v>
      </c>
      <c r="CJ17" s="5">
        <f t="shared" si="2"/>
        <v>45107</v>
      </c>
      <c r="CK17" s="159">
        <f t="shared" si="2"/>
        <v>493.52</v>
      </c>
      <c r="CL17" s="159">
        <f t="shared" si="2"/>
        <v>11436688</v>
      </c>
      <c r="CM17" s="159">
        <f t="shared" si="2"/>
        <v>868849</v>
      </c>
      <c r="CN17" s="159">
        <f t="shared" si="2"/>
        <v>670517</v>
      </c>
      <c r="CO17" s="159">
        <f t="shared" si="2"/>
        <v>18700</v>
      </c>
      <c r="CP17" s="159">
        <f t="shared" si="2"/>
        <v>3543</v>
      </c>
      <c r="CQ17" s="159">
        <f t="shared" si="2"/>
        <v>0</v>
      </c>
      <c r="CR17" s="159">
        <f t="shared" si="2"/>
        <v>21742</v>
      </c>
      <c r="CS17" s="159">
        <f t="shared" si="2"/>
        <v>180</v>
      </c>
      <c r="CT17" s="159">
        <f t="shared" si="2"/>
        <v>170080</v>
      </c>
      <c r="CU17" s="159">
        <f t="shared" si="2"/>
        <v>193200</v>
      </c>
      <c r="CV17" s="159">
        <f t="shared" si="2"/>
        <v>59720</v>
      </c>
      <c r="CW17" s="159">
        <f t="shared" si="2"/>
        <v>1765</v>
      </c>
      <c r="CX17" s="159">
        <f t="shared" si="2"/>
        <v>0</v>
      </c>
      <c r="CY17" s="159">
        <f t="shared" si="2"/>
        <v>0</v>
      </c>
      <c r="CZ17" s="159">
        <f t="shared" si="4"/>
        <v>0</v>
      </c>
      <c r="DA17" s="159">
        <f t="shared" si="4"/>
        <v>26875</v>
      </c>
      <c r="DB17" s="159">
        <f t="shared" si="4"/>
        <v>9675</v>
      </c>
      <c r="DC17" s="159">
        <f t="shared" si="4"/>
        <v>0</v>
      </c>
      <c r="DD17" s="159">
        <f t="shared" si="4"/>
        <v>0</v>
      </c>
      <c r="DE17" s="159">
        <f t="shared" si="4"/>
        <v>50</v>
      </c>
      <c r="DF17" s="159">
        <f t="shared" si="4"/>
        <v>290</v>
      </c>
      <c r="DG17" s="159">
        <f t="shared" si="4"/>
        <v>0</v>
      </c>
      <c r="DH17" s="159">
        <f t="shared" si="4"/>
        <v>0</v>
      </c>
      <c r="DI17" s="159">
        <f t="shared" si="4"/>
        <v>0</v>
      </c>
      <c r="DJ17" s="159">
        <f t="shared" si="4"/>
        <v>0</v>
      </c>
      <c r="DK17" s="159">
        <f t="shared" si="4"/>
        <v>5136</v>
      </c>
      <c r="DL17" s="159">
        <f t="shared" si="4"/>
        <v>0</v>
      </c>
      <c r="DM17" s="159">
        <f t="shared" si="4"/>
        <v>0</v>
      </c>
      <c r="DN17" s="159">
        <f t="shared" si="4"/>
        <v>0</v>
      </c>
      <c r="DO17" s="159">
        <f t="shared" si="4"/>
        <v>0</v>
      </c>
      <c r="DP17" s="159">
        <f t="shared" si="5"/>
        <v>0</v>
      </c>
      <c r="DQ17" s="159">
        <f t="shared" si="5"/>
        <v>0</v>
      </c>
      <c r="DR17" s="159">
        <f t="shared" si="5"/>
        <v>0</v>
      </c>
      <c r="DS17" s="159">
        <f t="shared" si="5"/>
        <v>0</v>
      </c>
      <c r="DT17" s="159">
        <f t="shared" si="5"/>
        <v>0</v>
      </c>
      <c r="DU17" s="159">
        <f t="shared" si="5"/>
        <v>34861</v>
      </c>
      <c r="DV17" s="159">
        <f t="shared" si="5"/>
        <v>13521871</v>
      </c>
      <c r="DW17" s="159">
        <f t="shared" si="5"/>
        <v>4376630</v>
      </c>
      <c r="DX17" s="159">
        <f t="shared" si="5"/>
        <v>0</v>
      </c>
      <c r="DY17" s="159">
        <f t="shared" si="5"/>
        <v>4376630</v>
      </c>
      <c r="DZ17" s="159">
        <f t="shared" si="5"/>
        <v>9145241</v>
      </c>
      <c r="EA17" s="159">
        <f t="shared" si="5"/>
        <v>6333267</v>
      </c>
      <c r="EB17" s="159">
        <f t="shared" si="5"/>
        <v>399544</v>
      </c>
      <c r="EC17" s="159">
        <f t="shared" si="5"/>
        <v>225177</v>
      </c>
      <c r="ED17" s="159">
        <f t="shared" si="5"/>
        <v>0</v>
      </c>
      <c r="EE17" s="159">
        <f t="shared" si="5"/>
        <v>0</v>
      </c>
      <c r="EF17" s="159">
        <f t="shared" si="6"/>
        <v>0</v>
      </c>
      <c r="EG17" s="159">
        <f t="shared" si="6"/>
        <v>0</v>
      </c>
      <c r="EH17" s="159">
        <f t="shared" si="6"/>
        <v>0</v>
      </c>
      <c r="EI17" s="159">
        <f t="shared" si="6"/>
        <v>0</v>
      </c>
      <c r="EJ17" s="159">
        <f t="shared" si="6"/>
        <v>0</v>
      </c>
      <c r="EK17" s="159">
        <f t="shared" si="6"/>
        <v>0</v>
      </c>
      <c r="EL17" s="159">
        <f t="shared" si="6"/>
        <v>0</v>
      </c>
      <c r="EM17" s="159">
        <f t="shared" si="6"/>
        <v>0</v>
      </c>
      <c r="EN17" s="159">
        <f t="shared" si="6"/>
        <v>0</v>
      </c>
      <c r="EO17" s="159">
        <f t="shared" si="6"/>
        <v>0</v>
      </c>
      <c r="EP17" s="159">
        <f t="shared" si="6"/>
        <v>312</v>
      </c>
      <c r="EQ17" s="159">
        <f t="shared" si="6"/>
        <v>0</v>
      </c>
      <c r="ER17" s="159">
        <f t="shared" si="6"/>
        <v>0</v>
      </c>
      <c r="ES17" s="159">
        <f t="shared" si="6"/>
        <v>0</v>
      </c>
      <c r="ET17" s="159">
        <f t="shared" si="6"/>
        <v>0</v>
      </c>
      <c r="EU17" s="159">
        <f t="shared" si="6"/>
        <v>0</v>
      </c>
      <c r="EV17" s="159">
        <f t="shared" si="7"/>
        <v>0</v>
      </c>
      <c r="EW17" s="159">
        <f t="shared" si="3"/>
        <v>0</v>
      </c>
      <c r="EX17" s="159">
        <f t="shared" si="3"/>
        <v>0</v>
      </c>
      <c r="EY17" s="159">
        <f t="shared" si="3"/>
        <v>0</v>
      </c>
      <c r="EZ17" s="159">
        <f t="shared" si="3"/>
        <v>0</v>
      </c>
      <c r="FA17" s="159">
        <f t="shared" si="8"/>
        <v>0</v>
      </c>
      <c r="FB17" s="159">
        <f t="shared" si="8"/>
        <v>0</v>
      </c>
      <c r="FC17" s="159">
        <f t="shared" si="8"/>
        <v>0</v>
      </c>
      <c r="FD17" s="159">
        <f t="shared" si="8"/>
        <v>0</v>
      </c>
      <c r="FE17" s="159">
        <f t="shared" si="8"/>
        <v>0</v>
      </c>
      <c r="FF17" s="159">
        <f t="shared" si="8"/>
        <v>0</v>
      </c>
      <c r="FG17" s="159">
        <f t="shared" si="8"/>
        <v>0</v>
      </c>
      <c r="FH17" s="159">
        <f t="shared" si="8"/>
        <v>0</v>
      </c>
      <c r="FI17" s="159">
        <f t="shared" si="8"/>
        <v>0</v>
      </c>
      <c r="FJ17" s="159">
        <f t="shared" si="8"/>
        <v>110</v>
      </c>
      <c r="FK17" s="159">
        <f t="shared" si="8"/>
        <v>6958410</v>
      </c>
      <c r="FL17" s="159">
        <f t="shared" si="8"/>
        <v>2337083</v>
      </c>
      <c r="FM17" s="159">
        <f t="shared" si="8"/>
        <v>0</v>
      </c>
      <c r="FN17" s="159">
        <f t="shared" si="8"/>
        <v>2337083</v>
      </c>
      <c r="FO17" s="159">
        <f t="shared" si="8"/>
        <v>4621327</v>
      </c>
    </row>
    <row r="18" spans="1:171" ht="13.5" x14ac:dyDescent="0.25">
      <c r="A18" s="152" t="s">
        <v>154</v>
      </c>
      <c r="B18" s="152" t="s">
        <v>140</v>
      </c>
      <c r="C18" s="153">
        <v>45107</v>
      </c>
      <c r="D18" s="158">
        <v>0</v>
      </c>
      <c r="E18" s="158">
        <v>16791852</v>
      </c>
      <c r="F18" s="158">
        <v>778213</v>
      </c>
      <c r="G18" s="158">
        <v>728947</v>
      </c>
      <c r="H18" s="158">
        <v>0</v>
      </c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8">
        <v>0</v>
      </c>
      <c r="V18" s="158">
        <v>1621</v>
      </c>
      <c r="W18" s="158">
        <v>0</v>
      </c>
      <c r="X18" s="158">
        <v>137381</v>
      </c>
      <c r="Y18" s="158">
        <v>0</v>
      </c>
      <c r="Z18" s="158">
        <v>0</v>
      </c>
      <c r="AA18" s="158">
        <v>0</v>
      </c>
      <c r="AB18" s="158">
        <v>0</v>
      </c>
      <c r="AC18" s="158">
        <v>0</v>
      </c>
      <c r="AD18" s="158">
        <v>665</v>
      </c>
      <c r="AE18" s="158">
        <v>0</v>
      </c>
      <c r="AF18" s="158">
        <v>0</v>
      </c>
      <c r="AG18" s="158">
        <v>0</v>
      </c>
      <c r="AH18" s="158">
        <v>0</v>
      </c>
      <c r="AI18" s="158">
        <v>0</v>
      </c>
      <c r="AJ18" s="158">
        <v>682969</v>
      </c>
      <c r="AK18" s="158">
        <v>336622</v>
      </c>
      <c r="AL18" s="158">
        <v>0</v>
      </c>
      <c r="AM18" s="158">
        <v>0</v>
      </c>
      <c r="AN18" s="158">
        <v>29734</v>
      </c>
      <c r="AO18" s="158">
        <v>19488004</v>
      </c>
      <c r="AP18" s="158">
        <v>0</v>
      </c>
      <c r="AQ18" s="158">
        <v>0</v>
      </c>
      <c r="AR18" s="158">
        <v>0</v>
      </c>
      <c r="AS18" s="158">
        <v>19488004</v>
      </c>
      <c r="AT18" s="158">
        <v>-448970</v>
      </c>
      <c r="AU18" s="158">
        <v>778213</v>
      </c>
      <c r="AV18" s="158">
        <v>728947</v>
      </c>
      <c r="AW18" s="158">
        <v>0</v>
      </c>
      <c r="AX18" s="158">
        <v>0</v>
      </c>
      <c r="AY18" s="158">
        <v>0</v>
      </c>
      <c r="AZ18" s="158">
        <v>0</v>
      </c>
      <c r="BA18" s="158">
        <v>0</v>
      </c>
      <c r="BB18" s="158">
        <v>0</v>
      </c>
      <c r="BC18" s="158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8">
        <v>0</v>
      </c>
      <c r="BJ18" s="158">
        <v>0</v>
      </c>
      <c r="BK18" s="158">
        <v>1621</v>
      </c>
      <c r="BL18" s="158">
        <v>0</v>
      </c>
      <c r="BM18" s="158">
        <v>64272</v>
      </c>
      <c r="BN18" s="158">
        <v>0</v>
      </c>
      <c r="BO18" s="158">
        <v>0</v>
      </c>
      <c r="BP18" s="158">
        <v>0</v>
      </c>
      <c r="BQ18" s="158">
        <v>0</v>
      </c>
      <c r="BR18" s="158">
        <v>0</v>
      </c>
      <c r="BS18" s="158">
        <v>665</v>
      </c>
      <c r="BT18" s="158">
        <v>0</v>
      </c>
      <c r="BU18" s="158">
        <v>0</v>
      </c>
      <c r="BV18" s="158">
        <v>0</v>
      </c>
      <c r="BW18" s="158">
        <v>0</v>
      </c>
      <c r="BX18" s="158">
        <v>0</v>
      </c>
      <c r="BY18" s="158">
        <v>0</v>
      </c>
      <c r="BZ18" s="158">
        <v>0</v>
      </c>
      <c r="CA18" s="158">
        <v>0</v>
      </c>
      <c r="CB18" s="158">
        <v>0</v>
      </c>
      <c r="CC18" s="158">
        <v>9692</v>
      </c>
      <c r="CD18" s="158">
        <v>1134440</v>
      </c>
      <c r="CE18" s="158">
        <v>0</v>
      </c>
      <c r="CF18" s="158">
        <v>0</v>
      </c>
      <c r="CG18" s="158">
        <v>0</v>
      </c>
      <c r="CH18" s="158">
        <v>1134440</v>
      </c>
      <c r="CJ18" s="5">
        <f t="shared" si="2"/>
        <v>45107</v>
      </c>
      <c r="CK18" s="159">
        <f t="shared" si="2"/>
        <v>0</v>
      </c>
      <c r="CL18" s="159">
        <f t="shared" si="2"/>
        <v>16791852</v>
      </c>
      <c r="CM18" s="159">
        <f t="shared" si="2"/>
        <v>778213</v>
      </c>
      <c r="CN18" s="159">
        <f t="shared" si="2"/>
        <v>728947</v>
      </c>
      <c r="CO18" s="159">
        <f t="shared" si="2"/>
        <v>0</v>
      </c>
      <c r="CP18" s="159">
        <f t="shared" si="2"/>
        <v>0</v>
      </c>
      <c r="CQ18" s="159">
        <f t="shared" si="2"/>
        <v>0</v>
      </c>
      <c r="CR18" s="159">
        <f t="shared" si="2"/>
        <v>0</v>
      </c>
      <c r="CS18" s="159">
        <f t="shared" si="2"/>
        <v>0</v>
      </c>
      <c r="CT18" s="159">
        <f t="shared" si="2"/>
        <v>0</v>
      </c>
      <c r="CU18" s="159">
        <f t="shared" si="2"/>
        <v>0</v>
      </c>
      <c r="CV18" s="159">
        <f t="shared" si="2"/>
        <v>0</v>
      </c>
      <c r="CW18" s="159">
        <f t="shared" si="2"/>
        <v>0</v>
      </c>
      <c r="CX18" s="159">
        <f t="shared" si="2"/>
        <v>0</v>
      </c>
      <c r="CY18" s="159">
        <f t="shared" si="2"/>
        <v>0</v>
      </c>
      <c r="CZ18" s="159">
        <f t="shared" si="4"/>
        <v>0</v>
      </c>
      <c r="DA18" s="159">
        <f t="shared" si="4"/>
        <v>0</v>
      </c>
      <c r="DB18" s="159">
        <f t="shared" si="4"/>
        <v>0</v>
      </c>
      <c r="DC18" s="159">
        <f t="shared" si="4"/>
        <v>1621</v>
      </c>
      <c r="DD18" s="159">
        <f t="shared" si="4"/>
        <v>0</v>
      </c>
      <c r="DE18" s="159">
        <f t="shared" si="4"/>
        <v>137381</v>
      </c>
      <c r="DF18" s="159">
        <f t="shared" si="4"/>
        <v>0</v>
      </c>
      <c r="DG18" s="159">
        <f t="shared" si="4"/>
        <v>0</v>
      </c>
      <c r="DH18" s="159">
        <f t="shared" si="4"/>
        <v>0</v>
      </c>
      <c r="DI18" s="159">
        <f t="shared" si="4"/>
        <v>0</v>
      </c>
      <c r="DJ18" s="159">
        <f t="shared" si="4"/>
        <v>0</v>
      </c>
      <c r="DK18" s="159">
        <f t="shared" si="4"/>
        <v>665</v>
      </c>
      <c r="DL18" s="159">
        <f t="shared" si="4"/>
        <v>0</v>
      </c>
      <c r="DM18" s="159">
        <f t="shared" si="4"/>
        <v>0</v>
      </c>
      <c r="DN18" s="159">
        <f t="shared" si="4"/>
        <v>0</v>
      </c>
      <c r="DO18" s="159">
        <f t="shared" si="4"/>
        <v>0</v>
      </c>
      <c r="DP18" s="159">
        <f t="shared" si="5"/>
        <v>0</v>
      </c>
      <c r="DQ18" s="159">
        <f t="shared" si="5"/>
        <v>682969</v>
      </c>
      <c r="DR18" s="159">
        <f t="shared" si="5"/>
        <v>336622</v>
      </c>
      <c r="DS18" s="159">
        <f t="shared" si="5"/>
        <v>0</v>
      </c>
      <c r="DT18" s="159">
        <f t="shared" si="5"/>
        <v>0</v>
      </c>
      <c r="DU18" s="159">
        <f t="shared" si="5"/>
        <v>29734</v>
      </c>
      <c r="DV18" s="159">
        <f t="shared" si="5"/>
        <v>19488004</v>
      </c>
      <c r="DW18" s="159">
        <f t="shared" si="5"/>
        <v>0</v>
      </c>
      <c r="DX18" s="159">
        <f t="shared" si="5"/>
        <v>0</v>
      </c>
      <c r="DY18" s="159">
        <f t="shared" si="5"/>
        <v>0</v>
      </c>
      <c r="DZ18" s="159">
        <f t="shared" si="5"/>
        <v>19488004</v>
      </c>
      <c r="EA18" s="159">
        <f t="shared" si="5"/>
        <v>-448970</v>
      </c>
      <c r="EB18" s="159">
        <f t="shared" si="5"/>
        <v>778213</v>
      </c>
      <c r="EC18" s="159">
        <f t="shared" si="5"/>
        <v>728947</v>
      </c>
      <c r="ED18" s="159">
        <f t="shared" si="5"/>
        <v>0</v>
      </c>
      <c r="EE18" s="159">
        <f t="shared" si="5"/>
        <v>0</v>
      </c>
      <c r="EF18" s="159">
        <f t="shared" si="6"/>
        <v>0</v>
      </c>
      <c r="EG18" s="159">
        <f t="shared" si="6"/>
        <v>0</v>
      </c>
      <c r="EH18" s="159">
        <f t="shared" si="6"/>
        <v>0</v>
      </c>
      <c r="EI18" s="159">
        <f t="shared" si="6"/>
        <v>0</v>
      </c>
      <c r="EJ18" s="159">
        <f t="shared" si="6"/>
        <v>0</v>
      </c>
      <c r="EK18" s="159">
        <f t="shared" si="6"/>
        <v>0</v>
      </c>
      <c r="EL18" s="159">
        <f t="shared" si="6"/>
        <v>0</v>
      </c>
      <c r="EM18" s="159">
        <f t="shared" si="6"/>
        <v>0</v>
      </c>
      <c r="EN18" s="159">
        <f t="shared" si="6"/>
        <v>0</v>
      </c>
      <c r="EO18" s="159">
        <f t="shared" si="6"/>
        <v>0</v>
      </c>
      <c r="EP18" s="159">
        <f t="shared" si="6"/>
        <v>0</v>
      </c>
      <c r="EQ18" s="159">
        <f t="shared" si="6"/>
        <v>0</v>
      </c>
      <c r="ER18" s="159">
        <f t="shared" si="6"/>
        <v>1621</v>
      </c>
      <c r="ES18" s="159">
        <f t="shared" si="6"/>
        <v>0</v>
      </c>
      <c r="ET18" s="159">
        <f t="shared" si="6"/>
        <v>64272</v>
      </c>
      <c r="EU18" s="159">
        <f t="shared" si="6"/>
        <v>0</v>
      </c>
      <c r="EV18" s="159">
        <f t="shared" si="7"/>
        <v>0</v>
      </c>
      <c r="EW18" s="159">
        <f t="shared" si="3"/>
        <v>0</v>
      </c>
      <c r="EX18" s="159">
        <f t="shared" si="3"/>
        <v>0</v>
      </c>
      <c r="EY18" s="159">
        <f t="shared" si="3"/>
        <v>0</v>
      </c>
      <c r="EZ18" s="159">
        <f t="shared" si="3"/>
        <v>665</v>
      </c>
      <c r="FA18" s="159">
        <f t="shared" si="8"/>
        <v>0</v>
      </c>
      <c r="FB18" s="159">
        <f t="shared" si="8"/>
        <v>0</v>
      </c>
      <c r="FC18" s="159">
        <f t="shared" si="8"/>
        <v>0</v>
      </c>
      <c r="FD18" s="159">
        <f t="shared" si="8"/>
        <v>0</v>
      </c>
      <c r="FE18" s="159">
        <f t="shared" si="8"/>
        <v>0</v>
      </c>
      <c r="FF18" s="159">
        <f t="shared" si="8"/>
        <v>0</v>
      </c>
      <c r="FG18" s="159">
        <f t="shared" si="8"/>
        <v>0</v>
      </c>
      <c r="FH18" s="159">
        <f t="shared" si="8"/>
        <v>0</v>
      </c>
      <c r="FI18" s="159">
        <f t="shared" si="8"/>
        <v>0</v>
      </c>
      <c r="FJ18" s="159">
        <f t="shared" si="8"/>
        <v>9692</v>
      </c>
      <c r="FK18" s="159">
        <f t="shared" si="8"/>
        <v>1134440</v>
      </c>
      <c r="FL18" s="159">
        <f t="shared" si="8"/>
        <v>0</v>
      </c>
      <c r="FM18" s="159">
        <f t="shared" si="8"/>
        <v>0</v>
      </c>
      <c r="FN18" s="159">
        <f t="shared" si="8"/>
        <v>0</v>
      </c>
      <c r="FO18" s="159">
        <f t="shared" si="8"/>
        <v>1134440</v>
      </c>
    </row>
    <row r="19" spans="1:171" ht="13.5" x14ac:dyDescent="0.25">
      <c r="A19" s="152" t="s">
        <v>155</v>
      </c>
      <c r="B19" s="160"/>
      <c r="C19" s="153">
        <v>45107</v>
      </c>
      <c r="D19" s="158">
        <v>0</v>
      </c>
      <c r="E19" s="158">
        <v>24173000</v>
      </c>
      <c r="F19" s="158">
        <v>239962</v>
      </c>
      <c r="G19" s="158">
        <v>516778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202846</v>
      </c>
      <c r="Y19" s="158">
        <v>0</v>
      </c>
      <c r="Z19" s="158">
        <v>0</v>
      </c>
      <c r="AA19" s="158">
        <v>0</v>
      </c>
      <c r="AB19" s="158">
        <v>7206</v>
      </c>
      <c r="AC19" s="158">
        <v>0</v>
      </c>
      <c r="AD19" s="158">
        <v>1770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58">
        <v>0</v>
      </c>
      <c r="AM19" s="158">
        <v>0</v>
      </c>
      <c r="AN19" s="158">
        <v>1100503</v>
      </c>
      <c r="AO19" s="158">
        <v>26242065</v>
      </c>
      <c r="AP19" s="158">
        <v>0</v>
      </c>
      <c r="AQ19" s="158">
        <v>0</v>
      </c>
      <c r="AR19" s="158">
        <v>0</v>
      </c>
      <c r="AS19" s="158">
        <v>26242065</v>
      </c>
      <c r="AT19" s="158">
        <v>8632917</v>
      </c>
      <c r="AU19" s="158">
        <v>239962</v>
      </c>
      <c r="AV19" s="158">
        <v>516778</v>
      </c>
      <c r="AW19" s="158">
        <v>0</v>
      </c>
      <c r="AX19" s="158">
        <v>0</v>
      </c>
      <c r="AY19" s="158">
        <v>0</v>
      </c>
      <c r="AZ19" s="158">
        <v>0</v>
      </c>
      <c r="BA19" s="158">
        <v>0</v>
      </c>
      <c r="BB19" s="158">
        <v>0</v>
      </c>
      <c r="BC19" s="158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2656</v>
      </c>
      <c r="BR19" s="158">
        <v>0</v>
      </c>
      <c r="BS19" s="158">
        <v>652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7277</v>
      </c>
      <c r="CD19" s="158">
        <v>9400242</v>
      </c>
      <c r="CE19" s="158">
        <v>0</v>
      </c>
      <c r="CF19" s="158">
        <v>0</v>
      </c>
      <c r="CG19" s="158">
        <v>0</v>
      </c>
      <c r="CH19" s="158">
        <v>9400242</v>
      </c>
      <c r="CJ19" s="5">
        <f t="shared" si="2"/>
        <v>45107</v>
      </c>
      <c r="CK19" s="159">
        <f t="shared" si="2"/>
        <v>0</v>
      </c>
      <c r="CL19" s="159">
        <f t="shared" si="2"/>
        <v>24173000</v>
      </c>
      <c r="CM19" s="159">
        <f t="shared" si="2"/>
        <v>239962</v>
      </c>
      <c r="CN19" s="159">
        <f t="shared" si="2"/>
        <v>516778</v>
      </c>
      <c r="CO19" s="159">
        <f t="shared" si="2"/>
        <v>0</v>
      </c>
      <c r="CP19" s="159">
        <f t="shared" si="2"/>
        <v>0</v>
      </c>
      <c r="CQ19" s="159">
        <f t="shared" si="2"/>
        <v>0</v>
      </c>
      <c r="CR19" s="159">
        <f t="shared" si="2"/>
        <v>0</v>
      </c>
      <c r="CS19" s="159">
        <f t="shared" si="2"/>
        <v>0</v>
      </c>
      <c r="CT19" s="159">
        <f t="shared" si="2"/>
        <v>0</v>
      </c>
      <c r="CU19" s="159">
        <f t="shared" si="2"/>
        <v>0</v>
      </c>
      <c r="CV19" s="159">
        <f t="shared" si="2"/>
        <v>0</v>
      </c>
      <c r="CW19" s="159">
        <f t="shared" si="2"/>
        <v>0</v>
      </c>
      <c r="CX19" s="159">
        <f t="shared" si="2"/>
        <v>0</v>
      </c>
      <c r="CY19" s="159">
        <f t="shared" si="2"/>
        <v>0</v>
      </c>
      <c r="CZ19" s="159">
        <f t="shared" si="4"/>
        <v>0</v>
      </c>
      <c r="DA19" s="159">
        <f t="shared" si="4"/>
        <v>0</v>
      </c>
      <c r="DB19" s="159">
        <f t="shared" si="4"/>
        <v>0</v>
      </c>
      <c r="DC19" s="159">
        <f t="shared" si="4"/>
        <v>0</v>
      </c>
      <c r="DD19" s="159">
        <f t="shared" si="4"/>
        <v>0</v>
      </c>
      <c r="DE19" s="159">
        <f t="shared" si="4"/>
        <v>202846</v>
      </c>
      <c r="DF19" s="159">
        <f t="shared" si="4"/>
        <v>0</v>
      </c>
      <c r="DG19" s="159">
        <f t="shared" si="4"/>
        <v>0</v>
      </c>
      <c r="DH19" s="159">
        <f t="shared" si="4"/>
        <v>0</v>
      </c>
      <c r="DI19" s="159">
        <f t="shared" si="4"/>
        <v>7206</v>
      </c>
      <c r="DJ19" s="159">
        <f t="shared" si="4"/>
        <v>0</v>
      </c>
      <c r="DK19" s="159">
        <f t="shared" si="4"/>
        <v>1770</v>
      </c>
      <c r="DL19" s="159">
        <f t="shared" si="4"/>
        <v>0</v>
      </c>
      <c r="DM19" s="159">
        <f t="shared" si="4"/>
        <v>0</v>
      </c>
      <c r="DN19" s="159">
        <f t="shared" si="4"/>
        <v>0</v>
      </c>
      <c r="DO19" s="159">
        <f t="shared" si="4"/>
        <v>0</v>
      </c>
      <c r="DP19" s="159">
        <f t="shared" si="5"/>
        <v>0</v>
      </c>
      <c r="DQ19" s="159">
        <f t="shared" si="5"/>
        <v>0</v>
      </c>
      <c r="DR19" s="159">
        <f t="shared" si="5"/>
        <v>0</v>
      </c>
      <c r="DS19" s="159">
        <f t="shared" si="5"/>
        <v>0</v>
      </c>
      <c r="DT19" s="159">
        <f t="shared" si="5"/>
        <v>0</v>
      </c>
      <c r="DU19" s="159">
        <f t="shared" si="5"/>
        <v>1100503</v>
      </c>
      <c r="DV19" s="159">
        <f t="shared" si="5"/>
        <v>26242065</v>
      </c>
      <c r="DW19" s="159">
        <f t="shared" si="5"/>
        <v>0</v>
      </c>
      <c r="DX19" s="159">
        <f t="shared" si="5"/>
        <v>0</v>
      </c>
      <c r="DY19" s="159">
        <f t="shared" si="5"/>
        <v>0</v>
      </c>
      <c r="DZ19" s="159">
        <f t="shared" si="5"/>
        <v>26242065</v>
      </c>
      <c r="EA19" s="159">
        <f t="shared" si="5"/>
        <v>8632917</v>
      </c>
      <c r="EB19" s="159">
        <f t="shared" si="5"/>
        <v>239962</v>
      </c>
      <c r="EC19" s="159">
        <f t="shared" si="5"/>
        <v>516778</v>
      </c>
      <c r="ED19" s="159">
        <f t="shared" si="5"/>
        <v>0</v>
      </c>
      <c r="EE19" s="159">
        <f t="shared" si="5"/>
        <v>0</v>
      </c>
      <c r="EF19" s="159">
        <f t="shared" si="6"/>
        <v>0</v>
      </c>
      <c r="EG19" s="159">
        <f t="shared" si="6"/>
        <v>0</v>
      </c>
      <c r="EH19" s="159">
        <f t="shared" si="6"/>
        <v>0</v>
      </c>
      <c r="EI19" s="159">
        <f t="shared" si="6"/>
        <v>0</v>
      </c>
      <c r="EJ19" s="159">
        <f t="shared" si="6"/>
        <v>0</v>
      </c>
      <c r="EK19" s="159">
        <f t="shared" si="6"/>
        <v>0</v>
      </c>
      <c r="EL19" s="159">
        <f t="shared" si="6"/>
        <v>0</v>
      </c>
      <c r="EM19" s="159">
        <f t="shared" si="6"/>
        <v>0</v>
      </c>
      <c r="EN19" s="159">
        <f t="shared" si="6"/>
        <v>0</v>
      </c>
      <c r="EO19" s="159">
        <f t="shared" si="6"/>
        <v>0</v>
      </c>
      <c r="EP19" s="159">
        <f t="shared" si="6"/>
        <v>0</v>
      </c>
      <c r="EQ19" s="159">
        <f t="shared" si="6"/>
        <v>0</v>
      </c>
      <c r="ER19" s="159">
        <f t="shared" si="6"/>
        <v>0</v>
      </c>
      <c r="ES19" s="159">
        <f t="shared" si="6"/>
        <v>0</v>
      </c>
      <c r="ET19" s="159">
        <f t="shared" si="6"/>
        <v>0</v>
      </c>
      <c r="EU19" s="159">
        <f t="shared" si="6"/>
        <v>0</v>
      </c>
      <c r="EV19" s="159">
        <f t="shared" si="7"/>
        <v>0</v>
      </c>
      <c r="EW19" s="159">
        <f t="shared" si="3"/>
        <v>0</v>
      </c>
      <c r="EX19" s="159">
        <f t="shared" si="3"/>
        <v>2656</v>
      </c>
      <c r="EY19" s="159">
        <f t="shared" si="3"/>
        <v>0</v>
      </c>
      <c r="EZ19" s="159">
        <f t="shared" si="3"/>
        <v>652</v>
      </c>
      <c r="FA19" s="159">
        <f t="shared" si="8"/>
        <v>0</v>
      </c>
      <c r="FB19" s="159">
        <f t="shared" si="8"/>
        <v>0</v>
      </c>
      <c r="FC19" s="159">
        <f t="shared" si="8"/>
        <v>0</v>
      </c>
      <c r="FD19" s="159">
        <f t="shared" si="8"/>
        <v>0</v>
      </c>
      <c r="FE19" s="159">
        <f t="shared" si="8"/>
        <v>0</v>
      </c>
      <c r="FF19" s="159">
        <f t="shared" si="8"/>
        <v>0</v>
      </c>
      <c r="FG19" s="159">
        <f t="shared" si="8"/>
        <v>0</v>
      </c>
      <c r="FH19" s="159">
        <f t="shared" si="8"/>
        <v>0</v>
      </c>
      <c r="FI19" s="159">
        <f t="shared" si="8"/>
        <v>0</v>
      </c>
      <c r="FJ19" s="159">
        <f t="shared" si="8"/>
        <v>7277</v>
      </c>
      <c r="FK19" s="159">
        <f t="shared" si="8"/>
        <v>9400242</v>
      </c>
      <c r="FL19" s="159">
        <f t="shared" si="8"/>
        <v>0</v>
      </c>
      <c r="FM19" s="159">
        <f t="shared" si="8"/>
        <v>0</v>
      </c>
      <c r="FN19" s="159">
        <f t="shared" si="8"/>
        <v>0</v>
      </c>
      <c r="FO19" s="159">
        <f t="shared" si="8"/>
        <v>9400242</v>
      </c>
    </row>
    <row r="20" spans="1:171" ht="13.5" x14ac:dyDescent="0.25">
      <c r="A20" s="152" t="s">
        <v>156</v>
      </c>
      <c r="B20" s="152" t="s">
        <v>157</v>
      </c>
      <c r="C20" s="153">
        <v>45107</v>
      </c>
      <c r="D20" s="158">
        <v>441.74</v>
      </c>
      <c r="E20" s="158">
        <v>10692435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  <c r="P20" s="158">
        <v>0</v>
      </c>
      <c r="Q20" s="158">
        <v>0</v>
      </c>
      <c r="R20" s="158">
        <v>0</v>
      </c>
      <c r="S20" s="158">
        <v>0</v>
      </c>
      <c r="T20" s="158">
        <v>0</v>
      </c>
      <c r="U20" s="158">
        <v>0</v>
      </c>
      <c r="V20" s="158">
        <v>0</v>
      </c>
      <c r="W20" s="158">
        <v>0</v>
      </c>
      <c r="X20" s="158">
        <v>0</v>
      </c>
      <c r="Y20" s="158">
        <v>0</v>
      </c>
      <c r="Z20" s="158">
        <v>0</v>
      </c>
      <c r="AA20" s="158">
        <v>0</v>
      </c>
      <c r="AB20" s="158">
        <v>0</v>
      </c>
      <c r="AC20" s="158">
        <v>0</v>
      </c>
      <c r="AD20" s="158">
        <v>0</v>
      </c>
      <c r="AE20" s="158">
        <v>0</v>
      </c>
      <c r="AF20" s="158">
        <v>0</v>
      </c>
      <c r="AG20" s="158">
        <v>0</v>
      </c>
      <c r="AH20" s="158">
        <v>0</v>
      </c>
      <c r="AI20" s="158">
        <v>0</v>
      </c>
      <c r="AJ20" s="158">
        <v>0</v>
      </c>
      <c r="AK20" s="158">
        <v>37203</v>
      </c>
      <c r="AL20" s="158">
        <v>0</v>
      </c>
      <c r="AM20" s="158">
        <v>0</v>
      </c>
      <c r="AN20" s="158">
        <v>0</v>
      </c>
      <c r="AO20" s="158">
        <v>10729638</v>
      </c>
      <c r="AP20" s="158">
        <v>0</v>
      </c>
      <c r="AQ20" s="158">
        <v>0</v>
      </c>
      <c r="AR20" s="158">
        <v>0</v>
      </c>
      <c r="AS20" s="158">
        <v>10729638</v>
      </c>
      <c r="AT20" s="158">
        <v>10692435</v>
      </c>
      <c r="AU20" s="158">
        <v>0</v>
      </c>
      <c r="AV20" s="158">
        <v>0</v>
      </c>
      <c r="AW20" s="158">
        <v>0</v>
      </c>
      <c r="AX20" s="158">
        <v>0</v>
      </c>
      <c r="AY20" s="158">
        <v>0</v>
      </c>
      <c r="AZ20" s="158">
        <v>0</v>
      </c>
      <c r="BA20" s="158">
        <v>0</v>
      </c>
      <c r="BB20" s="158">
        <v>0</v>
      </c>
      <c r="BC20" s="158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8">
        <v>0</v>
      </c>
      <c r="BJ20" s="158">
        <v>0</v>
      </c>
      <c r="BK20" s="158">
        <v>0</v>
      </c>
      <c r="BL20" s="158">
        <v>0</v>
      </c>
      <c r="BM20" s="158">
        <v>0</v>
      </c>
      <c r="BN20" s="158">
        <v>0</v>
      </c>
      <c r="BO20" s="158">
        <v>0</v>
      </c>
      <c r="BP20" s="158">
        <v>0</v>
      </c>
      <c r="BQ20" s="158">
        <v>0</v>
      </c>
      <c r="BR20" s="158">
        <v>0</v>
      </c>
      <c r="BS20" s="158">
        <v>0</v>
      </c>
      <c r="BT20" s="158">
        <v>0</v>
      </c>
      <c r="BU20" s="158">
        <v>0</v>
      </c>
      <c r="BV20" s="158">
        <v>0</v>
      </c>
      <c r="BW20" s="158">
        <v>0</v>
      </c>
      <c r="BX20" s="158">
        <v>0</v>
      </c>
      <c r="BY20" s="158">
        <v>0</v>
      </c>
      <c r="BZ20" s="158">
        <v>37203</v>
      </c>
      <c r="CA20" s="158">
        <v>0</v>
      </c>
      <c r="CB20" s="158">
        <v>0</v>
      </c>
      <c r="CC20" s="158">
        <v>0</v>
      </c>
      <c r="CD20" s="158">
        <v>10729638</v>
      </c>
      <c r="CE20" s="158">
        <v>0</v>
      </c>
      <c r="CF20" s="158">
        <v>0</v>
      </c>
      <c r="CG20" s="158">
        <v>0</v>
      </c>
      <c r="CH20" s="158">
        <v>10729638</v>
      </c>
      <c r="CJ20" s="5">
        <f t="shared" si="2"/>
        <v>45107</v>
      </c>
      <c r="CK20" s="159">
        <f t="shared" si="2"/>
        <v>441.74</v>
      </c>
      <c r="CL20" s="159">
        <f t="shared" si="2"/>
        <v>10692435</v>
      </c>
      <c r="CM20" s="159">
        <f t="shared" si="2"/>
        <v>0</v>
      </c>
      <c r="CN20" s="159">
        <f t="shared" si="2"/>
        <v>0</v>
      </c>
      <c r="CO20" s="159">
        <f t="shared" si="2"/>
        <v>0</v>
      </c>
      <c r="CP20" s="159">
        <f t="shared" si="2"/>
        <v>0</v>
      </c>
      <c r="CQ20" s="159">
        <f t="shared" si="2"/>
        <v>0</v>
      </c>
      <c r="CR20" s="159">
        <f t="shared" si="2"/>
        <v>0</v>
      </c>
      <c r="CS20" s="159">
        <f t="shared" si="2"/>
        <v>0</v>
      </c>
      <c r="CT20" s="159">
        <f t="shared" si="2"/>
        <v>0</v>
      </c>
      <c r="CU20" s="159">
        <f t="shared" si="2"/>
        <v>0</v>
      </c>
      <c r="CV20" s="159">
        <f t="shared" si="2"/>
        <v>0</v>
      </c>
      <c r="CW20" s="159">
        <f t="shared" si="2"/>
        <v>0</v>
      </c>
      <c r="CX20" s="159">
        <f t="shared" si="2"/>
        <v>0</v>
      </c>
      <c r="CY20" s="159">
        <f t="shared" si="2"/>
        <v>0</v>
      </c>
      <c r="CZ20" s="159">
        <f t="shared" si="4"/>
        <v>0</v>
      </c>
      <c r="DA20" s="159">
        <f t="shared" si="4"/>
        <v>0</v>
      </c>
      <c r="DB20" s="159">
        <f t="shared" si="4"/>
        <v>0</v>
      </c>
      <c r="DC20" s="159">
        <f t="shared" si="4"/>
        <v>0</v>
      </c>
      <c r="DD20" s="159">
        <f t="shared" si="4"/>
        <v>0</v>
      </c>
      <c r="DE20" s="159">
        <f t="shared" si="4"/>
        <v>0</v>
      </c>
      <c r="DF20" s="159">
        <f t="shared" si="4"/>
        <v>0</v>
      </c>
      <c r="DG20" s="159">
        <f t="shared" si="4"/>
        <v>0</v>
      </c>
      <c r="DH20" s="159">
        <f t="shared" si="4"/>
        <v>0</v>
      </c>
      <c r="DI20" s="159">
        <f t="shared" si="4"/>
        <v>0</v>
      </c>
      <c r="DJ20" s="159">
        <f t="shared" si="4"/>
        <v>0</v>
      </c>
      <c r="DK20" s="159">
        <f t="shared" si="4"/>
        <v>0</v>
      </c>
      <c r="DL20" s="159">
        <f t="shared" si="4"/>
        <v>0</v>
      </c>
      <c r="DM20" s="159">
        <f t="shared" si="4"/>
        <v>0</v>
      </c>
      <c r="DN20" s="159">
        <f t="shared" si="4"/>
        <v>0</v>
      </c>
      <c r="DO20" s="159">
        <f t="shared" si="4"/>
        <v>0</v>
      </c>
      <c r="DP20" s="159">
        <f t="shared" si="5"/>
        <v>0</v>
      </c>
      <c r="DQ20" s="159">
        <f t="shared" si="5"/>
        <v>0</v>
      </c>
      <c r="DR20" s="159">
        <f t="shared" si="5"/>
        <v>37203</v>
      </c>
      <c r="DS20" s="159">
        <f t="shared" si="5"/>
        <v>0</v>
      </c>
      <c r="DT20" s="159">
        <f t="shared" si="5"/>
        <v>0</v>
      </c>
      <c r="DU20" s="159">
        <f t="shared" si="5"/>
        <v>0</v>
      </c>
      <c r="DV20" s="159">
        <f t="shared" si="5"/>
        <v>10729638</v>
      </c>
      <c r="DW20" s="159">
        <f t="shared" si="5"/>
        <v>0</v>
      </c>
      <c r="DX20" s="159">
        <f t="shared" si="5"/>
        <v>0</v>
      </c>
      <c r="DY20" s="159">
        <f t="shared" si="5"/>
        <v>0</v>
      </c>
      <c r="DZ20" s="159">
        <f t="shared" si="5"/>
        <v>10729638</v>
      </c>
      <c r="EA20" s="159">
        <f t="shared" si="5"/>
        <v>10692435</v>
      </c>
      <c r="EB20" s="159">
        <f t="shared" si="5"/>
        <v>0</v>
      </c>
      <c r="EC20" s="159">
        <f t="shared" si="5"/>
        <v>0</v>
      </c>
      <c r="ED20" s="159">
        <f t="shared" si="5"/>
        <v>0</v>
      </c>
      <c r="EE20" s="159">
        <f t="shared" si="5"/>
        <v>0</v>
      </c>
      <c r="EF20" s="159">
        <f t="shared" si="6"/>
        <v>0</v>
      </c>
      <c r="EG20" s="159">
        <f t="shared" si="6"/>
        <v>0</v>
      </c>
      <c r="EH20" s="159">
        <f t="shared" si="6"/>
        <v>0</v>
      </c>
      <c r="EI20" s="159">
        <f t="shared" si="6"/>
        <v>0</v>
      </c>
      <c r="EJ20" s="159">
        <f t="shared" si="6"/>
        <v>0</v>
      </c>
      <c r="EK20" s="159">
        <f t="shared" si="6"/>
        <v>0</v>
      </c>
      <c r="EL20" s="159">
        <f t="shared" si="6"/>
        <v>0</v>
      </c>
      <c r="EM20" s="159">
        <f t="shared" si="6"/>
        <v>0</v>
      </c>
      <c r="EN20" s="159">
        <f t="shared" si="6"/>
        <v>0</v>
      </c>
      <c r="EO20" s="159">
        <f t="shared" si="6"/>
        <v>0</v>
      </c>
      <c r="EP20" s="159">
        <f t="shared" si="6"/>
        <v>0</v>
      </c>
      <c r="EQ20" s="159">
        <f t="shared" si="6"/>
        <v>0</v>
      </c>
      <c r="ER20" s="159">
        <f t="shared" si="6"/>
        <v>0</v>
      </c>
      <c r="ES20" s="159">
        <f t="shared" si="6"/>
        <v>0</v>
      </c>
      <c r="ET20" s="159">
        <f t="shared" si="6"/>
        <v>0</v>
      </c>
      <c r="EU20" s="159">
        <f t="shared" si="6"/>
        <v>0</v>
      </c>
      <c r="EV20" s="159">
        <f t="shared" si="7"/>
        <v>0</v>
      </c>
      <c r="EW20" s="159">
        <f t="shared" si="3"/>
        <v>0</v>
      </c>
      <c r="EX20" s="159">
        <f t="shared" si="3"/>
        <v>0</v>
      </c>
      <c r="EY20" s="159">
        <f t="shared" si="3"/>
        <v>0</v>
      </c>
      <c r="EZ20" s="159">
        <f t="shared" si="3"/>
        <v>0</v>
      </c>
      <c r="FA20" s="159">
        <f t="shared" si="8"/>
        <v>0</v>
      </c>
      <c r="FB20" s="159">
        <f t="shared" si="8"/>
        <v>0</v>
      </c>
      <c r="FC20" s="159">
        <f t="shared" si="8"/>
        <v>0</v>
      </c>
      <c r="FD20" s="159">
        <f t="shared" si="8"/>
        <v>0</v>
      </c>
      <c r="FE20" s="159">
        <f t="shared" si="8"/>
        <v>0</v>
      </c>
      <c r="FF20" s="159">
        <f t="shared" si="8"/>
        <v>0</v>
      </c>
      <c r="FG20" s="159">
        <f t="shared" si="8"/>
        <v>37203</v>
      </c>
      <c r="FH20" s="159">
        <f t="shared" si="8"/>
        <v>0</v>
      </c>
      <c r="FI20" s="159">
        <f t="shared" si="8"/>
        <v>0</v>
      </c>
      <c r="FJ20" s="159">
        <f t="shared" si="8"/>
        <v>0</v>
      </c>
      <c r="FK20" s="159">
        <f t="shared" si="8"/>
        <v>10729638</v>
      </c>
      <c r="FL20" s="159">
        <f t="shared" si="8"/>
        <v>0</v>
      </c>
      <c r="FM20" s="159">
        <f t="shared" si="8"/>
        <v>0</v>
      </c>
      <c r="FN20" s="159">
        <f t="shared" si="8"/>
        <v>0</v>
      </c>
      <c r="FO20" s="159">
        <f t="shared" si="8"/>
        <v>10729638</v>
      </c>
    </row>
    <row r="21" spans="1:171" ht="13.5" x14ac:dyDescent="0.25">
      <c r="A21" s="152" t="s">
        <v>158</v>
      </c>
      <c r="B21" s="160"/>
      <c r="C21" s="153">
        <v>45107</v>
      </c>
      <c r="D21" s="158">
        <v>0</v>
      </c>
      <c r="E21" s="158">
        <v>14760180</v>
      </c>
      <c r="F21" s="158">
        <v>617805</v>
      </c>
      <c r="G21" s="158">
        <v>436482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8">
        <v>0</v>
      </c>
      <c r="W21" s="158">
        <v>0</v>
      </c>
      <c r="X21" s="158">
        <v>100623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50990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2078897</v>
      </c>
      <c r="AK21" s="158">
        <v>0</v>
      </c>
      <c r="AL21" s="158">
        <v>15018</v>
      </c>
      <c r="AM21" s="158">
        <v>0</v>
      </c>
      <c r="AN21" s="158">
        <v>2715870</v>
      </c>
      <c r="AO21" s="158">
        <v>20775865</v>
      </c>
      <c r="AP21" s="158">
        <v>0</v>
      </c>
      <c r="AQ21" s="158">
        <v>0</v>
      </c>
      <c r="AR21" s="158">
        <v>0</v>
      </c>
      <c r="AS21" s="158">
        <v>20775865</v>
      </c>
      <c r="AT21" s="158">
        <v>6670177</v>
      </c>
      <c r="AU21" s="158">
        <v>617805</v>
      </c>
      <c r="AV21" s="158">
        <v>436482</v>
      </c>
      <c r="AW21" s="158">
        <v>0</v>
      </c>
      <c r="AX21" s="158">
        <v>0</v>
      </c>
      <c r="AY21" s="158">
        <v>0</v>
      </c>
      <c r="AZ21" s="158">
        <v>0</v>
      </c>
      <c r="BA21" s="158">
        <v>0</v>
      </c>
      <c r="BB21" s="158">
        <v>0</v>
      </c>
      <c r="BC21" s="158">
        <v>0</v>
      </c>
      <c r="BD21" s="158">
        <v>0</v>
      </c>
      <c r="BE21" s="158">
        <v>0</v>
      </c>
      <c r="BF21" s="158">
        <v>0</v>
      </c>
      <c r="BG21" s="158">
        <v>0</v>
      </c>
      <c r="BH21" s="158">
        <v>0</v>
      </c>
      <c r="BI21" s="158">
        <v>0</v>
      </c>
      <c r="BJ21" s="158">
        <v>0</v>
      </c>
      <c r="BK21" s="158">
        <v>0</v>
      </c>
      <c r="BL21" s="158">
        <v>0</v>
      </c>
      <c r="BM21" s="158">
        <v>0</v>
      </c>
      <c r="BN21" s="158">
        <v>0</v>
      </c>
      <c r="BO21" s="158">
        <v>0</v>
      </c>
      <c r="BP21" s="158">
        <v>0</v>
      </c>
      <c r="BQ21" s="158">
        <v>0</v>
      </c>
      <c r="BR21" s="158">
        <v>0</v>
      </c>
      <c r="BS21" s="158">
        <v>0</v>
      </c>
      <c r="BT21" s="158">
        <v>0</v>
      </c>
      <c r="BU21" s="158">
        <v>0</v>
      </c>
      <c r="BV21" s="158">
        <v>0</v>
      </c>
      <c r="BW21" s="158">
        <v>0</v>
      </c>
      <c r="BX21" s="158">
        <v>0</v>
      </c>
      <c r="BY21" s="158">
        <v>0</v>
      </c>
      <c r="BZ21" s="158">
        <v>0</v>
      </c>
      <c r="CA21" s="158">
        <v>0</v>
      </c>
      <c r="CB21" s="158">
        <v>0</v>
      </c>
      <c r="CC21" s="158">
        <v>0</v>
      </c>
      <c r="CD21" s="158">
        <v>7724464</v>
      </c>
      <c r="CE21" s="158">
        <v>0</v>
      </c>
      <c r="CF21" s="158">
        <v>0</v>
      </c>
      <c r="CG21" s="158">
        <v>0</v>
      </c>
      <c r="CH21" s="158">
        <v>7724464</v>
      </c>
      <c r="CJ21" s="5">
        <f t="shared" si="2"/>
        <v>45107</v>
      </c>
      <c r="CK21" s="159">
        <f t="shared" si="2"/>
        <v>0</v>
      </c>
      <c r="CL21" s="159">
        <f t="shared" si="2"/>
        <v>14760180</v>
      </c>
      <c r="CM21" s="159">
        <f t="shared" si="2"/>
        <v>617805</v>
      </c>
      <c r="CN21" s="159">
        <f t="shared" si="2"/>
        <v>436482</v>
      </c>
      <c r="CO21" s="159">
        <f t="shared" si="2"/>
        <v>0</v>
      </c>
      <c r="CP21" s="159">
        <f t="shared" si="2"/>
        <v>0</v>
      </c>
      <c r="CQ21" s="159">
        <f t="shared" si="2"/>
        <v>0</v>
      </c>
      <c r="CR21" s="159">
        <f t="shared" si="2"/>
        <v>0</v>
      </c>
      <c r="CS21" s="159">
        <f t="shared" ref="CS21:DH37" si="9">VALUE(L21)</f>
        <v>0</v>
      </c>
      <c r="CT21" s="159">
        <f t="shared" si="9"/>
        <v>0</v>
      </c>
      <c r="CU21" s="159">
        <f t="shared" si="9"/>
        <v>0</v>
      </c>
      <c r="CV21" s="159">
        <f t="shared" si="9"/>
        <v>0</v>
      </c>
      <c r="CW21" s="159">
        <f t="shared" si="9"/>
        <v>0</v>
      </c>
      <c r="CX21" s="159">
        <f t="shared" si="9"/>
        <v>0</v>
      </c>
      <c r="CY21" s="159">
        <f t="shared" si="9"/>
        <v>0</v>
      </c>
      <c r="CZ21" s="159">
        <f t="shared" si="4"/>
        <v>0</v>
      </c>
      <c r="DA21" s="159">
        <f t="shared" si="4"/>
        <v>0</v>
      </c>
      <c r="DB21" s="159">
        <f t="shared" si="4"/>
        <v>0</v>
      </c>
      <c r="DC21" s="159">
        <f t="shared" si="4"/>
        <v>0</v>
      </c>
      <c r="DD21" s="159">
        <f t="shared" si="4"/>
        <v>0</v>
      </c>
      <c r="DE21" s="159">
        <f t="shared" si="4"/>
        <v>100623</v>
      </c>
      <c r="DF21" s="159">
        <f t="shared" si="4"/>
        <v>0</v>
      </c>
      <c r="DG21" s="159">
        <f t="shared" si="4"/>
        <v>0</v>
      </c>
      <c r="DH21" s="159">
        <f t="shared" si="4"/>
        <v>0</v>
      </c>
      <c r="DI21" s="159">
        <f t="shared" si="4"/>
        <v>0</v>
      </c>
      <c r="DJ21" s="159">
        <f t="shared" si="4"/>
        <v>0</v>
      </c>
      <c r="DK21" s="159">
        <f t="shared" si="4"/>
        <v>50990</v>
      </c>
      <c r="DL21" s="159">
        <f t="shared" si="4"/>
        <v>0</v>
      </c>
      <c r="DM21" s="159">
        <f t="shared" si="4"/>
        <v>0</v>
      </c>
      <c r="DN21" s="159">
        <f t="shared" si="4"/>
        <v>0</v>
      </c>
      <c r="DO21" s="159">
        <f t="shared" ref="DO21:ED37" si="10">VALUE(AH21)</f>
        <v>0</v>
      </c>
      <c r="DP21" s="159">
        <f t="shared" si="5"/>
        <v>0</v>
      </c>
      <c r="DQ21" s="159">
        <f t="shared" si="5"/>
        <v>2078897</v>
      </c>
      <c r="DR21" s="159">
        <f t="shared" si="5"/>
        <v>0</v>
      </c>
      <c r="DS21" s="159">
        <f t="shared" si="5"/>
        <v>15018</v>
      </c>
      <c r="DT21" s="159">
        <f t="shared" si="5"/>
        <v>0</v>
      </c>
      <c r="DU21" s="159">
        <f t="shared" si="5"/>
        <v>2715870</v>
      </c>
      <c r="DV21" s="159">
        <f t="shared" si="5"/>
        <v>20775865</v>
      </c>
      <c r="DW21" s="159">
        <f t="shared" si="5"/>
        <v>0</v>
      </c>
      <c r="DX21" s="159">
        <f t="shared" si="5"/>
        <v>0</v>
      </c>
      <c r="DY21" s="159">
        <f t="shared" si="5"/>
        <v>0</v>
      </c>
      <c r="DZ21" s="159">
        <f t="shared" si="5"/>
        <v>20775865</v>
      </c>
      <c r="EA21" s="159">
        <f t="shared" si="5"/>
        <v>6670177</v>
      </c>
      <c r="EB21" s="159">
        <f t="shared" si="5"/>
        <v>617805</v>
      </c>
      <c r="EC21" s="159">
        <f t="shared" si="5"/>
        <v>436482</v>
      </c>
      <c r="ED21" s="159">
        <f t="shared" si="5"/>
        <v>0</v>
      </c>
      <c r="EE21" s="159">
        <f t="shared" ref="EE21:ET37" si="11">VALUE(AX21)</f>
        <v>0</v>
      </c>
      <c r="EF21" s="159">
        <f t="shared" si="6"/>
        <v>0</v>
      </c>
      <c r="EG21" s="159">
        <f t="shared" si="6"/>
        <v>0</v>
      </c>
      <c r="EH21" s="159">
        <f t="shared" si="6"/>
        <v>0</v>
      </c>
      <c r="EI21" s="159">
        <f t="shared" si="6"/>
        <v>0</v>
      </c>
      <c r="EJ21" s="159">
        <f t="shared" si="6"/>
        <v>0</v>
      </c>
      <c r="EK21" s="159">
        <f t="shared" si="6"/>
        <v>0</v>
      </c>
      <c r="EL21" s="159">
        <f t="shared" si="6"/>
        <v>0</v>
      </c>
      <c r="EM21" s="159">
        <f t="shared" si="6"/>
        <v>0</v>
      </c>
      <c r="EN21" s="159">
        <f t="shared" si="6"/>
        <v>0</v>
      </c>
      <c r="EO21" s="159">
        <f t="shared" si="6"/>
        <v>0</v>
      </c>
      <c r="EP21" s="159">
        <f t="shared" si="6"/>
        <v>0</v>
      </c>
      <c r="EQ21" s="159">
        <f t="shared" si="6"/>
        <v>0</v>
      </c>
      <c r="ER21" s="159">
        <f t="shared" si="6"/>
        <v>0</v>
      </c>
      <c r="ES21" s="159">
        <f t="shared" si="6"/>
        <v>0</v>
      </c>
      <c r="ET21" s="159">
        <f t="shared" si="6"/>
        <v>0</v>
      </c>
      <c r="EU21" s="159">
        <f t="shared" ref="EU21:EU61" si="12">VALUE(BN21)</f>
        <v>0</v>
      </c>
      <c r="EV21" s="159">
        <f t="shared" si="7"/>
        <v>0</v>
      </c>
      <c r="EW21" s="159">
        <f t="shared" si="3"/>
        <v>0</v>
      </c>
      <c r="EX21" s="159">
        <f t="shared" si="3"/>
        <v>0</v>
      </c>
      <c r="EY21" s="159">
        <f t="shared" si="3"/>
        <v>0</v>
      </c>
      <c r="EZ21" s="159">
        <f t="shared" si="3"/>
        <v>0</v>
      </c>
      <c r="FA21" s="159">
        <f t="shared" si="8"/>
        <v>0</v>
      </c>
      <c r="FB21" s="159">
        <f t="shared" si="8"/>
        <v>0</v>
      </c>
      <c r="FC21" s="159">
        <f t="shared" si="8"/>
        <v>0</v>
      </c>
      <c r="FD21" s="159">
        <f t="shared" si="8"/>
        <v>0</v>
      </c>
      <c r="FE21" s="159">
        <f t="shared" si="8"/>
        <v>0</v>
      </c>
      <c r="FF21" s="159">
        <f t="shared" si="8"/>
        <v>0</v>
      </c>
      <c r="FG21" s="159">
        <f t="shared" si="8"/>
        <v>0</v>
      </c>
      <c r="FH21" s="159">
        <f t="shared" si="8"/>
        <v>0</v>
      </c>
      <c r="FI21" s="159">
        <f t="shared" si="8"/>
        <v>0</v>
      </c>
      <c r="FJ21" s="159">
        <f t="shared" si="8"/>
        <v>0</v>
      </c>
      <c r="FK21" s="159">
        <f t="shared" si="8"/>
        <v>7724464</v>
      </c>
      <c r="FL21" s="159">
        <f t="shared" si="8"/>
        <v>0</v>
      </c>
      <c r="FM21" s="159">
        <f t="shared" si="8"/>
        <v>0</v>
      </c>
      <c r="FN21" s="159">
        <f t="shared" si="8"/>
        <v>0</v>
      </c>
      <c r="FO21" s="159">
        <f t="shared" si="8"/>
        <v>7724464</v>
      </c>
    </row>
    <row r="22" spans="1:171" ht="13.5" x14ac:dyDescent="0.25">
      <c r="A22" s="152" t="s">
        <v>159</v>
      </c>
      <c r="B22" s="152" t="s">
        <v>160</v>
      </c>
      <c r="C22" s="153">
        <v>45107</v>
      </c>
      <c r="D22" s="158">
        <v>0</v>
      </c>
      <c r="E22" s="158">
        <v>1327779</v>
      </c>
      <c r="F22" s="158">
        <v>66939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58">
        <v>0</v>
      </c>
      <c r="AM22" s="158">
        <v>0</v>
      </c>
      <c r="AN22" s="158">
        <v>0</v>
      </c>
      <c r="AO22" s="158">
        <v>1394718</v>
      </c>
      <c r="AP22" s="158">
        <v>0</v>
      </c>
      <c r="AQ22" s="158">
        <v>0</v>
      </c>
      <c r="AR22" s="158">
        <v>0</v>
      </c>
      <c r="AS22" s="158">
        <v>1394718</v>
      </c>
      <c r="AT22" s="158">
        <v>1327779</v>
      </c>
      <c r="AU22" s="158">
        <v>66939</v>
      </c>
      <c r="AV22" s="158">
        <v>0</v>
      </c>
      <c r="AW22" s="158">
        <v>0</v>
      </c>
      <c r="AX22" s="158">
        <v>0</v>
      </c>
      <c r="AY22" s="158">
        <v>0</v>
      </c>
      <c r="AZ22" s="158">
        <v>0</v>
      </c>
      <c r="BA22" s="158">
        <v>0</v>
      </c>
      <c r="BB22" s="158">
        <v>0</v>
      </c>
      <c r="BC22" s="158">
        <v>0</v>
      </c>
      <c r="BD22" s="158">
        <v>0</v>
      </c>
      <c r="BE22" s="158">
        <v>0</v>
      </c>
      <c r="BF22" s="158">
        <v>0</v>
      </c>
      <c r="BG22" s="158">
        <v>0</v>
      </c>
      <c r="BH22" s="158">
        <v>0</v>
      </c>
      <c r="BI22" s="158">
        <v>0</v>
      </c>
      <c r="BJ22" s="158">
        <v>0</v>
      </c>
      <c r="BK22" s="158">
        <v>0</v>
      </c>
      <c r="BL22" s="158">
        <v>0</v>
      </c>
      <c r="BM22" s="158">
        <v>0</v>
      </c>
      <c r="BN22" s="158">
        <v>0</v>
      </c>
      <c r="BO22" s="158">
        <v>0</v>
      </c>
      <c r="BP22" s="158">
        <v>0</v>
      </c>
      <c r="BQ22" s="158">
        <v>0</v>
      </c>
      <c r="BR22" s="158">
        <v>0</v>
      </c>
      <c r="BS22" s="158">
        <v>0</v>
      </c>
      <c r="BT22" s="158">
        <v>0</v>
      </c>
      <c r="BU22" s="158">
        <v>0</v>
      </c>
      <c r="BV22" s="158">
        <v>0</v>
      </c>
      <c r="BW22" s="158">
        <v>0</v>
      </c>
      <c r="BX22" s="158">
        <v>0</v>
      </c>
      <c r="BY22" s="158">
        <v>0</v>
      </c>
      <c r="BZ22" s="158">
        <v>0</v>
      </c>
      <c r="CA22" s="158">
        <v>0</v>
      </c>
      <c r="CB22" s="158">
        <v>0</v>
      </c>
      <c r="CC22" s="158">
        <v>0</v>
      </c>
      <c r="CD22" s="158">
        <v>1394718</v>
      </c>
      <c r="CE22" s="158">
        <v>0</v>
      </c>
      <c r="CF22" s="158">
        <v>0</v>
      </c>
      <c r="CG22" s="158">
        <v>0</v>
      </c>
      <c r="CH22" s="158">
        <v>1394718</v>
      </c>
      <c r="CJ22" s="5">
        <f t="shared" ref="CJ22:CY44" si="13">VALUE(C22)</f>
        <v>45107</v>
      </c>
      <c r="CK22" s="159">
        <f t="shared" si="13"/>
        <v>0</v>
      </c>
      <c r="CL22" s="159">
        <f t="shared" si="13"/>
        <v>1327779</v>
      </c>
      <c r="CM22" s="159">
        <f t="shared" si="13"/>
        <v>66939</v>
      </c>
      <c r="CN22" s="159">
        <f t="shared" si="13"/>
        <v>0</v>
      </c>
      <c r="CO22" s="159">
        <f t="shared" si="13"/>
        <v>0</v>
      </c>
      <c r="CP22" s="159">
        <f t="shared" si="13"/>
        <v>0</v>
      </c>
      <c r="CQ22" s="159">
        <f t="shared" si="13"/>
        <v>0</v>
      </c>
      <c r="CR22" s="159">
        <f t="shared" si="13"/>
        <v>0</v>
      </c>
      <c r="CS22" s="159">
        <f t="shared" si="9"/>
        <v>0</v>
      </c>
      <c r="CT22" s="159">
        <f t="shared" si="9"/>
        <v>0</v>
      </c>
      <c r="CU22" s="159">
        <f t="shared" si="9"/>
        <v>0</v>
      </c>
      <c r="CV22" s="159">
        <f t="shared" si="9"/>
        <v>0</v>
      </c>
      <c r="CW22" s="159">
        <f t="shared" si="9"/>
        <v>0</v>
      </c>
      <c r="CX22" s="159">
        <f t="shared" si="9"/>
        <v>0</v>
      </c>
      <c r="CY22" s="159">
        <f t="shared" si="9"/>
        <v>0</v>
      </c>
      <c r="CZ22" s="159">
        <f t="shared" si="9"/>
        <v>0</v>
      </c>
      <c r="DA22" s="159">
        <f t="shared" si="9"/>
        <v>0</v>
      </c>
      <c r="DB22" s="159">
        <f t="shared" si="9"/>
        <v>0</v>
      </c>
      <c r="DC22" s="159">
        <f t="shared" si="9"/>
        <v>0</v>
      </c>
      <c r="DD22" s="159">
        <f t="shared" si="9"/>
        <v>0</v>
      </c>
      <c r="DE22" s="159">
        <f t="shared" si="9"/>
        <v>0</v>
      </c>
      <c r="DF22" s="159">
        <f t="shared" si="9"/>
        <v>0</v>
      </c>
      <c r="DG22" s="159">
        <f t="shared" si="9"/>
        <v>0</v>
      </c>
      <c r="DH22" s="159">
        <f t="shared" si="9"/>
        <v>0</v>
      </c>
      <c r="DI22" s="159">
        <f t="shared" ref="DI22:DX47" si="14">VALUE(AB22)</f>
        <v>0</v>
      </c>
      <c r="DJ22" s="159">
        <f t="shared" si="14"/>
        <v>0</v>
      </c>
      <c r="DK22" s="159">
        <f t="shared" si="14"/>
        <v>0</v>
      </c>
      <c r="DL22" s="159">
        <f t="shared" si="14"/>
        <v>0</v>
      </c>
      <c r="DM22" s="159">
        <f t="shared" si="14"/>
        <v>0</v>
      </c>
      <c r="DN22" s="159">
        <f t="shared" si="14"/>
        <v>0</v>
      </c>
      <c r="DO22" s="159">
        <f t="shared" si="10"/>
        <v>0</v>
      </c>
      <c r="DP22" s="159">
        <f t="shared" si="10"/>
        <v>0</v>
      </c>
      <c r="DQ22" s="159">
        <f t="shared" si="10"/>
        <v>0</v>
      </c>
      <c r="DR22" s="159">
        <f t="shared" si="10"/>
        <v>0</v>
      </c>
      <c r="DS22" s="159">
        <f t="shared" si="10"/>
        <v>0</v>
      </c>
      <c r="DT22" s="159">
        <f t="shared" si="10"/>
        <v>0</v>
      </c>
      <c r="DU22" s="159">
        <f t="shared" si="10"/>
        <v>0</v>
      </c>
      <c r="DV22" s="159">
        <f t="shared" si="10"/>
        <v>1394718</v>
      </c>
      <c r="DW22" s="159">
        <f t="shared" si="10"/>
        <v>0</v>
      </c>
      <c r="DX22" s="159">
        <f t="shared" si="10"/>
        <v>0</v>
      </c>
      <c r="DY22" s="159">
        <f t="shared" si="10"/>
        <v>0</v>
      </c>
      <c r="DZ22" s="159">
        <f t="shared" si="10"/>
        <v>1394718</v>
      </c>
      <c r="EA22" s="159">
        <f t="shared" si="10"/>
        <v>1327779</v>
      </c>
      <c r="EB22" s="159">
        <f t="shared" si="10"/>
        <v>66939</v>
      </c>
      <c r="EC22" s="159">
        <f t="shared" si="10"/>
        <v>0</v>
      </c>
      <c r="ED22" s="159">
        <f t="shared" si="10"/>
        <v>0</v>
      </c>
      <c r="EE22" s="159">
        <f t="shared" si="11"/>
        <v>0</v>
      </c>
      <c r="EF22" s="159">
        <f t="shared" si="11"/>
        <v>0</v>
      </c>
      <c r="EG22" s="159">
        <f t="shared" si="11"/>
        <v>0</v>
      </c>
      <c r="EH22" s="159">
        <f t="shared" si="11"/>
        <v>0</v>
      </c>
      <c r="EI22" s="159">
        <f t="shared" si="11"/>
        <v>0</v>
      </c>
      <c r="EJ22" s="159">
        <f t="shared" si="11"/>
        <v>0</v>
      </c>
      <c r="EK22" s="159">
        <f t="shared" si="11"/>
        <v>0</v>
      </c>
      <c r="EL22" s="159">
        <f t="shared" si="11"/>
        <v>0</v>
      </c>
      <c r="EM22" s="159">
        <f t="shared" si="11"/>
        <v>0</v>
      </c>
      <c r="EN22" s="159">
        <f t="shared" si="11"/>
        <v>0</v>
      </c>
      <c r="EO22" s="159">
        <f t="shared" si="11"/>
        <v>0</v>
      </c>
      <c r="EP22" s="159">
        <f t="shared" si="11"/>
        <v>0</v>
      </c>
      <c r="EQ22" s="159">
        <f t="shared" si="11"/>
        <v>0</v>
      </c>
      <c r="ER22" s="159">
        <f t="shared" si="11"/>
        <v>0</v>
      </c>
      <c r="ES22" s="159">
        <f t="shared" si="11"/>
        <v>0</v>
      </c>
      <c r="ET22" s="159">
        <f t="shared" si="11"/>
        <v>0</v>
      </c>
      <c r="EU22" s="159">
        <f t="shared" si="12"/>
        <v>0</v>
      </c>
      <c r="EV22" s="159">
        <f t="shared" si="7"/>
        <v>0</v>
      </c>
      <c r="EW22" s="159">
        <f t="shared" si="3"/>
        <v>0</v>
      </c>
      <c r="EX22" s="159">
        <f t="shared" si="3"/>
        <v>0</v>
      </c>
      <c r="EY22" s="159">
        <f t="shared" si="3"/>
        <v>0</v>
      </c>
      <c r="EZ22" s="159">
        <f t="shared" si="3"/>
        <v>0</v>
      </c>
      <c r="FA22" s="159">
        <f t="shared" si="8"/>
        <v>0</v>
      </c>
      <c r="FB22" s="159">
        <f t="shared" si="8"/>
        <v>0</v>
      </c>
      <c r="FC22" s="159">
        <f t="shared" si="8"/>
        <v>0</v>
      </c>
      <c r="FD22" s="159">
        <f t="shared" si="8"/>
        <v>0</v>
      </c>
      <c r="FE22" s="159">
        <f t="shared" si="8"/>
        <v>0</v>
      </c>
      <c r="FF22" s="159">
        <f t="shared" si="8"/>
        <v>0</v>
      </c>
      <c r="FG22" s="159">
        <f t="shared" si="8"/>
        <v>0</v>
      </c>
      <c r="FH22" s="159">
        <f t="shared" si="8"/>
        <v>0</v>
      </c>
      <c r="FI22" s="159">
        <f t="shared" si="8"/>
        <v>0</v>
      </c>
      <c r="FJ22" s="159">
        <f t="shared" si="8"/>
        <v>0</v>
      </c>
      <c r="FK22" s="159">
        <f t="shared" si="8"/>
        <v>1394718</v>
      </c>
      <c r="FL22" s="159">
        <f t="shared" si="8"/>
        <v>0</v>
      </c>
      <c r="FM22" s="159">
        <f t="shared" si="8"/>
        <v>0</v>
      </c>
      <c r="FN22" s="159">
        <f t="shared" si="8"/>
        <v>0</v>
      </c>
      <c r="FO22" s="159">
        <f t="shared" si="8"/>
        <v>1394718</v>
      </c>
    </row>
    <row r="23" spans="1:171" ht="13.5" x14ac:dyDescent="0.25">
      <c r="A23" s="152" t="s">
        <v>161</v>
      </c>
      <c r="B23" s="152" t="s">
        <v>160</v>
      </c>
      <c r="C23" s="153">
        <v>45107</v>
      </c>
      <c r="D23" s="158">
        <v>0</v>
      </c>
      <c r="E23" s="158">
        <v>1368901</v>
      </c>
      <c r="F23" s="158">
        <v>72203</v>
      </c>
      <c r="G23" s="158">
        <v>0</v>
      </c>
      <c r="H23" s="158">
        <v>0</v>
      </c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  <c r="P23" s="158">
        <v>0</v>
      </c>
      <c r="Q23" s="158">
        <v>0</v>
      </c>
      <c r="R23" s="158">
        <v>0</v>
      </c>
      <c r="S23" s="158">
        <v>0</v>
      </c>
      <c r="T23" s="158">
        <v>0</v>
      </c>
      <c r="U23" s="158">
        <v>0</v>
      </c>
      <c r="V23" s="158">
        <v>0</v>
      </c>
      <c r="W23" s="158">
        <v>0</v>
      </c>
      <c r="X23" s="158">
        <v>0</v>
      </c>
      <c r="Y23" s="158">
        <v>0</v>
      </c>
      <c r="Z23" s="158">
        <v>0</v>
      </c>
      <c r="AA23" s="158">
        <v>0</v>
      </c>
      <c r="AB23" s="158">
        <v>0</v>
      </c>
      <c r="AC23" s="158">
        <v>0</v>
      </c>
      <c r="AD23" s="158">
        <v>0</v>
      </c>
      <c r="AE23" s="158">
        <v>0</v>
      </c>
      <c r="AF23" s="158">
        <v>0</v>
      </c>
      <c r="AG23" s="158">
        <v>0</v>
      </c>
      <c r="AH23" s="158">
        <v>0</v>
      </c>
      <c r="AI23" s="158">
        <v>0</v>
      </c>
      <c r="AJ23" s="158">
        <v>0</v>
      </c>
      <c r="AK23" s="158">
        <v>0</v>
      </c>
      <c r="AL23" s="158">
        <v>0</v>
      </c>
      <c r="AM23" s="158">
        <v>0</v>
      </c>
      <c r="AN23" s="158">
        <v>0</v>
      </c>
      <c r="AO23" s="158">
        <v>1441104</v>
      </c>
      <c r="AP23" s="158">
        <v>0</v>
      </c>
      <c r="AQ23" s="158">
        <v>0</v>
      </c>
      <c r="AR23" s="158">
        <v>0</v>
      </c>
      <c r="AS23" s="158">
        <v>1441104</v>
      </c>
      <c r="AT23" s="158">
        <v>1368901</v>
      </c>
      <c r="AU23" s="158">
        <v>72203</v>
      </c>
      <c r="AV23" s="158">
        <v>0</v>
      </c>
      <c r="AW23" s="158">
        <v>0</v>
      </c>
      <c r="AX23" s="158">
        <v>0</v>
      </c>
      <c r="AY23" s="158">
        <v>0</v>
      </c>
      <c r="AZ23" s="158">
        <v>0</v>
      </c>
      <c r="BA23" s="158">
        <v>0</v>
      </c>
      <c r="BB23" s="158">
        <v>0</v>
      </c>
      <c r="BC23" s="158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8">
        <v>0</v>
      </c>
      <c r="BJ23" s="158">
        <v>0</v>
      </c>
      <c r="BK23" s="158">
        <v>0</v>
      </c>
      <c r="BL23" s="158">
        <v>0</v>
      </c>
      <c r="BM23" s="158">
        <v>0</v>
      </c>
      <c r="BN23" s="158">
        <v>0</v>
      </c>
      <c r="BO23" s="158">
        <v>0</v>
      </c>
      <c r="BP23" s="158">
        <v>0</v>
      </c>
      <c r="BQ23" s="158">
        <v>0</v>
      </c>
      <c r="BR23" s="158">
        <v>0</v>
      </c>
      <c r="BS23" s="158">
        <v>0</v>
      </c>
      <c r="BT23" s="158">
        <v>0</v>
      </c>
      <c r="BU23" s="158">
        <v>0</v>
      </c>
      <c r="BV23" s="158">
        <v>0</v>
      </c>
      <c r="BW23" s="158">
        <v>0</v>
      </c>
      <c r="BX23" s="158">
        <v>0</v>
      </c>
      <c r="BY23" s="158">
        <v>0</v>
      </c>
      <c r="BZ23" s="158">
        <v>0</v>
      </c>
      <c r="CA23" s="158">
        <v>0</v>
      </c>
      <c r="CB23" s="158">
        <v>0</v>
      </c>
      <c r="CC23" s="158">
        <v>0</v>
      </c>
      <c r="CD23" s="158">
        <v>1441104</v>
      </c>
      <c r="CE23" s="158">
        <v>0</v>
      </c>
      <c r="CF23" s="158">
        <v>0</v>
      </c>
      <c r="CG23" s="158">
        <v>0</v>
      </c>
      <c r="CH23" s="158">
        <v>1441104</v>
      </c>
      <c r="CJ23" s="5">
        <f t="shared" si="13"/>
        <v>45107</v>
      </c>
      <c r="CK23" s="159">
        <f t="shared" si="13"/>
        <v>0</v>
      </c>
      <c r="CL23" s="159">
        <f t="shared" si="13"/>
        <v>1368901</v>
      </c>
      <c r="CM23" s="159">
        <f t="shared" si="13"/>
        <v>72203</v>
      </c>
      <c r="CN23" s="159">
        <f t="shared" si="13"/>
        <v>0</v>
      </c>
      <c r="CO23" s="159">
        <f t="shared" si="13"/>
        <v>0</v>
      </c>
      <c r="CP23" s="159">
        <f t="shared" si="13"/>
        <v>0</v>
      </c>
      <c r="CQ23" s="159">
        <f t="shared" si="13"/>
        <v>0</v>
      </c>
      <c r="CR23" s="159">
        <f t="shared" si="13"/>
        <v>0</v>
      </c>
      <c r="CS23" s="159">
        <f t="shared" si="9"/>
        <v>0</v>
      </c>
      <c r="CT23" s="159">
        <f t="shared" si="9"/>
        <v>0</v>
      </c>
      <c r="CU23" s="159">
        <f t="shared" si="9"/>
        <v>0</v>
      </c>
      <c r="CV23" s="159">
        <f t="shared" si="9"/>
        <v>0</v>
      </c>
      <c r="CW23" s="159">
        <f t="shared" si="9"/>
        <v>0</v>
      </c>
      <c r="CX23" s="159">
        <f t="shared" si="9"/>
        <v>0</v>
      </c>
      <c r="CY23" s="159">
        <f t="shared" si="9"/>
        <v>0</v>
      </c>
      <c r="CZ23" s="159">
        <f t="shared" si="9"/>
        <v>0</v>
      </c>
      <c r="DA23" s="159">
        <f t="shared" si="9"/>
        <v>0</v>
      </c>
      <c r="DB23" s="159">
        <f t="shared" si="9"/>
        <v>0</v>
      </c>
      <c r="DC23" s="159">
        <f t="shared" si="9"/>
        <v>0</v>
      </c>
      <c r="DD23" s="159">
        <f t="shared" si="9"/>
        <v>0</v>
      </c>
      <c r="DE23" s="159">
        <f t="shared" si="9"/>
        <v>0</v>
      </c>
      <c r="DF23" s="159">
        <f t="shared" si="9"/>
        <v>0</v>
      </c>
      <c r="DG23" s="159">
        <f t="shared" si="9"/>
        <v>0</v>
      </c>
      <c r="DH23" s="159">
        <f t="shared" si="9"/>
        <v>0</v>
      </c>
      <c r="DI23" s="159">
        <f t="shared" si="14"/>
        <v>0</v>
      </c>
      <c r="DJ23" s="159">
        <f t="shared" si="14"/>
        <v>0</v>
      </c>
      <c r="DK23" s="159">
        <f t="shared" si="14"/>
        <v>0</v>
      </c>
      <c r="DL23" s="159">
        <f t="shared" si="14"/>
        <v>0</v>
      </c>
      <c r="DM23" s="159">
        <f t="shared" si="14"/>
        <v>0</v>
      </c>
      <c r="DN23" s="159">
        <f t="shared" si="14"/>
        <v>0</v>
      </c>
      <c r="DO23" s="159">
        <f t="shared" si="10"/>
        <v>0</v>
      </c>
      <c r="DP23" s="159">
        <f t="shared" si="10"/>
        <v>0</v>
      </c>
      <c r="DQ23" s="159">
        <f t="shared" si="10"/>
        <v>0</v>
      </c>
      <c r="DR23" s="159">
        <f t="shared" si="10"/>
        <v>0</v>
      </c>
      <c r="DS23" s="159">
        <f t="shared" si="10"/>
        <v>0</v>
      </c>
      <c r="DT23" s="159">
        <f t="shared" si="10"/>
        <v>0</v>
      </c>
      <c r="DU23" s="159">
        <f t="shared" si="10"/>
        <v>0</v>
      </c>
      <c r="DV23" s="159">
        <f t="shared" si="10"/>
        <v>1441104</v>
      </c>
      <c r="DW23" s="159">
        <f t="shared" si="10"/>
        <v>0</v>
      </c>
      <c r="DX23" s="159">
        <f t="shared" si="10"/>
        <v>0</v>
      </c>
      <c r="DY23" s="159">
        <f t="shared" si="10"/>
        <v>0</v>
      </c>
      <c r="DZ23" s="159">
        <f t="shared" si="10"/>
        <v>1441104</v>
      </c>
      <c r="EA23" s="159">
        <f t="shared" si="10"/>
        <v>1368901</v>
      </c>
      <c r="EB23" s="159">
        <f t="shared" si="10"/>
        <v>72203</v>
      </c>
      <c r="EC23" s="159">
        <f t="shared" si="10"/>
        <v>0</v>
      </c>
      <c r="ED23" s="159">
        <f t="shared" si="10"/>
        <v>0</v>
      </c>
      <c r="EE23" s="159">
        <f t="shared" si="11"/>
        <v>0</v>
      </c>
      <c r="EF23" s="159">
        <f t="shared" si="11"/>
        <v>0</v>
      </c>
      <c r="EG23" s="159">
        <f t="shared" si="11"/>
        <v>0</v>
      </c>
      <c r="EH23" s="159">
        <f t="shared" si="11"/>
        <v>0</v>
      </c>
      <c r="EI23" s="159">
        <f t="shared" si="11"/>
        <v>0</v>
      </c>
      <c r="EJ23" s="159">
        <f t="shared" si="11"/>
        <v>0</v>
      </c>
      <c r="EK23" s="159">
        <f t="shared" si="11"/>
        <v>0</v>
      </c>
      <c r="EL23" s="159">
        <f t="shared" si="11"/>
        <v>0</v>
      </c>
      <c r="EM23" s="159">
        <f t="shared" si="11"/>
        <v>0</v>
      </c>
      <c r="EN23" s="159">
        <f t="shared" si="11"/>
        <v>0</v>
      </c>
      <c r="EO23" s="159">
        <f t="shared" si="11"/>
        <v>0</v>
      </c>
      <c r="EP23" s="159">
        <f t="shared" si="11"/>
        <v>0</v>
      </c>
      <c r="EQ23" s="159">
        <f t="shared" si="11"/>
        <v>0</v>
      </c>
      <c r="ER23" s="159">
        <f t="shared" si="11"/>
        <v>0</v>
      </c>
      <c r="ES23" s="159">
        <f t="shared" si="11"/>
        <v>0</v>
      </c>
      <c r="ET23" s="159">
        <f t="shared" si="11"/>
        <v>0</v>
      </c>
      <c r="EU23" s="159">
        <f t="shared" si="12"/>
        <v>0</v>
      </c>
      <c r="EV23" s="159">
        <f t="shared" si="7"/>
        <v>0</v>
      </c>
      <c r="EW23" s="159">
        <f t="shared" si="3"/>
        <v>0</v>
      </c>
      <c r="EX23" s="159">
        <f t="shared" si="3"/>
        <v>0</v>
      </c>
      <c r="EY23" s="159">
        <f t="shared" si="3"/>
        <v>0</v>
      </c>
      <c r="EZ23" s="159">
        <f t="shared" si="3"/>
        <v>0</v>
      </c>
      <c r="FA23" s="159">
        <f t="shared" si="8"/>
        <v>0</v>
      </c>
      <c r="FB23" s="159">
        <f t="shared" si="8"/>
        <v>0</v>
      </c>
      <c r="FC23" s="159">
        <f t="shared" si="8"/>
        <v>0</v>
      </c>
      <c r="FD23" s="159">
        <f t="shared" si="8"/>
        <v>0</v>
      </c>
      <c r="FE23" s="159">
        <f t="shared" si="8"/>
        <v>0</v>
      </c>
      <c r="FF23" s="159">
        <f t="shared" si="8"/>
        <v>0</v>
      </c>
      <c r="FG23" s="159">
        <f t="shared" si="8"/>
        <v>0</v>
      </c>
      <c r="FH23" s="159">
        <f t="shared" si="8"/>
        <v>0</v>
      </c>
      <c r="FI23" s="159">
        <f t="shared" si="8"/>
        <v>0</v>
      </c>
      <c r="FJ23" s="159">
        <f t="shared" si="8"/>
        <v>0</v>
      </c>
      <c r="FK23" s="159">
        <f t="shared" si="8"/>
        <v>1441104</v>
      </c>
      <c r="FL23" s="159">
        <f t="shared" si="8"/>
        <v>0</v>
      </c>
      <c r="FM23" s="159">
        <f t="shared" si="8"/>
        <v>0</v>
      </c>
      <c r="FN23" s="159">
        <f t="shared" si="8"/>
        <v>0</v>
      </c>
      <c r="FO23" s="159">
        <f t="shared" si="8"/>
        <v>1441104</v>
      </c>
    </row>
    <row r="24" spans="1:171" ht="13.5" x14ac:dyDescent="0.25">
      <c r="A24" s="152" t="s">
        <v>162</v>
      </c>
      <c r="B24" s="152" t="s">
        <v>160</v>
      </c>
      <c r="C24" s="153">
        <v>45107</v>
      </c>
      <c r="D24" s="158">
        <v>0</v>
      </c>
      <c r="E24" s="158">
        <v>1342854</v>
      </c>
      <c r="F24" s="158">
        <v>68615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  <c r="P24" s="158">
        <v>0</v>
      </c>
      <c r="Q24" s="158">
        <v>0</v>
      </c>
      <c r="R24" s="158">
        <v>0</v>
      </c>
      <c r="S24" s="158">
        <v>0</v>
      </c>
      <c r="T24" s="158">
        <v>0</v>
      </c>
      <c r="U24" s="158">
        <v>0</v>
      </c>
      <c r="V24" s="158">
        <v>0</v>
      </c>
      <c r="W24" s="158">
        <v>0</v>
      </c>
      <c r="X24" s="158">
        <v>0</v>
      </c>
      <c r="Y24" s="158">
        <v>0</v>
      </c>
      <c r="Z24" s="158">
        <v>0</v>
      </c>
      <c r="AA24" s="158">
        <v>0</v>
      </c>
      <c r="AB24" s="158">
        <v>0</v>
      </c>
      <c r="AC24" s="158">
        <v>0</v>
      </c>
      <c r="AD24" s="158">
        <v>0</v>
      </c>
      <c r="AE24" s="158">
        <v>0</v>
      </c>
      <c r="AF24" s="158">
        <v>0</v>
      </c>
      <c r="AG24" s="158">
        <v>0</v>
      </c>
      <c r="AH24" s="158">
        <v>0</v>
      </c>
      <c r="AI24" s="158">
        <v>0</v>
      </c>
      <c r="AJ24" s="158">
        <v>0</v>
      </c>
      <c r="AK24" s="158">
        <v>0</v>
      </c>
      <c r="AL24" s="158">
        <v>0</v>
      </c>
      <c r="AM24" s="158">
        <v>0</v>
      </c>
      <c r="AN24" s="158">
        <v>0</v>
      </c>
      <c r="AO24" s="158">
        <v>1411469</v>
      </c>
      <c r="AP24" s="158">
        <v>0</v>
      </c>
      <c r="AQ24" s="158">
        <v>0</v>
      </c>
      <c r="AR24" s="158">
        <v>0</v>
      </c>
      <c r="AS24" s="158">
        <v>1411469</v>
      </c>
      <c r="AT24" s="158">
        <v>1342854</v>
      </c>
      <c r="AU24" s="158">
        <v>68615</v>
      </c>
      <c r="AV24" s="158">
        <v>0</v>
      </c>
      <c r="AW24" s="158">
        <v>0</v>
      </c>
      <c r="AX24" s="158">
        <v>0</v>
      </c>
      <c r="AY24" s="158">
        <v>0</v>
      </c>
      <c r="AZ24" s="158">
        <v>0</v>
      </c>
      <c r="BA24" s="158">
        <v>0</v>
      </c>
      <c r="BB24" s="158">
        <v>0</v>
      </c>
      <c r="BC24" s="158">
        <v>0</v>
      </c>
      <c r="BD24" s="158">
        <v>0</v>
      </c>
      <c r="BE24" s="158">
        <v>0</v>
      </c>
      <c r="BF24" s="158">
        <v>0</v>
      </c>
      <c r="BG24" s="158">
        <v>0</v>
      </c>
      <c r="BH24" s="158">
        <v>0</v>
      </c>
      <c r="BI24" s="158">
        <v>0</v>
      </c>
      <c r="BJ24" s="158">
        <v>0</v>
      </c>
      <c r="BK24" s="158">
        <v>0</v>
      </c>
      <c r="BL24" s="158">
        <v>0</v>
      </c>
      <c r="BM24" s="158">
        <v>0</v>
      </c>
      <c r="BN24" s="158">
        <v>0</v>
      </c>
      <c r="BO24" s="158">
        <v>0</v>
      </c>
      <c r="BP24" s="158">
        <v>0</v>
      </c>
      <c r="BQ24" s="158">
        <v>0</v>
      </c>
      <c r="BR24" s="158">
        <v>0</v>
      </c>
      <c r="BS24" s="158">
        <v>0</v>
      </c>
      <c r="BT24" s="158">
        <v>0</v>
      </c>
      <c r="BU24" s="158">
        <v>0</v>
      </c>
      <c r="BV24" s="158">
        <v>0</v>
      </c>
      <c r="BW24" s="158">
        <v>0</v>
      </c>
      <c r="BX24" s="158">
        <v>0</v>
      </c>
      <c r="BY24" s="158">
        <v>0</v>
      </c>
      <c r="BZ24" s="158">
        <v>0</v>
      </c>
      <c r="CA24" s="158">
        <v>0</v>
      </c>
      <c r="CB24" s="158">
        <v>0</v>
      </c>
      <c r="CC24" s="158">
        <v>0</v>
      </c>
      <c r="CD24" s="158">
        <v>1411469</v>
      </c>
      <c r="CE24" s="158">
        <v>0</v>
      </c>
      <c r="CF24" s="158">
        <v>0</v>
      </c>
      <c r="CG24" s="158">
        <v>0</v>
      </c>
      <c r="CH24" s="158">
        <v>1411469</v>
      </c>
      <c r="CJ24" s="5">
        <f t="shared" si="13"/>
        <v>45107</v>
      </c>
      <c r="CK24" s="159">
        <f t="shared" si="13"/>
        <v>0</v>
      </c>
      <c r="CL24" s="159">
        <f t="shared" si="13"/>
        <v>1342854</v>
      </c>
      <c r="CM24" s="159">
        <f t="shared" si="13"/>
        <v>68615</v>
      </c>
      <c r="CN24" s="159">
        <f t="shared" si="13"/>
        <v>0</v>
      </c>
      <c r="CO24" s="159">
        <f t="shared" si="13"/>
        <v>0</v>
      </c>
      <c r="CP24" s="159">
        <f t="shared" si="13"/>
        <v>0</v>
      </c>
      <c r="CQ24" s="159">
        <f t="shared" si="13"/>
        <v>0</v>
      </c>
      <c r="CR24" s="159">
        <f t="shared" si="13"/>
        <v>0</v>
      </c>
      <c r="CS24" s="159">
        <f t="shared" si="9"/>
        <v>0</v>
      </c>
      <c r="CT24" s="159">
        <f t="shared" si="9"/>
        <v>0</v>
      </c>
      <c r="CU24" s="159">
        <f t="shared" si="9"/>
        <v>0</v>
      </c>
      <c r="CV24" s="159">
        <f t="shared" si="9"/>
        <v>0</v>
      </c>
      <c r="CW24" s="159">
        <f t="shared" si="9"/>
        <v>0</v>
      </c>
      <c r="CX24" s="159">
        <f t="shared" si="9"/>
        <v>0</v>
      </c>
      <c r="CY24" s="159">
        <f t="shared" si="9"/>
        <v>0</v>
      </c>
      <c r="CZ24" s="159">
        <f t="shared" si="9"/>
        <v>0</v>
      </c>
      <c r="DA24" s="159">
        <f t="shared" si="9"/>
        <v>0</v>
      </c>
      <c r="DB24" s="159">
        <f t="shared" si="9"/>
        <v>0</v>
      </c>
      <c r="DC24" s="159">
        <f t="shared" si="9"/>
        <v>0</v>
      </c>
      <c r="DD24" s="159">
        <f t="shared" si="9"/>
        <v>0</v>
      </c>
      <c r="DE24" s="159">
        <f t="shared" si="9"/>
        <v>0</v>
      </c>
      <c r="DF24" s="159">
        <f t="shared" si="9"/>
        <v>0</v>
      </c>
      <c r="DG24" s="159">
        <f t="shared" si="9"/>
        <v>0</v>
      </c>
      <c r="DH24" s="159">
        <f t="shared" si="9"/>
        <v>0</v>
      </c>
      <c r="DI24" s="159">
        <f t="shared" si="14"/>
        <v>0</v>
      </c>
      <c r="DJ24" s="159">
        <f t="shared" si="14"/>
        <v>0</v>
      </c>
      <c r="DK24" s="159">
        <f t="shared" si="14"/>
        <v>0</v>
      </c>
      <c r="DL24" s="159">
        <f t="shared" si="14"/>
        <v>0</v>
      </c>
      <c r="DM24" s="159">
        <f t="shared" si="14"/>
        <v>0</v>
      </c>
      <c r="DN24" s="159">
        <f t="shared" si="14"/>
        <v>0</v>
      </c>
      <c r="DO24" s="159">
        <f t="shared" si="10"/>
        <v>0</v>
      </c>
      <c r="DP24" s="159">
        <f t="shared" si="10"/>
        <v>0</v>
      </c>
      <c r="DQ24" s="159">
        <f t="shared" si="10"/>
        <v>0</v>
      </c>
      <c r="DR24" s="159">
        <f t="shared" si="10"/>
        <v>0</v>
      </c>
      <c r="DS24" s="159">
        <f t="shared" si="10"/>
        <v>0</v>
      </c>
      <c r="DT24" s="159">
        <f t="shared" si="10"/>
        <v>0</v>
      </c>
      <c r="DU24" s="159">
        <f t="shared" si="10"/>
        <v>0</v>
      </c>
      <c r="DV24" s="159">
        <f t="shared" si="10"/>
        <v>1411469</v>
      </c>
      <c r="DW24" s="159">
        <f t="shared" si="10"/>
        <v>0</v>
      </c>
      <c r="DX24" s="159">
        <f t="shared" si="10"/>
        <v>0</v>
      </c>
      <c r="DY24" s="159">
        <f t="shared" si="10"/>
        <v>0</v>
      </c>
      <c r="DZ24" s="159">
        <f t="shared" si="10"/>
        <v>1411469</v>
      </c>
      <c r="EA24" s="159">
        <f t="shared" si="10"/>
        <v>1342854</v>
      </c>
      <c r="EB24" s="159">
        <f t="shared" si="10"/>
        <v>68615</v>
      </c>
      <c r="EC24" s="159">
        <f t="shared" si="10"/>
        <v>0</v>
      </c>
      <c r="ED24" s="159">
        <f t="shared" si="10"/>
        <v>0</v>
      </c>
      <c r="EE24" s="159">
        <f t="shared" si="11"/>
        <v>0</v>
      </c>
      <c r="EF24" s="159">
        <f t="shared" si="11"/>
        <v>0</v>
      </c>
      <c r="EG24" s="159">
        <f t="shared" si="11"/>
        <v>0</v>
      </c>
      <c r="EH24" s="159">
        <f t="shared" si="11"/>
        <v>0</v>
      </c>
      <c r="EI24" s="159">
        <f t="shared" si="11"/>
        <v>0</v>
      </c>
      <c r="EJ24" s="159">
        <f t="shared" si="11"/>
        <v>0</v>
      </c>
      <c r="EK24" s="159">
        <f t="shared" si="11"/>
        <v>0</v>
      </c>
      <c r="EL24" s="159">
        <f t="shared" si="11"/>
        <v>0</v>
      </c>
      <c r="EM24" s="159">
        <f t="shared" si="11"/>
        <v>0</v>
      </c>
      <c r="EN24" s="159">
        <f t="shared" si="11"/>
        <v>0</v>
      </c>
      <c r="EO24" s="159">
        <f t="shared" si="11"/>
        <v>0</v>
      </c>
      <c r="EP24" s="159">
        <f t="shared" si="11"/>
        <v>0</v>
      </c>
      <c r="EQ24" s="159">
        <f t="shared" si="11"/>
        <v>0</v>
      </c>
      <c r="ER24" s="159">
        <f t="shared" si="11"/>
        <v>0</v>
      </c>
      <c r="ES24" s="159">
        <f t="shared" si="11"/>
        <v>0</v>
      </c>
      <c r="ET24" s="159">
        <f t="shared" si="11"/>
        <v>0</v>
      </c>
      <c r="EU24" s="159">
        <f t="shared" si="12"/>
        <v>0</v>
      </c>
      <c r="EV24" s="159">
        <f t="shared" si="7"/>
        <v>0</v>
      </c>
      <c r="EW24" s="159">
        <f t="shared" si="3"/>
        <v>0</v>
      </c>
      <c r="EX24" s="159">
        <f t="shared" si="3"/>
        <v>0</v>
      </c>
      <c r="EY24" s="159">
        <f t="shared" si="3"/>
        <v>0</v>
      </c>
      <c r="EZ24" s="159">
        <f t="shared" si="3"/>
        <v>0</v>
      </c>
      <c r="FA24" s="159">
        <f t="shared" si="8"/>
        <v>0</v>
      </c>
      <c r="FB24" s="159">
        <f t="shared" si="8"/>
        <v>0</v>
      </c>
      <c r="FC24" s="159">
        <f t="shared" si="8"/>
        <v>0</v>
      </c>
      <c r="FD24" s="159">
        <f t="shared" si="8"/>
        <v>0</v>
      </c>
      <c r="FE24" s="159">
        <f t="shared" si="8"/>
        <v>0</v>
      </c>
      <c r="FF24" s="159">
        <f t="shared" si="8"/>
        <v>0</v>
      </c>
      <c r="FG24" s="159">
        <f t="shared" si="8"/>
        <v>0</v>
      </c>
      <c r="FH24" s="159">
        <f t="shared" si="8"/>
        <v>0</v>
      </c>
      <c r="FI24" s="159">
        <f t="shared" si="8"/>
        <v>0</v>
      </c>
      <c r="FJ24" s="159">
        <f t="shared" si="8"/>
        <v>0</v>
      </c>
      <c r="FK24" s="159">
        <f t="shared" si="8"/>
        <v>1411469</v>
      </c>
      <c r="FL24" s="159">
        <f t="shared" si="8"/>
        <v>0</v>
      </c>
      <c r="FM24" s="159">
        <f t="shared" si="8"/>
        <v>0</v>
      </c>
      <c r="FN24" s="159">
        <f t="shared" si="8"/>
        <v>0</v>
      </c>
      <c r="FO24" s="159">
        <f t="shared" si="8"/>
        <v>1411469</v>
      </c>
    </row>
    <row r="25" spans="1:171" ht="13.5" x14ac:dyDescent="0.25">
      <c r="A25" s="152" t="s">
        <v>163</v>
      </c>
      <c r="B25" s="152" t="s">
        <v>160</v>
      </c>
      <c r="C25" s="153">
        <v>45107</v>
      </c>
      <c r="D25" s="158">
        <v>0</v>
      </c>
      <c r="E25" s="158">
        <v>1288495</v>
      </c>
      <c r="F25" s="158">
        <v>69295</v>
      </c>
      <c r="G25" s="158">
        <v>0</v>
      </c>
      <c r="H25" s="158">
        <v>0</v>
      </c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  <c r="X25" s="158">
        <v>0</v>
      </c>
      <c r="Y25" s="158">
        <v>0</v>
      </c>
      <c r="Z25" s="158">
        <v>0</v>
      </c>
      <c r="AA25" s="158">
        <v>0</v>
      </c>
      <c r="AB25" s="158">
        <v>0</v>
      </c>
      <c r="AC25" s="158">
        <v>0</v>
      </c>
      <c r="AD25" s="158">
        <v>0</v>
      </c>
      <c r="AE25" s="158">
        <v>0</v>
      </c>
      <c r="AF25" s="158">
        <v>0</v>
      </c>
      <c r="AG25" s="158">
        <v>0</v>
      </c>
      <c r="AH25" s="158">
        <v>0</v>
      </c>
      <c r="AI25" s="158">
        <v>0</v>
      </c>
      <c r="AJ25" s="158">
        <v>0</v>
      </c>
      <c r="AK25" s="158">
        <v>0</v>
      </c>
      <c r="AL25" s="158">
        <v>0</v>
      </c>
      <c r="AM25" s="158">
        <v>0</v>
      </c>
      <c r="AN25" s="158">
        <v>0</v>
      </c>
      <c r="AO25" s="158">
        <v>1357790</v>
      </c>
      <c r="AP25" s="158">
        <v>0</v>
      </c>
      <c r="AQ25" s="158">
        <v>0</v>
      </c>
      <c r="AR25" s="158">
        <v>0</v>
      </c>
      <c r="AS25" s="158">
        <v>1357790</v>
      </c>
      <c r="AT25" s="158">
        <v>1288495</v>
      </c>
      <c r="AU25" s="158">
        <v>69295</v>
      </c>
      <c r="AV25" s="158">
        <v>0</v>
      </c>
      <c r="AW25" s="158">
        <v>0</v>
      </c>
      <c r="AX25" s="158">
        <v>0</v>
      </c>
      <c r="AY25" s="158">
        <v>0</v>
      </c>
      <c r="AZ25" s="158">
        <v>0</v>
      </c>
      <c r="BA25" s="158">
        <v>0</v>
      </c>
      <c r="BB25" s="158">
        <v>0</v>
      </c>
      <c r="BC25" s="158">
        <v>0</v>
      </c>
      <c r="BD25" s="158">
        <v>0</v>
      </c>
      <c r="BE25" s="158">
        <v>0</v>
      </c>
      <c r="BF25" s="158">
        <v>0</v>
      </c>
      <c r="BG25" s="158">
        <v>0</v>
      </c>
      <c r="BH25" s="158">
        <v>0</v>
      </c>
      <c r="BI25" s="158">
        <v>0</v>
      </c>
      <c r="BJ25" s="158">
        <v>0</v>
      </c>
      <c r="BK25" s="158">
        <v>0</v>
      </c>
      <c r="BL25" s="158">
        <v>0</v>
      </c>
      <c r="BM25" s="158">
        <v>0</v>
      </c>
      <c r="BN25" s="158">
        <v>0</v>
      </c>
      <c r="BO25" s="158">
        <v>0</v>
      </c>
      <c r="BP25" s="158">
        <v>0</v>
      </c>
      <c r="BQ25" s="158">
        <v>0</v>
      </c>
      <c r="BR25" s="158">
        <v>0</v>
      </c>
      <c r="BS25" s="158">
        <v>0</v>
      </c>
      <c r="BT25" s="158">
        <v>0</v>
      </c>
      <c r="BU25" s="158">
        <v>0</v>
      </c>
      <c r="BV25" s="158">
        <v>0</v>
      </c>
      <c r="BW25" s="158">
        <v>0</v>
      </c>
      <c r="BX25" s="158">
        <v>0</v>
      </c>
      <c r="BY25" s="158">
        <v>0</v>
      </c>
      <c r="BZ25" s="158">
        <v>0</v>
      </c>
      <c r="CA25" s="158">
        <v>0</v>
      </c>
      <c r="CB25" s="158">
        <v>0</v>
      </c>
      <c r="CC25" s="158">
        <v>0</v>
      </c>
      <c r="CD25" s="158">
        <v>1357790</v>
      </c>
      <c r="CE25" s="158">
        <v>0</v>
      </c>
      <c r="CF25" s="158">
        <v>0</v>
      </c>
      <c r="CG25" s="158">
        <v>0</v>
      </c>
      <c r="CH25" s="158">
        <v>1357790</v>
      </c>
      <c r="CJ25" s="5">
        <f t="shared" si="13"/>
        <v>45107</v>
      </c>
      <c r="CK25" s="159">
        <f t="shared" si="13"/>
        <v>0</v>
      </c>
      <c r="CL25" s="159">
        <f t="shared" si="13"/>
        <v>1288495</v>
      </c>
      <c r="CM25" s="159">
        <f t="shared" si="13"/>
        <v>69295</v>
      </c>
      <c r="CN25" s="159">
        <f t="shared" si="13"/>
        <v>0</v>
      </c>
      <c r="CO25" s="159">
        <f t="shared" si="13"/>
        <v>0</v>
      </c>
      <c r="CP25" s="159">
        <f t="shared" si="13"/>
        <v>0</v>
      </c>
      <c r="CQ25" s="159">
        <f t="shared" si="13"/>
        <v>0</v>
      </c>
      <c r="CR25" s="159">
        <f t="shared" si="13"/>
        <v>0</v>
      </c>
      <c r="CS25" s="159">
        <f t="shared" si="9"/>
        <v>0</v>
      </c>
      <c r="CT25" s="159">
        <f t="shared" si="9"/>
        <v>0</v>
      </c>
      <c r="CU25" s="159">
        <f t="shared" si="9"/>
        <v>0</v>
      </c>
      <c r="CV25" s="159">
        <f t="shared" si="9"/>
        <v>0</v>
      </c>
      <c r="CW25" s="159">
        <f t="shared" si="9"/>
        <v>0</v>
      </c>
      <c r="CX25" s="159">
        <f t="shared" si="9"/>
        <v>0</v>
      </c>
      <c r="CY25" s="159">
        <f t="shared" si="9"/>
        <v>0</v>
      </c>
      <c r="CZ25" s="159">
        <f t="shared" si="9"/>
        <v>0</v>
      </c>
      <c r="DA25" s="159">
        <f t="shared" si="9"/>
        <v>0</v>
      </c>
      <c r="DB25" s="159">
        <f t="shared" si="9"/>
        <v>0</v>
      </c>
      <c r="DC25" s="159">
        <f t="shared" si="9"/>
        <v>0</v>
      </c>
      <c r="DD25" s="159">
        <f t="shared" si="9"/>
        <v>0</v>
      </c>
      <c r="DE25" s="159">
        <f t="shared" si="9"/>
        <v>0</v>
      </c>
      <c r="DF25" s="159">
        <f t="shared" si="9"/>
        <v>0</v>
      </c>
      <c r="DG25" s="159">
        <f t="shared" si="9"/>
        <v>0</v>
      </c>
      <c r="DH25" s="159">
        <f t="shared" si="9"/>
        <v>0</v>
      </c>
      <c r="DI25" s="159">
        <f t="shared" si="14"/>
        <v>0</v>
      </c>
      <c r="DJ25" s="159">
        <f t="shared" si="14"/>
        <v>0</v>
      </c>
      <c r="DK25" s="159">
        <f t="shared" si="14"/>
        <v>0</v>
      </c>
      <c r="DL25" s="159">
        <f t="shared" si="14"/>
        <v>0</v>
      </c>
      <c r="DM25" s="159">
        <f t="shared" si="14"/>
        <v>0</v>
      </c>
      <c r="DN25" s="159">
        <f t="shared" si="14"/>
        <v>0</v>
      </c>
      <c r="DO25" s="159">
        <f t="shared" si="10"/>
        <v>0</v>
      </c>
      <c r="DP25" s="159">
        <f t="shared" si="10"/>
        <v>0</v>
      </c>
      <c r="DQ25" s="159">
        <f t="shared" si="10"/>
        <v>0</v>
      </c>
      <c r="DR25" s="159">
        <f t="shared" si="10"/>
        <v>0</v>
      </c>
      <c r="DS25" s="159">
        <f t="shared" si="10"/>
        <v>0</v>
      </c>
      <c r="DT25" s="159">
        <f t="shared" si="10"/>
        <v>0</v>
      </c>
      <c r="DU25" s="159">
        <f t="shared" si="10"/>
        <v>0</v>
      </c>
      <c r="DV25" s="159">
        <f t="shared" si="10"/>
        <v>1357790</v>
      </c>
      <c r="DW25" s="159">
        <f t="shared" si="10"/>
        <v>0</v>
      </c>
      <c r="DX25" s="159">
        <f t="shared" si="10"/>
        <v>0</v>
      </c>
      <c r="DY25" s="159">
        <f t="shared" si="10"/>
        <v>0</v>
      </c>
      <c r="DZ25" s="159">
        <f t="shared" si="10"/>
        <v>1357790</v>
      </c>
      <c r="EA25" s="159">
        <f t="shared" si="10"/>
        <v>1288495</v>
      </c>
      <c r="EB25" s="159">
        <f t="shared" si="10"/>
        <v>69295</v>
      </c>
      <c r="EC25" s="159">
        <f t="shared" si="10"/>
        <v>0</v>
      </c>
      <c r="ED25" s="159">
        <f t="shared" si="10"/>
        <v>0</v>
      </c>
      <c r="EE25" s="159">
        <f t="shared" si="11"/>
        <v>0</v>
      </c>
      <c r="EF25" s="159">
        <f t="shared" si="11"/>
        <v>0</v>
      </c>
      <c r="EG25" s="159">
        <f t="shared" si="11"/>
        <v>0</v>
      </c>
      <c r="EH25" s="159">
        <f t="shared" si="11"/>
        <v>0</v>
      </c>
      <c r="EI25" s="159">
        <f t="shared" si="11"/>
        <v>0</v>
      </c>
      <c r="EJ25" s="159">
        <f t="shared" si="11"/>
        <v>0</v>
      </c>
      <c r="EK25" s="159">
        <f t="shared" si="11"/>
        <v>0</v>
      </c>
      <c r="EL25" s="159">
        <f t="shared" si="11"/>
        <v>0</v>
      </c>
      <c r="EM25" s="159">
        <f t="shared" si="11"/>
        <v>0</v>
      </c>
      <c r="EN25" s="159">
        <f t="shared" si="11"/>
        <v>0</v>
      </c>
      <c r="EO25" s="159">
        <f t="shared" si="11"/>
        <v>0</v>
      </c>
      <c r="EP25" s="159">
        <f t="shared" si="11"/>
        <v>0</v>
      </c>
      <c r="EQ25" s="159">
        <f t="shared" si="11"/>
        <v>0</v>
      </c>
      <c r="ER25" s="159">
        <f t="shared" si="11"/>
        <v>0</v>
      </c>
      <c r="ES25" s="159">
        <f t="shared" si="11"/>
        <v>0</v>
      </c>
      <c r="ET25" s="159">
        <f t="shared" si="11"/>
        <v>0</v>
      </c>
      <c r="EU25" s="159">
        <f t="shared" si="12"/>
        <v>0</v>
      </c>
      <c r="EV25" s="159">
        <f t="shared" si="7"/>
        <v>0</v>
      </c>
      <c r="EW25" s="159">
        <f t="shared" si="3"/>
        <v>0</v>
      </c>
      <c r="EX25" s="159">
        <f t="shared" si="3"/>
        <v>0</v>
      </c>
      <c r="EY25" s="159">
        <f t="shared" si="3"/>
        <v>0</v>
      </c>
      <c r="EZ25" s="159">
        <f t="shared" si="3"/>
        <v>0</v>
      </c>
      <c r="FA25" s="159">
        <f t="shared" si="8"/>
        <v>0</v>
      </c>
      <c r="FB25" s="159">
        <f t="shared" si="8"/>
        <v>0</v>
      </c>
      <c r="FC25" s="159">
        <f t="shared" si="8"/>
        <v>0</v>
      </c>
      <c r="FD25" s="159">
        <f t="shared" si="8"/>
        <v>0</v>
      </c>
      <c r="FE25" s="159">
        <f t="shared" si="8"/>
        <v>0</v>
      </c>
      <c r="FF25" s="159">
        <f t="shared" si="8"/>
        <v>0</v>
      </c>
      <c r="FG25" s="159">
        <f t="shared" si="8"/>
        <v>0</v>
      </c>
      <c r="FH25" s="159">
        <f t="shared" si="8"/>
        <v>0</v>
      </c>
      <c r="FI25" s="159">
        <f t="shared" si="8"/>
        <v>0</v>
      </c>
      <c r="FJ25" s="159">
        <f t="shared" si="8"/>
        <v>0</v>
      </c>
      <c r="FK25" s="159">
        <f t="shared" si="8"/>
        <v>1357790</v>
      </c>
      <c r="FL25" s="159">
        <f t="shared" si="8"/>
        <v>0</v>
      </c>
      <c r="FM25" s="159">
        <f t="shared" si="8"/>
        <v>0</v>
      </c>
      <c r="FN25" s="159">
        <f t="shared" si="8"/>
        <v>0</v>
      </c>
      <c r="FO25" s="159">
        <f t="shared" si="8"/>
        <v>1357790</v>
      </c>
    </row>
    <row r="26" spans="1:171" ht="13.5" x14ac:dyDescent="0.25">
      <c r="A26" s="152" t="s">
        <v>164</v>
      </c>
      <c r="B26" s="152" t="s">
        <v>165</v>
      </c>
      <c r="C26" s="153">
        <v>45107</v>
      </c>
      <c r="D26" s="158">
        <v>0</v>
      </c>
      <c r="E26" s="158">
        <v>593524.23</v>
      </c>
      <c r="F26" s="158">
        <v>50688.01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58">
        <v>0</v>
      </c>
      <c r="S26" s="158">
        <v>0</v>
      </c>
      <c r="T26" s="158">
        <v>0</v>
      </c>
      <c r="U26" s="158">
        <v>0</v>
      </c>
      <c r="V26" s="158">
        <v>0</v>
      </c>
      <c r="W26" s="158">
        <v>0</v>
      </c>
      <c r="X26" s="158">
        <v>0</v>
      </c>
      <c r="Y26" s="158">
        <v>0</v>
      </c>
      <c r="Z26" s="158">
        <v>0</v>
      </c>
      <c r="AA26" s="158">
        <v>0</v>
      </c>
      <c r="AB26" s="158">
        <v>0</v>
      </c>
      <c r="AC26" s="158">
        <v>0</v>
      </c>
      <c r="AD26" s="158">
        <v>0</v>
      </c>
      <c r="AE26" s="158">
        <v>0</v>
      </c>
      <c r="AF26" s="158">
        <v>0</v>
      </c>
      <c r="AG26" s="158">
        <v>0</v>
      </c>
      <c r="AH26" s="158">
        <v>0</v>
      </c>
      <c r="AI26" s="158">
        <v>0</v>
      </c>
      <c r="AJ26" s="158">
        <v>0</v>
      </c>
      <c r="AK26" s="158">
        <v>0</v>
      </c>
      <c r="AL26" s="158">
        <v>0</v>
      </c>
      <c r="AM26" s="158">
        <v>0</v>
      </c>
      <c r="AN26" s="158">
        <v>0</v>
      </c>
      <c r="AO26" s="158">
        <v>644212.24</v>
      </c>
      <c r="AP26" s="158">
        <v>0</v>
      </c>
      <c r="AQ26" s="158">
        <v>0</v>
      </c>
      <c r="AR26" s="158">
        <v>0</v>
      </c>
      <c r="AS26" s="158">
        <v>644212.24</v>
      </c>
      <c r="AT26" s="158">
        <v>593524</v>
      </c>
      <c r="AU26" s="158">
        <v>50688.01</v>
      </c>
      <c r="AV26" s="158">
        <v>0</v>
      </c>
      <c r="AW26" s="158">
        <v>0</v>
      </c>
      <c r="AX26" s="158">
        <v>0</v>
      </c>
      <c r="AY26" s="158">
        <v>0</v>
      </c>
      <c r="AZ26" s="158">
        <v>0</v>
      </c>
      <c r="BA26" s="158">
        <v>0</v>
      </c>
      <c r="BB26" s="158">
        <v>0</v>
      </c>
      <c r="BC26" s="158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8">
        <v>0</v>
      </c>
      <c r="BJ26" s="158">
        <v>0</v>
      </c>
      <c r="BK26" s="158">
        <v>0</v>
      </c>
      <c r="BL26" s="158">
        <v>0</v>
      </c>
      <c r="BM26" s="158">
        <v>0</v>
      </c>
      <c r="BN26" s="158">
        <v>0</v>
      </c>
      <c r="BO26" s="158">
        <v>0</v>
      </c>
      <c r="BP26" s="158">
        <v>0</v>
      </c>
      <c r="BQ26" s="158">
        <v>0</v>
      </c>
      <c r="BR26" s="158">
        <v>0</v>
      </c>
      <c r="BS26" s="158">
        <v>0</v>
      </c>
      <c r="BT26" s="158">
        <v>0</v>
      </c>
      <c r="BU26" s="158">
        <v>0</v>
      </c>
      <c r="BV26" s="158">
        <v>0</v>
      </c>
      <c r="BW26" s="158">
        <v>0</v>
      </c>
      <c r="BX26" s="158">
        <v>0</v>
      </c>
      <c r="BY26" s="158">
        <v>0</v>
      </c>
      <c r="BZ26" s="158">
        <v>0</v>
      </c>
      <c r="CA26" s="158">
        <v>0</v>
      </c>
      <c r="CB26" s="158">
        <v>0</v>
      </c>
      <c r="CC26" s="158">
        <v>0</v>
      </c>
      <c r="CD26" s="158">
        <v>644212.01</v>
      </c>
      <c r="CE26" s="158">
        <v>0</v>
      </c>
      <c r="CF26" s="158">
        <v>0</v>
      </c>
      <c r="CG26" s="158">
        <v>0</v>
      </c>
      <c r="CH26" s="158">
        <v>644212.01</v>
      </c>
      <c r="CJ26" s="5">
        <f t="shared" si="13"/>
        <v>45107</v>
      </c>
      <c r="CK26" s="159">
        <f t="shared" si="13"/>
        <v>0</v>
      </c>
      <c r="CL26" s="159">
        <f t="shared" si="13"/>
        <v>593524.23</v>
      </c>
      <c r="CM26" s="159">
        <f t="shared" si="13"/>
        <v>50688.01</v>
      </c>
      <c r="CN26" s="159">
        <f t="shared" si="13"/>
        <v>0</v>
      </c>
      <c r="CO26" s="159">
        <f t="shared" si="13"/>
        <v>0</v>
      </c>
      <c r="CP26" s="159">
        <f t="shared" si="13"/>
        <v>0</v>
      </c>
      <c r="CQ26" s="159">
        <f t="shared" si="13"/>
        <v>0</v>
      </c>
      <c r="CR26" s="159">
        <f t="shared" si="13"/>
        <v>0</v>
      </c>
      <c r="CS26" s="159">
        <f t="shared" si="9"/>
        <v>0</v>
      </c>
      <c r="CT26" s="159">
        <f t="shared" si="9"/>
        <v>0</v>
      </c>
      <c r="CU26" s="159">
        <f t="shared" si="9"/>
        <v>0</v>
      </c>
      <c r="CV26" s="159">
        <f t="shared" si="9"/>
        <v>0</v>
      </c>
      <c r="CW26" s="159">
        <f t="shared" si="9"/>
        <v>0</v>
      </c>
      <c r="CX26" s="159">
        <f t="shared" si="9"/>
        <v>0</v>
      </c>
      <c r="CY26" s="159">
        <f t="shared" si="9"/>
        <v>0</v>
      </c>
      <c r="CZ26" s="159">
        <f t="shared" si="9"/>
        <v>0</v>
      </c>
      <c r="DA26" s="159">
        <f t="shared" si="9"/>
        <v>0</v>
      </c>
      <c r="DB26" s="159">
        <f t="shared" si="9"/>
        <v>0</v>
      </c>
      <c r="DC26" s="159">
        <f t="shared" si="9"/>
        <v>0</v>
      </c>
      <c r="DD26" s="159">
        <f t="shared" si="9"/>
        <v>0</v>
      </c>
      <c r="DE26" s="159">
        <f t="shared" si="9"/>
        <v>0</v>
      </c>
      <c r="DF26" s="159">
        <f t="shared" si="9"/>
        <v>0</v>
      </c>
      <c r="DG26" s="159">
        <f t="shared" si="9"/>
        <v>0</v>
      </c>
      <c r="DH26" s="159">
        <f t="shared" si="9"/>
        <v>0</v>
      </c>
      <c r="DI26" s="159">
        <f t="shared" si="14"/>
        <v>0</v>
      </c>
      <c r="DJ26" s="159">
        <f t="shared" si="14"/>
        <v>0</v>
      </c>
      <c r="DK26" s="159">
        <f t="shared" si="14"/>
        <v>0</v>
      </c>
      <c r="DL26" s="159">
        <f t="shared" si="14"/>
        <v>0</v>
      </c>
      <c r="DM26" s="159">
        <f t="shared" si="14"/>
        <v>0</v>
      </c>
      <c r="DN26" s="159">
        <f t="shared" si="14"/>
        <v>0</v>
      </c>
      <c r="DO26" s="159">
        <f t="shared" si="10"/>
        <v>0</v>
      </c>
      <c r="DP26" s="159">
        <f t="shared" si="10"/>
        <v>0</v>
      </c>
      <c r="DQ26" s="159">
        <f t="shared" si="10"/>
        <v>0</v>
      </c>
      <c r="DR26" s="159">
        <f t="shared" si="10"/>
        <v>0</v>
      </c>
      <c r="DS26" s="159">
        <f t="shared" si="10"/>
        <v>0</v>
      </c>
      <c r="DT26" s="159">
        <f t="shared" si="10"/>
        <v>0</v>
      </c>
      <c r="DU26" s="159">
        <f t="shared" si="10"/>
        <v>0</v>
      </c>
      <c r="DV26" s="159">
        <f t="shared" si="10"/>
        <v>644212.24</v>
      </c>
      <c r="DW26" s="159">
        <f t="shared" si="10"/>
        <v>0</v>
      </c>
      <c r="DX26" s="159">
        <f t="shared" si="10"/>
        <v>0</v>
      </c>
      <c r="DY26" s="159">
        <f t="shared" si="10"/>
        <v>0</v>
      </c>
      <c r="DZ26" s="159">
        <f t="shared" si="10"/>
        <v>644212.24</v>
      </c>
      <c r="EA26" s="159">
        <f t="shared" si="10"/>
        <v>593524</v>
      </c>
      <c r="EB26" s="159">
        <f t="shared" si="10"/>
        <v>50688.01</v>
      </c>
      <c r="EC26" s="159">
        <f t="shared" si="10"/>
        <v>0</v>
      </c>
      <c r="ED26" s="159">
        <f t="shared" si="10"/>
        <v>0</v>
      </c>
      <c r="EE26" s="159">
        <f t="shared" si="11"/>
        <v>0</v>
      </c>
      <c r="EF26" s="159">
        <f t="shared" si="11"/>
        <v>0</v>
      </c>
      <c r="EG26" s="159">
        <f t="shared" si="11"/>
        <v>0</v>
      </c>
      <c r="EH26" s="159">
        <f t="shared" si="11"/>
        <v>0</v>
      </c>
      <c r="EI26" s="159">
        <f t="shared" si="11"/>
        <v>0</v>
      </c>
      <c r="EJ26" s="159">
        <f t="shared" si="11"/>
        <v>0</v>
      </c>
      <c r="EK26" s="159">
        <f t="shared" si="11"/>
        <v>0</v>
      </c>
      <c r="EL26" s="159">
        <f t="shared" si="11"/>
        <v>0</v>
      </c>
      <c r="EM26" s="159">
        <f t="shared" si="11"/>
        <v>0</v>
      </c>
      <c r="EN26" s="159">
        <f t="shared" si="11"/>
        <v>0</v>
      </c>
      <c r="EO26" s="159">
        <f t="shared" si="11"/>
        <v>0</v>
      </c>
      <c r="EP26" s="159">
        <f t="shared" si="11"/>
        <v>0</v>
      </c>
      <c r="EQ26" s="159">
        <f t="shared" si="11"/>
        <v>0</v>
      </c>
      <c r="ER26" s="159">
        <f t="shared" si="11"/>
        <v>0</v>
      </c>
      <c r="ES26" s="159">
        <f t="shared" si="11"/>
        <v>0</v>
      </c>
      <c r="ET26" s="159">
        <f t="shared" si="11"/>
        <v>0</v>
      </c>
      <c r="EU26" s="159">
        <f t="shared" si="12"/>
        <v>0</v>
      </c>
      <c r="EV26" s="159">
        <f t="shared" si="7"/>
        <v>0</v>
      </c>
      <c r="EW26" s="159">
        <f t="shared" si="3"/>
        <v>0</v>
      </c>
      <c r="EX26" s="159">
        <f t="shared" si="3"/>
        <v>0</v>
      </c>
      <c r="EY26" s="159">
        <f t="shared" si="3"/>
        <v>0</v>
      </c>
      <c r="EZ26" s="159">
        <f t="shared" si="3"/>
        <v>0</v>
      </c>
      <c r="FA26" s="159">
        <f t="shared" si="8"/>
        <v>0</v>
      </c>
      <c r="FB26" s="159">
        <f t="shared" si="8"/>
        <v>0</v>
      </c>
      <c r="FC26" s="159">
        <f t="shared" si="8"/>
        <v>0</v>
      </c>
      <c r="FD26" s="159">
        <f t="shared" si="8"/>
        <v>0</v>
      </c>
      <c r="FE26" s="159">
        <f t="shared" si="8"/>
        <v>0</v>
      </c>
      <c r="FF26" s="159">
        <f t="shared" si="8"/>
        <v>0</v>
      </c>
      <c r="FG26" s="159">
        <f t="shared" si="8"/>
        <v>0</v>
      </c>
      <c r="FH26" s="159">
        <f t="shared" si="8"/>
        <v>0</v>
      </c>
      <c r="FI26" s="159">
        <f t="shared" si="8"/>
        <v>0</v>
      </c>
      <c r="FJ26" s="159">
        <f t="shared" si="8"/>
        <v>0</v>
      </c>
      <c r="FK26" s="159">
        <f t="shared" si="8"/>
        <v>644212.01</v>
      </c>
      <c r="FL26" s="159">
        <f t="shared" si="8"/>
        <v>0</v>
      </c>
      <c r="FM26" s="159">
        <f t="shared" si="8"/>
        <v>0</v>
      </c>
      <c r="FN26" s="159">
        <f t="shared" si="8"/>
        <v>0</v>
      </c>
      <c r="FO26" s="159">
        <f t="shared" si="8"/>
        <v>644212.01</v>
      </c>
    </row>
    <row r="27" spans="1:171" ht="13.5" x14ac:dyDescent="0.25">
      <c r="A27" s="152" t="s">
        <v>166</v>
      </c>
      <c r="B27" s="152" t="s">
        <v>165</v>
      </c>
      <c r="C27" s="153">
        <v>45107</v>
      </c>
      <c r="D27" s="158">
        <v>0</v>
      </c>
      <c r="E27" s="158">
        <v>588774.35</v>
      </c>
      <c r="F27" s="158">
        <v>40962.93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  <c r="P27" s="158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158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58">
        <v>0</v>
      </c>
      <c r="AM27" s="158">
        <v>0</v>
      </c>
      <c r="AN27" s="158">
        <v>0</v>
      </c>
      <c r="AO27" s="158">
        <v>629737.28</v>
      </c>
      <c r="AP27" s="158">
        <v>0</v>
      </c>
      <c r="AQ27" s="158">
        <v>0</v>
      </c>
      <c r="AR27" s="158">
        <v>0</v>
      </c>
      <c r="AS27" s="158">
        <v>629737.28</v>
      </c>
      <c r="AT27" s="158">
        <v>588774.55000000005</v>
      </c>
      <c r="AU27" s="158">
        <v>40962.93</v>
      </c>
      <c r="AV27" s="158">
        <v>0</v>
      </c>
      <c r="AW27" s="158">
        <v>0</v>
      </c>
      <c r="AX27" s="158">
        <v>0</v>
      </c>
      <c r="AY27" s="158">
        <v>0</v>
      </c>
      <c r="AZ27" s="158">
        <v>0</v>
      </c>
      <c r="BA27" s="158">
        <v>0</v>
      </c>
      <c r="BB27" s="158">
        <v>0</v>
      </c>
      <c r="BC27" s="158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8">
        <v>0</v>
      </c>
      <c r="BJ27" s="158">
        <v>0</v>
      </c>
      <c r="BK27" s="158">
        <v>0</v>
      </c>
      <c r="BL27" s="158">
        <v>0</v>
      </c>
      <c r="BM27" s="158">
        <v>0</v>
      </c>
      <c r="BN27" s="158">
        <v>0</v>
      </c>
      <c r="BO27" s="158">
        <v>0</v>
      </c>
      <c r="BP27" s="158">
        <v>0</v>
      </c>
      <c r="BQ27" s="158">
        <v>0</v>
      </c>
      <c r="BR27" s="158">
        <v>0</v>
      </c>
      <c r="BS27" s="158">
        <v>0</v>
      </c>
      <c r="BT27" s="158">
        <v>0</v>
      </c>
      <c r="BU27" s="158">
        <v>0</v>
      </c>
      <c r="BV27" s="158">
        <v>0</v>
      </c>
      <c r="BW27" s="158">
        <v>0</v>
      </c>
      <c r="BX27" s="158">
        <v>0</v>
      </c>
      <c r="BY27" s="158">
        <v>0</v>
      </c>
      <c r="BZ27" s="158">
        <v>0</v>
      </c>
      <c r="CA27" s="158">
        <v>0</v>
      </c>
      <c r="CB27" s="158">
        <v>0</v>
      </c>
      <c r="CC27" s="158">
        <v>0</v>
      </c>
      <c r="CD27" s="158">
        <v>629737.48</v>
      </c>
      <c r="CE27" s="158">
        <v>0</v>
      </c>
      <c r="CF27" s="158">
        <v>0</v>
      </c>
      <c r="CG27" s="158">
        <v>0</v>
      </c>
      <c r="CH27" s="158">
        <v>629737.48</v>
      </c>
      <c r="CJ27" s="5">
        <f t="shared" si="13"/>
        <v>45107</v>
      </c>
      <c r="CK27" s="159">
        <f t="shared" si="13"/>
        <v>0</v>
      </c>
      <c r="CL27" s="159">
        <f t="shared" si="13"/>
        <v>588774.35</v>
      </c>
      <c r="CM27" s="159">
        <f t="shared" si="13"/>
        <v>40962.93</v>
      </c>
      <c r="CN27" s="159">
        <f t="shared" si="13"/>
        <v>0</v>
      </c>
      <c r="CO27" s="159">
        <f t="shared" si="13"/>
        <v>0</v>
      </c>
      <c r="CP27" s="159">
        <f t="shared" si="13"/>
        <v>0</v>
      </c>
      <c r="CQ27" s="159">
        <f t="shared" si="13"/>
        <v>0</v>
      </c>
      <c r="CR27" s="159">
        <f t="shared" si="13"/>
        <v>0</v>
      </c>
      <c r="CS27" s="159">
        <f t="shared" si="9"/>
        <v>0</v>
      </c>
      <c r="CT27" s="159">
        <f t="shared" si="9"/>
        <v>0</v>
      </c>
      <c r="CU27" s="159">
        <f t="shared" si="9"/>
        <v>0</v>
      </c>
      <c r="CV27" s="159">
        <f t="shared" si="9"/>
        <v>0</v>
      </c>
      <c r="CW27" s="159">
        <f t="shared" si="9"/>
        <v>0</v>
      </c>
      <c r="CX27" s="159">
        <f t="shared" si="9"/>
        <v>0</v>
      </c>
      <c r="CY27" s="159">
        <f t="shared" si="9"/>
        <v>0</v>
      </c>
      <c r="CZ27" s="159">
        <f t="shared" si="9"/>
        <v>0</v>
      </c>
      <c r="DA27" s="159">
        <f t="shared" si="9"/>
        <v>0</v>
      </c>
      <c r="DB27" s="159">
        <f t="shared" si="9"/>
        <v>0</v>
      </c>
      <c r="DC27" s="159">
        <f t="shared" si="9"/>
        <v>0</v>
      </c>
      <c r="DD27" s="159">
        <f t="shared" si="9"/>
        <v>0</v>
      </c>
      <c r="DE27" s="159">
        <f t="shared" si="9"/>
        <v>0</v>
      </c>
      <c r="DF27" s="159">
        <f t="shared" si="9"/>
        <v>0</v>
      </c>
      <c r="DG27" s="159">
        <f t="shared" si="9"/>
        <v>0</v>
      </c>
      <c r="DH27" s="159">
        <f t="shared" si="9"/>
        <v>0</v>
      </c>
      <c r="DI27" s="159">
        <f t="shared" si="14"/>
        <v>0</v>
      </c>
      <c r="DJ27" s="159">
        <f t="shared" si="14"/>
        <v>0</v>
      </c>
      <c r="DK27" s="159">
        <f t="shared" si="14"/>
        <v>0</v>
      </c>
      <c r="DL27" s="159">
        <f t="shared" si="14"/>
        <v>0</v>
      </c>
      <c r="DM27" s="159">
        <f t="shared" si="14"/>
        <v>0</v>
      </c>
      <c r="DN27" s="159">
        <f t="shared" si="14"/>
        <v>0</v>
      </c>
      <c r="DO27" s="159">
        <f t="shared" si="10"/>
        <v>0</v>
      </c>
      <c r="DP27" s="159">
        <f t="shared" si="10"/>
        <v>0</v>
      </c>
      <c r="DQ27" s="159">
        <f t="shared" si="10"/>
        <v>0</v>
      </c>
      <c r="DR27" s="159">
        <f t="shared" si="10"/>
        <v>0</v>
      </c>
      <c r="DS27" s="159">
        <f t="shared" si="10"/>
        <v>0</v>
      </c>
      <c r="DT27" s="159">
        <f t="shared" si="10"/>
        <v>0</v>
      </c>
      <c r="DU27" s="159">
        <f t="shared" si="10"/>
        <v>0</v>
      </c>
      <c r="DV27" s="159">
        <f t="shared" si="10"/>
        <v>629737.28</v>
      </c>
      <c r="DW27" s="159">
        <f t="shared" si="10"/>
        <v>0</v>
      </c>
      <c r="DX27" s="159">
        <f t="shared" si="10"/>
        <v>0</v>
      </c>
      <c r="DY27" s="159">
        <f t="shared" si="10"/>
        <v>0</v>
      </c>
      <c r="DZ27" s="159">
        <f t="shared" si="10"/>
        <v>629737.28</v>
      </c>
      <c r="EA27" s="159">
        <f t="shared" si="10"/>
        <v>588774.55000000005</v>
      </c>
      <c r="EB27" s="159">
        <f t="shared" si="10"/>
        <v>40962.93</v>
      </c>
      <c r="EC27" s="159">
        <f t="shared" si="10"/>
        <v>0</v>
      </c>
      <c r="ED27" s="159">
        <f t="shared" si="10"/>
        <v>0</v>
      </c>
      <c r="EE27" s="159">
        <f t="shared" si="11"/>
        <v>0</v>
      </c>
      <c r="EF27" s="159">
        <f t="shared" si="11"/>
        <v>0</v>
      </c>
      <c r="EG27" s="159">
        <f t="shared" si="11"/>
        <v>0</v>
      </c>
      <c r="EH27" s="159">
        <f t="shared" si="11"/>
        <v>0</v>
      </c>
      <c r="EI27" s="159">
        <f t="shared" si="11"/>
        <v>0</v>
      </c>
      <c r="EJ27" s="159">
        <f t="shared" si="11"/>
        <v>0</v>
      </c>
      <c r="EK27" s="159">
        <f t="shared" si="11"/>
        <v>0</v>
      </c>
      <c r="EL27" s="159">
        <f t="shared" si="11"/>
        <v>0</v>
      </c>
      <c r="EM27" s="159">
        <f t="shared" si="11"/>
        <v>0</v>
      </c>
      <c r="EN27" s="159">
        <f t="shared" si="11"/>
        <v>0</v>
      </c>
      <c r="EO27" s="159">
        <f t="shared" si="11"/>
        <v>0</v>
      </c>
      <c r="EP27" s="159">
        <f t="shared" si="11"/>
        <v>0</v>
      </c>
      <c r="EQ27" s="159">
        <f t="shared" si="11"/>
        <v>0</v>
      </c>
      <c r="ER27" s="159">
        <f t="shared" si="11"/>
        <v>0</v>
      </c>
      <c r="ES27" s="159">
        <f t="shared" si="11"/>
        <v>0</v>
      </c>
      <c r="ET27" s="159">
        <f t="shared" si="11"/>
        <v>0</v>
      </c>
      <c r="EU27" s="159">
        <f t="shared" si="12"/>
        <v>0</v>
      </c>
      <c r="EV27" s="159">
        <f t="shared" si="7"/>
        <v>0</v>
      </c>
      <c r="EW27" s="159">
        <f t="shared" si="3"/>
        <v>0</v>
      </c>
      <c r="EX27" s="159">
        <f t="shared" si="3"/>
        <v>0</v>
      </c>
      <c r="EY27" s="159">
        <f t="shared" si="3"/>
        <v>0</v>
      </c>
      <c r="EZ27" s="159">
        <f t="shared" si="3"/>
        <v>0</v>
      </c>
      <c r="FA27" s="159">
        <f t="shared" si="8"/>
        <v>0</v>
      </c>
      <c r="FB27" s="159">
        <f t="shared" si="8"/>
        <v>0</v>
      </c>
      <c r="FC27" s="159">
        <f t="shared" si="8"/>
        <v>0</v>
      </c>
      <c r="FD27" s="159">
        <f t="shared" si="8"/>
        <v>0</v>
      </c>
      <c r="FE27" s="159">
        <f t="shared" si="8"/>
        <v>0</v>
      </c>
      <c r="FF27" s="159">
        <f t="shared" si="8"/>
        <v>0</v>
      </c>
      <c r="FG27" s="159">
        <f t="shared" si="8"/>
        <v>0</v>
      </c>
      <c r="FH27" s="159">
        <f t="shared" si="8"/>
        <v>0</v>
      </c>
      <c r="FI27" s="159">
        <f t="shared" si="8"/>
        <v>0</v>
      </c>
      <c r="FJ27" s="159">
        <f t="shared" si="8"/>
        <v>0</v>
      </c>
      <c r="FK27" s="159">
        <f t="shared" si="8"/>
        <v>629737.48</v>
      </c>
      <c r="FL27" s="159">
        <f t="shared" si="8"/>
        <v>0</v>
      </c>
      <c r="FM27" s="159">
        <f t="shared" si="8"/>
        <v>0</v>
      </c>
      <c r="FN27" s="159">
        <f t="shared" si="8"/>
        <v>0</v>
      </c>
      <c r="FO27" s="159">
        <f t="shared" si="8"/>
        <v>629737.48</v>
      </c>
    </row>
    <row r="28" spans="1:171" ht="13.5" x14ac:dyDescent="0.25">
      <c r="A28" s="152" t="s">
        <v>167</v>
      </c>
      <c r="B28" s="152" t="s">
        <v>165</v>
      </c>
      <c r="C28" s="153">
        <v>45107</v>
      </c>
      <c r="D28" s="158">
        <v>0</v>
      </c>
      <c r="E28" s="158">
        <v>592499.14</v>
      </c>
      <c r="F28" s="158">
        <v>18483.57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58">
        <v>0</v>
      </c>
      <c r="AM28" s="158">
        <v>0</v>
      </c>
      <c r="AN28" s="158">
        <v>0</v>
      </c>
      <c r="AO28" s="158">
        <v>610982.71</v>
      </c>
      <c r="AP28" s="158">
        <v>0</v>
      </c>
      <c r="AQ28" s="158">
        <v>0</v>
      </c>
      <c r="AR28" s="158">
        <v>0</v>
      </c>
      <c r="AS28" s="158">
        <v>610982.71</v>
      </c>
      <c r="AT28" s="158">
        <v>592498.64</v>
      </c>
      <c r="AU28" s="158">
        <v>18483.57</v>
      </c>
      <c r="AV28" s="158">
        <v>0</v>
      </c>
      <c r="AW28" s="158">
        <v>0</v>
      </c>
      <c r="AX28" s="158">
        <v>0</v>
      </c>
      <c r="AY28" s="158">
        <v>0</v>
      </c>
      <c r="AZ28" s="158">
        <v>0</v>
      </c>
      <c r="BA28" s="158">
        <v>0</v>
      </c>
      <c r="BB28" s="158">
        <v>0</v>
      </c>
      <c r="BC28" s="158">
        <v>0</v>
      </c>
      <c r="BD28" s="158">
        <v>0</v>
      </c>
      <c r="BE28" s="158">
        <v>0</v>
      </c>
      <c r="BF28" s="158">
        <v>0</v>
      </c>
      <c r="BG28" s="158">
        <v>0</v>
      </c>
      <c r="BH28" s="158">
        <v>0</v>
      </c>
      <c r="BI28" s="158">
        <v>0</v>
      </c>
      <c r="BJ28" s="158">
        <v>0</v>
      </c>
      <c r="BK28" s="158">
        <v>0</v>
      </c>
      <c r="BL28" s="158">
        <v>0</v>
      </c>
      <c r="BM28" s="158">
        <v>0</v>
      </c>
      <c r="BN28" s="158">
        <v>0</v>
      </c>
      <c r="BO28" s="158">
        <v>0</v>
      </c>
      <c r="BP28" s="158">
        <v>0</v>
      </c>
      <c r="BQ28" s="158">
        <v>0</v>
      </c>
      <c r="BR28" s="158">
        <v>0</v>
      </c>
      <c r="BS28" s="158">
        <v>0</v>
      </c>
      <c r="BT28" s="158">
        <v>0</v>
      </c>
      <c r="BU28" s="158">
        <v>0</v>
      </c>
      <c r="BV28" s="158">
        <v>0</v>
      </c>
      <c r="BW28" s="158">
        <v>0</v>
      </c>
      <c r="BX28" s="158">
        <v>0</v>
      </c>
      <c r="BY28" s="158">
        <v>0</v>
      </c>
      <c r="BZ28" s="158">
        <v>0</v>
      </c>
      <c r="CA28" s="158">
        <v>0</v>
      </c>
      <c r="CB28" s="158">
        <v>0</v>
      </c>
      <c r="CC28" s="158">
        <v>0</v>
      </c>
      <c r="CD28" s="158">
        <v>610982.21</v>
      </c>
      <c r="CE28" s="158">
        <v>0</v>
      </c>
      <c r="CF28" s="158">
        <v>0</v>
      </c>
      <c r="CG28" s="158">
        <v>0</v>
      </c>
      <c r="CH28" s="158">
        <v>610982.21</v>
      </c>
      <c r="CJ28" s="5">
        <f t="shared" si="13"/>
        <v>45107</v>
      </c>
      <c r="CK28" s="159">
        <f t="shared" si="13"/>
        <v>0</v>
      </c>
      <c r="CL28" s="159">
        <f t="shared" si="13"/>
        <v>592499.14</v>
      </c>
      <c r="CM28" s="159">
        <f t="shared" si="13"/>
        <v>18483.57</v>
      </c>
      <c r="CN28" s="159">
        <f t="shared" si="13"/>
        <v>0</v>
      </c>
      <c r="CO28" s="159">
        <f t="shared" si="13"/>
        <v>0</v>
      </c>
      <c r="CP28" s="159">
        <f t="shared" si="13"/>
        <v>0</v>
      </c>
      <c r="CQ28" s="159">
        <f t="shared" si="13"/>
        <v>0</v>
      </c>
      <c r="CR28" s="159">
        <f t="shared" si="13"/>
        <v>0</v>
      </c>
      <c r="CS28" s="159">
        <f t="shared" si="9"/>
        <v>0</v>
      </c>
      <c r="CT28" s="159">
        <f t="shared" si="9"/>
        <v>0</v>
      </c>
      <c r="CU28" s="159">
        <f t="shared" si="9"/>
        <v>0</v>
      </c>
      <c r="CV28" s="159">
        <f t="shared" si="9"/>
        <v>0</v>
      </c>
      <c r="CW28" s="159">
        <f t="shared" si="9"/>
        <v>0</v>
      </c>
      <c r="CX28" s="159">
        <f t="shared" si="9"/>
        <v>0</v>
      </c>
      <c r="CY28" s="159">
        <f t="shared" si="9"/>
        <v>0</v>
      </c>
      <c r="CZ28" s="159">
        <f t="shared" si="9"/>
        <v>0</v>
      </c>
      <c r="DA28" s="159">
        <f t="shared" si="9"/>
        <v>0</v>
      </c>
      <c r="DB28" s="159">
        <f t="shared" si="9"/>
        <v>0</v>
      </c>
      <c r="DC28" s="159">
        <f t="shared" si="9"/>
        <v>0</v>
      </c>
      <c r="DD28" s="159">
        <f t="shared" si="9"/>
        <v>0</v>
      </c>
      <c r="DE28" s="159">
        <f t="shared" si="9"/>
        <v>0</v>
      </c>
      <c r="DF28" s="159">
        <f t="shared" si="9"/>
        <v>0</v>
      </c>
      <c r="DG28" s="159">
        <f t="shared" si="9"/>
        <v>0</v>
      </c>
      <c r="DH28" s="159">
        <f t="shared" si="9"/>
        <v>0</v>
      </c>
      <c r="DI28" s="159">
        <f t="shared" si="14"/>
        <v>0</v>
      </c>
      <c r="DJ28" s="159">
        <f t="shared" si="14"/>
        <v>0</v>
      </c>
      <c r="DK28" s="159">
        <f t="shared" si="14"/>
        <v>0</v>
      </c>
      <c r="DL28" s="159">
        <f t="shared" si="14"/>
        <v>0</v>
      </c>
      <c r="DM28" s="159">
        <f t="shared" si="14"/>
        <v>0</v>
      </c>
      <c r="DN28" s="159">
        <f t="shared" si="14"/>
        <v>0</v>
      </c>
      <c r="DO28" s="159">
        <f t="shared" si="10"/>
        <v>0</v>
      </c>
      <c r="DP28" s="159">
        <f t="shared" si="10"/>
        <v>0</v>
      </c>
      <c r="DQ28" s="159">
        <f t="shared" si="10"/>
        <v>0</v>
      </c>
      <c r="DR28" s="159">
        <f t="shared" si="10"/>
        <v>0</v>
      </c>
      <c r="DS28" s="159">
        <f t="shared" si="10"/>
        <v>0</v>
      </c>
      <c r="DT28" s="159">
        <f t="shared" si="10"/>
        <v>0</v>
      </c>
      <c r="DU28" s="159">
        <f t="shared" si="10"/>
        <v>0</v>
      </c>
      <c r="DV28" s="159">
        <f t="shared" si="10"/>
        <v>610982.71</v>
      </c>
      <c r="DW28" s="159">
        <f t="shared" si="10"/>
        <v>0</v>
      </c>
      <c r="DX28" s="159">
        <f t="shared" si="10"/>
        <v>0</v>
      </c>
      <c r="DY28" s="159">
        <f t="shared" si="10"/>
        <v>0</v>
      </c>
      <c r="DZ28" s="159">
        <f t="shared" si="10"/>
        <v>610982.71</v>
      </c>
      <c r="EA28" s="159">
        <f t="shared" si="10"/>
        <v>592498.64</v>
      </c>
      <c r="EB28" s="159">
        <f t="shared" si="10"/>
        <v>18483.57</v>
      </c>
      <c r="EC28" s="159">
        <f t="shared" si="10"/>
        <v>0</v>
      </c>
      <c r="ED28" s="159">
        <f t="shared" si="10"/>
        <v>0</v>
      </c>
      <c r="EE28" s="159">
        <f t="shared" si="11"/>
        <v>0</v>
      </c>
      <c r="EF28" s="159">
        <f t="shared" si="11"/>
        <v>0</v>
      </c>
      <c r="EG28" s="159">
        <f t="shared" si="11"/>
        <v>0</v>
      </c>
      <c r="EH28" s="159">
        <f t="shared" si="11"/>
        <v>0</v>
      </c>
      <c r="EI28" s="159">
        <f t="shared" si="11"/>
        <v>0</v>
      </c>
      <c r="EJ28" s="159">
        <f t="shared" si="11"/>
        <v>0</v>
      </c>
      <c r="EK28" s="159">
        <f t="shared" si="11"/>
        <v>0</v>
      </c>
      <c r="EL28" s="159">
        <f t="shared" si="11"/>
        <v>0</v>
      </c>
      <c r="EM28" s="159">
        <f t="shared" si="11"/>
        <v>0</v>
      </c>
      <c r="EN28" s="159">
        <f t="shared" si="11"/>
        <v>0</v>
      </c>
      <c r="EO28" s="159">
        <f t="shared" si="11"/>
        <v>0</v>
      </c>
      <c r="EP28" s="159">
        <f t="shared" si="11"/>
        <v>0</v>
      </c>
      <c r="EQ28" s="159">
        <f t="shared" si="11"/>
        <v>0</v>
      </c>
      <c r="ER28" s="159">
        <f t="shared" si="11"/>
        <v>0</v>
      </c>
      <c r="ES28" s="159">
        <f t="shared" si="11"/>
        <v>0</v>
      </c>
      <c r="ET28" s="159">
        <f t="shared" si="11"/>
        <v>0</v>
      </c>
      <c r="EU28" s="159">
        <f t="shared" si="12"/>
        <v>0</v>
      </c>
      <c r="EV28" s="159">
        <f t="shared" si="7"/>
        <v>0</v>
      </c>
      <c r="EW28" s="159">
        <f t="shared" si="3"/>
        <v>0</v>
      </c>
      <c r="EX28" s="159">
        <f t="shared" si="3"/>
        <v>0</v>
      </c>
      <c r="EY28" s="159">
        <f t="shared" si="3"/>
        <v>0</v>
      </c>
      <c r="EZ28" s="159">
        <f t="shared" si="3"/>
        <v>0</v>
      </c>
      <c r="FA28" s="159">
        <f t="shared" si="8"/>
        <v>0</v>
      </c>
      <c r="FB28" s="159">
        <f t="shared" si="8"/>
        <v>0</v>
      </c>
      <c r="FC28" s="159">
        <f t="shared" si="8"/>
        <v>0</v>
      </c>
      <c r="FD28" s="159">
        <f t="shared" si="8"/>
        <v>0</v>
      </c>
      <c r="FE28" s="159">
        <f t="shared" si="8"/>
        <v>0</v>
      </c>
      <c r="FF28" s="159">
        <f t="shared" si="8"/>
        <v>0</v>
      </c>
      <c r="FG28" s="159">
        <f t="shared" si="8"/>
        <v>0</v>
      </c>
      <c r="FH28" s="159">
        <f t="shared" si="8"/>
        <v>0</v>
      </c>
      <c r="FI28" s="159">
        <f t="shared" si="8"/>
        <v>0</v>
      </c>
      <c r="FJ28" s="159">
        <f t="shared" si="8"/>
        <v>0</v>
      </c>
      <c r="FK28" s="159">
        <f t="shared" si="8"/>
        <v>610982.21</v>
      </c>
      <c r="FL28" s="159">
        <f t="shared" si="8"/>
        <v>0</v>
      </c>
      <c r="FM28" s="159">
        <f t="shared" si="8"/>
        <v>0</v>
      </c>
      <c r="FN28" s="159">
        <f t="shared" si="8"/>
        <v>0</v>
      </c>
      <c r="FO28" s="159">
        <f t="shared" si="8"/>
        <v>610982.21</v>
      </c>
    </row>
    <row r="29" spans="1:171" ht="13.5" x14ac:dyDescent="0.25">
      <c r="A29" s="152" t="s">
        <v>168</v>
      </c>
      <c r="B29" s="152" t="s">
        <v>165</v>
      </c>
      <c r="C29" s="153">
        <v>45107</v>
      </c>
      <c r="D29" s="158">
        <v>0</v>
      </c>
      <c r="E29" s="158">
        <v>540014.32999999996</v>
      </c>
      <c r="F29" s="158">
        <v>34200.49</v>
      </c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58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0</v>
      </c>
      <c r="AD29" s="158">
        <v>0</v>
      </c>
      <c r="AE29" s="158">
        <v>0</v>
      </c>
      <c r="AF29" s="158">
        <v>0</v>
      </c>
      <c r="AG29" s="158">
        <v>0</v>
      </c>
      <c r="AH29" s="158">
        <v>0</v>
      </c>
      <c r="AI29" s="158">
        <v>0</v>
      </c>
      <c r="AJ29" s="158">
        <v>0</v>
      </c>
      <c r="AK29" s="158">
        <v>0</v>
      </c>
      <c r="AL29" s="158">
        <v>0</v>
      </c>
      <c r="AM29" s="158">
        <v>0</v>
      </c>
      <c r="AN29" s="158">
        <v>0</v>
      </c>
      <c r="AO29" s="158">
        <v>574214.81999999995</v>
      </c>
      <c r="AP29" s="158">
        <v>0</v>
      </c>
      <c r="AQ29" s="158">
        <v>0</v>
      </c>
      <c r="AR29" s="158">
        <v>0</v>
      </c>
      <c r="AS29" s="158">
        <v>574214.81999999995</v>
      </c>
      <c r="AT29" s="158">
        <v>540014.32999999996</v>
      </c>
      <c r="AU29" s="158">
        <v>34200.49</v>
      </c>
      <c r="AV29" s="158">
        <v>0</v>
      </c>
      <c r="AW29" s="158">
        <v>0</v>
      </c>
      <c r="AX29" s="158">
        <v>0</v>
      </c>
      <c r="AY29" s="158">
        <v>0</v>
      </c>
      <c r="AZ29" s="158">
        <v>0</v>
      </c>
      <c r="BA29" s="158">
        <v>0</v>
      </c>
      <c r="BB29" s="158">
        <v>0</v>
      </c>
      <c r="BC29" s="158">
        <v>0</v>
      </c>
      <c r="BD29" s="158">
        <v>0</v>
      </c>
      <c r="BE29" s="158">
        <v>0</v>
      </c>
      <c r="BF29" s="158">
        <v>0</v>
      </c>
      <c r="BG29" s="158">
        <v>0</v>
      </c>
      <c r="BH29" s="158">
        <v>0</v>
      </c>
      <c r="BI29" s="158">
        <v>0</v>
      </c>
      <c r="BJ29" s="158">
        <v>0</v>
      </c>
      <c r="BK29" s="158">
        <v>0</v>
      </c>
      <c r="BL29" s="158">
        <v>0</v>
      </c>
      <c r="BM29" s="158">
        <v>0</v>
      </c>
      <c r="BN29" s="158">
        <v>0</v>
      </c>
      <c r="BO29" s="158">
        <v>0</v>
      </c>
      <c r="BP29" s="158">
        <v>0</v>
      </c>
      <c r="BQ29" s="158">
        <v>0</v>
      </c>
      <c r="BR29" s="158">
        <v>0</v>
      </c>
      <c r="BS29" s="158">
        <v>0</v>
      </c>
      <c r="BT29" s="158">
        <v>0</v>
      </c>
      <c r="BU29" s="158">
        <v>0</v>
      </c>
      <c r="BV29" s="158">
        <v>0</v>
      </c>
      <c r="BW29" s="158">
        <v>0</v>
      </c>
      <c r="BX29" s="158">
        <v>0</v>
      </c>
      <c r="BY29" s="158">
        <v>0</v>
      </c>
      <c r="BZ29" s="158">
        <v>0</v>
      </c>
      <c r="CA29" s="158">
        <v>0</v>
      </c>
      <c r="CB29" s="158">
        <v>0</v>
      </c>
      <c r="CC29" s="158">
        <v>0</v>
      </c>
      <c r="CD29" s="158">
        <v>574214.81999999995</v>
      </c>
      <c r="CE29" s="158">
        <v>0</v>
      </c>
      <c r="CF29" s="158">
        <v>0</v>
      </c>
      <c r="CG29" s="158">
        <v>0</v>
      </c>
      <c r="CH29" s="158">
        <v>574214.81999999995</v>
      </c>
      <c r="CJ29" s="5">
        <f t="shared" si="13"/>
        <v>45107</v>
      </c>
      <c r="CK29" s="159">
        <f t="shared" si="13"/>
        <v>0</v>
      </c>
      <c r="CL29" s="159">
        <f t="shared" si="13"/>
        <v>540014.32999999996</v>
      </c>
      <c r="CM29" s="159">
        <f t="shared" si="13"/>
        <v>34200.49</v>
      </c>
      <c r="CN29" s="159">
        <f t="shared" si="13"/>
        <v>0</v>
      </c>
      <c r="CO29" s="159">
        <f t="shared" si="13"/>
        <v>0</v>
      </c>
      <c r="CP29" s="159">
        <f t="shared" si="13"/>
        <v>0</v>
      </c>
      <c r="CQ29" s="159">
        <f t="shared" si="13"/>
        <v>0</v>
      </c>
      <c r="CR29" s="159">
        <f t="shared" si="13"/>
        <v>0</v>
      </c>
      <c r="CS29" s="159">
        <f t="shared" si="9"/>
        <v>0</v>
      </c>
      <c r="CT29" s="159">
        <f t="shared" si="9"/>
        <v>0</v>
      </c>
      <c r="CU29" s="159">
        <f t="shared" si="9"/>
        <v>0</v>
      </c>
      <c r="CV29" s="159">
        <f t="shared" si="9"/>
        <v>0</v>
      </c>
      <c r="CW29" s="159">
        <f t="shared" si="9"/>
        <v>0</v>
      </c>
      <c r="CX29" s="159">
        <f t="shared" si="9"/>
        <v>0</v>
      </c>
      <c r="CY29" s="159">
        <f t="shared" si="9"/>
        <v>0</v>
      </c>
      <c r="CZ29" s="159">
        <f t="shared" si="9"/>
        <v>0</v>
      </c>
      <c r="DA29" s="159">
        <f t="shared" si="9"/>
        <v>0</v>
      </c>
      <c r="DB29" s="159">
        <f t="shared" si="9"/>
        <v>0</v>
      </c>
      <c r="DC29" s="159">
        <f t="shared" si="9"/>
        <v>0</v>
      </c>
      <c r="DD29" s="159">
        <f t="shared" si="9"/>
        <v>0</v>
      </c>
      <c r="DE29" s="159">
        <f t="shared" si="9"/>
        <v>0</v>
      </c>
      <c r="DF29" s="159">
        <f t="shared" si="9"/>
        <v>0</v>
      </c>
      <c r="DG29" s="159">
        <f t="shared" si="9"/>
        <v>0</v>
      </c>
      <c r="DH29" s="159">
        <f t="shared" si="9"/>
        <v>0</v>
      </c>
      <c r="DI29" s="159">
        <f t="shared" si="14"/>
        <v>0</v>
      </c>
      <c r="DJ29" s="159">
        <f t="shared" si="14"/>
        <v>0</v>
      </c>
      <c r="DK29" s="159">
        <f t="shared" si="14"/>
        <v>0</v>
      </c>
      <c r="DL29" s="159">
        <f t="shared" si="14"/>
        <v>0</v>
      </c>
      <c r="DM29" s="159">
        <f t="shared" si="14"/>
        <v>0</v>
      </c>
      <c r="DN29" s="159">
        <f t="shared" si="14"/>
        <v>0</v>
      </c>
      <c r="DO29" s="159">
        <f t="shared" si="10"/>
        <v>0</v>
      </c>
      <c r="DP29" s="159">
        <f t="shared" si="10"/>
        <v>0</v>
      </c>
      <c r="DQ29" s="159">
        <f t="shared" si="10"/>
        <v>0</v>
      </c>
      <c r="DR29" s="159">
        <f t="shared" si="10"/>
        <v>0</v>
      </c>
      <c r="DS29" s="159">
        <f t="shared" si="10"/>
        <v>0</v>
      </c>
      <c r="DT29" s="159">
        <f t="shared" si="10"/>
        <v>0</v>
      </c>
      <c r="DU29" s="159">
        <f t="shared" si="10"/>
        <v>0</v>
      </c>
      <c r="DV29" s="159">
        <f t="shared" si="10"/>
        <v>574214.81999999995</v>
      </c>
      <c r="DW29" s="159">
        <f t="shared" si="10"/>
        <v>0</v>
      </c>
      <c r="DX29" s="159">
        <f t="shared" si="10"/>
        <v>0</v>
      </c>
      <c r="DY29" s="159">
        <f t="shared" si="10"/>
        <v>0</v>
      </c>
      <c r="DZ29" s="159">
        <f t="shared" si="10"/>
        <v>574214.81999999995</v>
      </c>
      <c r="EA29" s="159">
        <f t="shared" si="10"/>
        <v>540014.32999999996</v>
      </c>
      <c r="EB29" s="159">
        <f t="shared" si="10"/>
        <v>34200.49</v>
      </c>
      <c r="EC29" s="159">
        <f t="shared" si="10"/>
        <v>0</v>
      </c>
      <c r="ED29" s="159">
        <f t="shared" si="10"/>
        <v>0</v>
      </c>
      <c r="EE29" s="159">
        <f t="shared" si="11"/>
        <v>0</v>
      </c>
      <c r="EF29" s="159">
        <f t="shared" si="11"/>
        <v>0</v>
      </c>
      <c r="EG29" s="159">
        <f t="shared" si="11"/>
        <v>0</v>
      </c>
      <c r="EH29" s="159">
        <f t="shared" si="11"/>
        <v>0</v>
      </c>
      <c r="EI29" s="159">
        <f t="shared" si="11"/>
        <v>0</v>
      </c>
      <c r="EJ29" s="159">
        <f t="shared" si="11"/>
        <v>0</v>
      </c>
      <c r="EK29" s="159">
        <f t="shared" si="11"/>
        <v>0</v>
      </c>
      <c r="EL29" s="159">
        <f t="shared" si="11"/>
        <v>0</v>
      </c>
      <c r="EM29" s="159">
        <f t="shared" si="11"/>
        <v>0</v>
      </c>
      <c r="EN29" s="159">
        <f t="shared" si="11"/>
        <v>0</v>
      </c>
      <c r="EO29" s="159">
        <f t="shared" si="11"/>
        <v>0</v>
      </c>
      <c r="EP29" s="159">
        <f t="shared" si="11"/>
        <v>0</v>
      </c>
      <c r="EQ29" s="159">
        <f t="shared" si="11"/>
        <v>0</v>
      </c>
      <c r="ER29" s="159">
        <f t="shared" si="11"/>
        <v>0</v>
      </c>
      <c r="ES29" s="159">
        <f t="shared" si="11"/>
        <v>0</v>
      </c>
      <c r="ET29" s="159">
        <f t="shared" si="11"/>
        <v>0</v>
      </c>
      <c r="EU29" s="159">
        <f t="shared" si="12"/>
        <v>0</v>
      </c>
      <c r="EV29" s="159">
        <f t="shared" si="7"/>
        <v>0</v>
      </c>
      <c r="EW29" s="159">
        <f t="shared" si="3"/>
        <v>0</v>
      </c>
      <c r="EX29" s="159">
        <f t="shared" si="3"/>
        <v>0</v>
      </c>
      <c r="EY29" s="159">
        <f t="shared" si="3"/>
        <v>0</v>
      </c>
      <c r="EZ29" s="159">
        <f t="shared" si="3"/>
        <v>0</v>
      </c>
      <c r="FA29" s="159">
        <f t="shared" si="8"/>
        <v>0</v>
      </c>
      <c r="FB29" s="159">
        <f t="shared" si="8"/>
        <v>0</v>
      </c>
      <c r="FC29" s="159">
        <f t="shared" si="8"/>
        <v>0</v>
      </c>
      <c r="FD29" s="159">
        <f t="shared" si="8"/>
        <v>0</v>
      </c>
      <c r="FE29" s="159">
        <f t="shared" si="8"/>
        <v>0</v>
      </c>
      <c r="FF29" s="159">
        <f t="shared" si="8"/>
        <v>0</v>
      </c>
      <c r="FG29" s="159">
        <f t="shared" si="8"/>
        <v>0</v>
      </c>
      <c r="FH29" s="159">
        <f t="shared" si="8"/>
        <v>0</v>
      </c>
      <c r="FI29" s="159">
        <f t="shared" si="8"/>
        <v>0</v>
      </c>
      <c r="FJ29" s="159">
        <f t="shared" si="8"/>
        <v>0</v>
      </c>
      <c r="FK29" s="159">
        <f t="shared" si="8"/>
        <v>574214.81999999995</v>
      </c>
      <c r="FL29" s="159">
        <f t="shared" si="8"/>
        <v>0</v>
      </c>
      <c r="FM29" s="159">
        <f t="shared" si="8"/>
        <v>0</v>
      </c>
      <c r="FN29" s="159">
        <f t="shared" si="8"/>
        <v>0</v>
      </c>
      <c r="FO29" s="159">
        <f t="shared" si="8"/>
        <v>574214.81999999995</v>
      </c>
    </row>
    <row r="30" spans="1:171" ht="13.5" x14ac:dyDescent="0.25">
      <c r="A30" s="152" t="s">
        <v>169</v>
      </c>
      <c r="B30" s="152" t="s">
        <v>165</v>
      </c>
      <c r="C30" s="153">
        <v>45107</v>
      </c>
      <c r="D30" s="158">
        <v>0</v>
      </c>
      <c r="E30" s="158">
        <v>366810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0</v>
      </c>
      <c r="O30" s="158">
        <v>0</v>
      </c>
      <c r="P30" s="158">
        <v>0</v>
      </c>
      <c r="Q30" s="158">
        <v>0</v>
      </c>
      <c r="R30" s="158">
        <v>0</v>
      </c>
      <c r="S30" s="158">
        <v>0</v>
      </c>
      <c r="T30" s="158">
        <v>0</v>
      </c>
      <c r="U30" s="158">
        <v>0</v>
      </c>
      <c r="V30" s="158">
        <v>0</v>
      </c>
      <c r="W30" s="158">
        <v>0</v>
      </c>
      <c r="X30" s="158">
        <v>0</v>
      </c>
      <c r="Y30" s="158">
        <v>0</v>
      </c>
      <c r="Z30" s="158">
        <v>0</v>
      </c>
      <c r="AA30" s="158">
        <v>0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0</v>
      </c>
      <c r="AH30" s="158">
        <v>0</v>
      </c>
      <c r="AI30" s="158">
        <v>0</v>
      </c>
      <c r="AJ30" s="158">
        <v>0</v>
      </c>
      <c r="AK30" s="158">
        <v>0</v>
      </c>
      <c r="AL30" s="158">
        <v>0</v>
      </c>
      <c r="AM30" s="158">
        <v>0</v>
      </c>
      <c r="AN30" s="158">
        <v>0</v>
      </c>
      <c r="AO30" s="158">
        <v>366810</v>
      </c>
      <c r="AP30" s="158">
        <v>0</v>
      </c>
      <c r="AQ30" s="158">
        <v>0</v>
      </c>
      <c r="AR30" s="158">
        <v>0</v>
      </c>
      <c r="AS30" s="158">
        <v>366810</v>
      </c>
      <c r="AT30" s="158">
        <v>366810</v>
      </c>
      <c r="AU30" s="158">
        <v>0</v>
      </c>
      <c r="AV30" s="158">
        <v>0</v>
      </c>
      <c r="AW30" s="158">
        <v>0</v>
      </c>
      <c r="AX30" s="158">
        <v>0</v>
      </c>
      <c r="AY30" s="158">
        <v>0</v>
      </c>
      <c r="AZ30" s="158">
        <v>0</v>
      </c>
      <c r="BA30" s="158">
        <v>0</v>
      </c>
      <c r="BB30" s="158">
        <v>0</v>
      </c>
      <c r="BC30" s="158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8">
        <v>0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366810</v>
      </c>
      <c r="CE30" s="158">
        <v>0</v>
      </c>
      <c r="CF30" s="158">
        <v>0</v>
      </c>
      <c r="CG30" s="158">
        <v>0</v>
      </c>
      <c r="CH30" s="158">
        <v>366810</v>
      </c>
      <c r="CJ30" s="5">
        <f t="shared" si="13"/>
        <v>45107</v>
      </c>
      <c r="CK30" s="159">
        <f t="shared" si="13"/>
        <v>0</v>
      </c>
      <c r="CL30" s="159">
        <f t="shared" si="13"/>
        <v>366810</v>
      </c>
      <c r="CM30" s="159">
        <f t="shared" si="13"/>
        <v>0</v>
      </c>
      <c r="CN30" s="159">
        <f t="shared" si="13"/>
        <v>0</v>
      </c>
      <c r="CO30" s="159">
        <f t="shared" si="13"/>
        <v>0</v>
      </c>
      <c r="CP30" s="159">
        <f t="shared" si="13"/>
        <v>0</v>
      </c>
      <c r="CQ30" s="159">
        <f t="shared" si="13"/>
        <v>0</v>
      </c>
      <c r="CR30" s="159">
        <f t="shared" si="13"/>
        <v>0</v>
      </c>
      <c r="CS30" s="159">
        <f t="shared" si="9"/>
        <v>0</v>
      </c>
      <c r="CT30" s="159">
        <f t="shared" si="9"/>
        <v>0</v>
      </c>
      <c r="CU30" s="159">
        <f t="shared" si="9"/>
        <v>0</v>
      </c>
      <c r="CV30" s="159">
        <f t="shared" si="9"/>
        <v>0</v>
      </c>
      <c r="CW30" s="159">
        <f t="shared" si="9"/>
        <v>0</v>
      </c>
      <c r="CX30" s="159">
        <f t="shared" si="9"/>
        <v>0</v>
      </c>
      <c r="CY30" s="159">
        <f t="shared" si="9"/>
        <v>0</v>
      </c>
      <c r="CZ30" s="159">
        <f t="shared" si="9"/>
        <v>0</v>
      </c>
      <c r="DA30" s="159">
        <f t="shared" si="9"/>
        <v>0</v>
      </c>
      <c r="DB30" s="159">
        <f t="shared" si="9"/>
        <v>0</v>
      </c>
      <c r="DC30" s="159">
        <f t="shared" si="9"/>
        <v>0</v>
      </c>
      <c r="DD30" s="159">
        <f t="shared" si="9"/>
        <v>0</v>
      </c>
      <c r="DE30" s="159">
        <f t="shared" si="9"/>
        <v>0</v>
      </c>
      <c r="DF30" s="159">
        <f t="shared" si="9"/>
        <v>0</v>
      </c>
      <c r="DG30" s="159">
        <f t="shared" si="9"/>
        <v>0</v>
      </c>
      <c r="DH30" s="159">
        <f t="shared" si="9"/>
        <v>0</v>
      </c>
      <c r="DI30" s="159">
        <f t="shared" si="14"/>
        <v>0</v>
      </c>
      <c r="DJ30" s="159">
        <f t="shared" si="14"/>
        <v>0</v>
      </c>
      <c r="DK30" s="159">
        <f t="shared" si="14"/>
        <v>0</v>
      </c>
      <c r="DL30" s="159">
        <f t="shared" si="14"/>
        <v>0</v>
      </c>
      <c r="DM30" s="159">
        <f t="shared" si="14"/>
        <v>0</v>
      </c>
      <c r="DN30" s="159">
        <f t="shared" si="14"/>
        <v>0</v>
      </c>
      <c r="DO30" s="159">
        <f t="shared" si="10"/>
        <v>0</v>
      </c>
      <c r="DP30" s="159">
        <f t="shared" si="10"/>
        <v>0</v>
      </c>
      <c r="DQ30" s="159">
        <f t="shared" si="10"/>
        <v>0</v>
      </c>
      <c r="DR30" s="159">
        <f t="shared" si="10"/>
        <v>0</v>
      </c>
      <c r="DS30" s="159">
        <f t="shared" si="10"/>
        <v>0</v>
      </c>
      <c r="DT30" s="159">
        <f t="shared" si="10"/>
        <v>0</v>
      </c>
      <c r="DU30" s="159">
        <f t="shared" si="10"/>
        <v>0</v>
      </c>
      <c r="DV30" s="159">
        <f t="shared" si="10"/>
        <v>366810</v>
      </c>
      <c r="DW30" s="159">
        <f t="shared" si="10"/>
        <v>0</v>
      </c>
      <c r="DX30" s="159">
        <f t="shared" si="10"/>
        <v>0</v>
      </c>
      <c r="DY30" s="159">
        <f t="shared" si="10"/>
        <v>0</v>
      </c>
      <c r="DZ30" s="159">
        <f t="shared" si="10"/>
        <v>366810</v>
      </c>
      <c r="EA30" s="159">
        <f t="shared" si="10"/>
        <v>366810</v>
      </c>
      <c r="EB30" s="159">
        <f t="shared" si="10"/>
        <v>0</v>
      </c>
      <c r="EC30" s="159">
        <f t="shared" si="10"/>
        <v>0</v>
      </c>
      <c r="ED30" s="159">
        <f t="shared" si="10"/>
        <v>0</v>
      </c>
      <c r="EE30" s="159">
        <f t="shared" si="11"/>
        <v>0</v>
      </c>
      <c r="EF30" s="159">
        <f t="shared" si="11"/>
        <v>0</v>
      </c>
      <c r="EG30" s="159">
        <f t="shared" si="11"/>
        <v>0</v>
      </c>
      <c r="EH30" s="159">
        <f t="shared" si="11"/>
        <v>0</v>
      </c>
      <c r="EI30" s="159">
        <f t="shared" si="11"/>
        <v>0</v>
      </c>
      <c r="EJ30" s="159">
        <f t="shared" si="11"/>
        <v>0</v>
      </c>
      <c r="EK30" s="159">
        <f t="shared" si="11"/>
        <v>0</v>
      </c>
      <c r="EL30" s="159">
        <f t="shared" si="11"/>
        <v>0</v>
      </c>
      <c r="EM30" s="159">
        <f t="shared" si="11"/>
        <v>0</v>
      </c>
      <c r="EN30" s="159">
        <f t="shared" si="11"/>
        <v>0</v>
      </c>
      <c r="EO30" s="159">
        <f t="shared" si="11"/>
        <v>0</v>
      </c>
      <c r="EP30" s="159">
        <f t="shared" si="11"/>
        <v>0</v>
      </c>
      <c r="EQ30" s="159">
        <f t="shared" si="11"/>
        <v>0</v>
      </c>
      <c r="ER30" s="159">
        <f t="shared" si="11"/>
        <v>0</v>
      </c>
      <c r="ES30" s="159">
        <f t="shared" si="11"/>
        <v>0</v>
      </c>
      <c r="ET30" s="159">
        <f t="shared" si="11"/>
        <v>0</v>
      </c>
      <c r="EU30" s="159">
        <f t="shared" si="12"/>
        <v>0</v>
      </c>
      <c r="EV30" s="159">
        <f t="shared" si="7"/>
        <v>0</v>
      </c>
      <c r="EW30" s="159">
        <f t="shared" si="3"/>
        <v>0</v>
      </c>
      <c r="EX30" s="159">
        <f t="shared" si="3"/>
        <v>0</v>
      </c>
      <c r="EY30" s="159">
        <f t="shared" si="3"/>
        <v>0</v>
      </c>
      <c r="EZ30" s="159">
        <f t="shared" si="3"/>
        <v>0</v>
      </c>
      <c r="FA30" s="159">
        <f t="shared" si="8"/>
        <v>0</v>
      </c>
      <c r="FB30" s="159">
        <f t="shared" si="8"/>
        <v>0</v>
      </c>
      <c r="FC30" s="159">
        <f t="shared" si="8"/>
        <v>0</v>
      </c>
      <c r="FD30" s="159">
        <f t="shared" si="8"/>
        <v>0</v>
      </c>
      <c r="FE30" s="159">
        <f t="shared" si="8"/>
        <v>0</v>
      </c>
      <c r="FF30" s="159">
        <f t="shared" si="8"/>
        <v>0</v>
      </c>
      <c r="FG30" s="159">
        <f t="shared" si="8"/>
        <v>0</v>
      </c>
      <c r="FH30" s="159">
        <f t="shared" si="8"/>
        <v>0</v>
      </c>
      <c r="FI30" s="159">
        <f t="shared" si="8"/>
        <v>0</v>
      </c>
      <c r="FJ30" s="159">
        <f t="shared" si="8"/>
        <v>0</v>
      </c>
      <c r="FK30" s="159">
        <f t="shared" si="8"/>
        <v>366810</v>
      </c>
      <c r="FL30" s="159">
        <f t="shared" si="8"/>
        <v>0</v>
      </c>
      <c r="FM30" s="159">
        <f t="shared" si="8"/>
        <v>0</v>
      </c>
      <c r="FN30" s="159">
        <f t="shared" si="8"/>
        <v>0</v>
      </c>
      <c r="FO30" s="159">
        <f t="shared" si="8"/>
        <v>366810</v>
      </c>
    </row>
    <row r="31" spans="1:171" ht="13.5" x14ac:dyDescent="0.25">
      <c r="A31" s="152" t="s">
        <v>170</v>
      </c>
      <c r="B31" s="152" t="s">
        <v>165</v>
      </c>
      <c r="C31" s="153">
        <v>45107</v>
      </c>
      <c r="D31" s="158">
        <v>0</v>
      </c>
      <c r="E31" s="158">
        <v>463966.94</v>
      </c>
      <c r="F31" s="158">
        <v>11473.91</v>
      </c>
      <c r="G31" s="158">
        <v>0</v>
      </c>
      <c r="H31" s="158">
        <v>0</v>
      </c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0</v>
      </c>
      <c r="S31" s="158">
        <v>0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58">
        <v>0</v>
      </c>
      <c r="Z31" s="158">
        <v>0</v>
      </c>
      <c r="AA31" s="158">
        <v>0</v>
      </c>
      <c r="AB31" s="158">
        <v>0</v>
      </c>
      <c r="AC31" s="158">
        <v>0</v>
      </c>
      <c r="AD31" s="158">
        <v>0</v>
      </c>
      <c r="AE31" s="158">
        <v>0</v>
      </c>
      <c r="AF31" s="158">
        <v>0</v>
      </c>
      <c r="AG31" s="158">
        <v>0</v>
      </c>
      <c r="AH31" s="158">
        <v>0</v>
      </c>
      <c r="AI31" s="158">
        <v>0</v>
      </c>
      <c r="AJ31" s="158">
        <v>0</v>
      </c>
      <c r="AK31" s="158">
        <v>0</v>
      </c>
      <c r="AL31" s="158">
        <v>0</v>
      </c>
      <c r="AM31" s="158">
        <v>0</v>
      </c>
      <c r="AN31" s="158">
        <v>0</v>
      </c>
      <c r="AO31" s="158">
        <v>475440.85</v>
      </c>
      <c r="AP31" s="158">
        <v>0</v>
      </c>
      <c r="AQ31" s="158">
        <v>0</v>
      </c>
      <c r="AR31" s="158">
        <v>0</v>
      </c>
      <c r="AS31" s="158">
        <v>475440.85</v>
      </c>
      <c r="AT31" s="158">
        <v>463967.04</v>
      </c>
      <c r="AU31" s="158">
        <v>11473.91</v>
      </c>
      <c r="AV31" s="158">
        <v>0</v>
      </c>
      <c r="AW31" s="158">
        <v>0</v>
      </c>
      <c r="AX31" s="158">
        <v>0</v>
      </c>
      <c r="AY31" s="158">
        <v>0</v>
      </c>
      <c r="AZ31" s="158">
        <v>0</v>
      </c>
      <c r="BA31" s="158">
        <v>0</v>
      </c>
      <c r="BB31" s="158">
        <v>0</v>
      </c>
      <c r="BC31" s="158">
        <v>0</v>
      </c>
      <c r="BD31" s="158">
        <v>0</v>
      </c>
      <c r="BE31" s="158">
        <v>0</v>
      </c>
      <c r="BF31" s="158">
        <v>0</v>
      </c>
      <c r="BG31" s="158">
        <v>0</v>
      </c>
      <c r="BH31" s="158">
        <v>0</v>
      </c>
      <c r="BI31" s="158">
        <v>0</v>
      </c>
      <c r="BJ31" s="158">
        <v>0</v>
      </c>
      <c r="BK31" s="158">
        <v>0</v>
      </c>
      <c r="BL31" s="158">
        <v>0</v>
      </c>
      <c r="BM31" s="158">
        <v>0</v>
      </c>
      <c r="BN31" s="158">
        <v>0</v>
      </c>
      <c r="BO31" s="158">
        <v>0</v>
      </c>
      <c r="BP31" s="158">
        <v>0</v>
      </c>
      <c r="BQ31" s="158">
        <v>0</v>
      </c>
      <c r="BR31" s="158">
        <v>0</v>
      </c>
      <c r="BS31" s="158">
        <v>0</v>
      </c>
      <c r="BT31" s="158">
        <v>0</v>
      </c>
      <c r="BU31" s="158">
        <v>0</v>
      </c>
      <c r="BV31" s="158">
        <v>0</v>
      </c>
      <c r="BW31" s="158">
        <v>0</v>
      </c>
      <c r="BX31" s="158">
        <v>0</v>
      </c>
      <c r="BY31" s="158">
        <v>0</v>
      </c>
      <c r="BZ31" s="158">
        <v>0</v>
      </c>
      <c r="CA31" s="158">
        <v>0</v>
      </c>
      <c r="CB31" s="158">
        <v>0</v>
      </c>
      <c r="CC31" s="158">
        <v>0</v>
      </c>
      <c r="CD31" s="158">
        <v>475440.95</v>
      </c>
      <c r="CE31" s="158">
        <v>0</v>
      </c>
      <c r="CF31" s="158">
        <v>0</v>
      </c>
      <c r="CG31" s="158">
        <v>0</v>
      </c>
      <c r="CH31" s="158">
        <v>475440.95</v>
      </c>
      <c r="CJ31" s="5">
        <f t="shared" si="13"/>
        <v>45107</v>
      </c>
      <c r="CK31" s="159">
        <f t="shared" si="13"/>
        <v>0</v>
      </c>
      <c r="CL31" s="159">
        <f t="shared" si="13"/>
        <v>463966.94</v>
      </c>
      <c r="CM31" s="159">
        <f t="shared" si="13"/>
        <v>11473.91</v>
      </c>
      <c r="CN31" s="159">
        <f t="shared" si="13"/>
        <v>0</v>
      </c>
      <c r="CO31" s="159">
        <f t="shared" si="13"/>
        <v>0</v>
      </c>
      <c r="CP31" s="159">
        <f t="shared" si="13"/>
        <v>0</v>
      </c>
      <c r="CQ31" s="159">
        <f t="shared" si="13"/>
        <v>0</v>
      </c>
      <c r="CR31" s="159">
        <f t="shared" si="13"/>
        <v>0</v>
      </c>
      <c r="CS31" s="159">
        <f t="shared" si="9"/>
        <v>0</v>
      </c>
      <c r="CT31" s="159">
        <f t="shared" si="9"/>
        <v>0</v>
      </c>
      <c r="CU31" s="159">
        <f t="shared" si="9"/>
        <v>0</v>
      </c>
      <c r="CV31" s="159">
        <f t="shared" si="9"/>
        <v>0</v>
      </c>
      <c r="CW31" s="159">
        <f t="shared" si="9"/>
        <v>0</v>
      </c>
      <c r="CX31" s="159">
        <f t="shared" si="9"/>
        <v>0</v>
      </c>
      <c r="CY31" s="159">
        <f t="shared" si="9"/>
        <v>0</v>
      </c>
      <c r="CZ31" s="159">
        <f t="shared" si="9"/>
        <v>0</v>
      </c>
      <c r="DA31" s="159">
        <f t="shared" si="9"/>
        <v>0</v>
      </c>
      <c r="DB31" s="159">
        <f t="shared" si="9"/>
        <v>0</v>
      </c>
      <c r="DC31" s="159">
        <f t="shared" si="9"/>
        <v>0</v>
      </c>
      <c r="DD31" s="159">
        <f t="shared" si="9"/>
        <v>0</v>
      </c>
      <c r="DE31" s="159">
        <f t="shared" si="9"/>
        <v>0</v>
      </c>
      <c r="DF31" s="159">
        <f t="shared" si="9"/>
        <v>0</v>
      </c>
      <c r="DG31" s="159">
        <f t="shared" si="9"/>
        <v>0</v>
      </c>
      <c r="DH31" s="159">
        <f t="shared" si="9"/>
        <v>0</v>
      </c>
      <c r="DI31" s="159">
        <f t="shared" si="14"/>
        <v>0</v>
      </c>
      <c r="DJ31" s="159">
        <f t="shared" si="14"/>
        <v>0</v>
      </c>
      <c r="DK31" s="159">
        <f t="shared" si="14"/>
        <v>0</v>
      </c>
      <c r="DL31" s="159">
        <f t="shared" si="14"/>
        <v>0</v>
      </c>
      <c r="DM31" s="159">
        <f t="shared" si="14"/>
        <v>0</v>
      </c>
      <c r="DN31" s="159">
        <f t="shared" si="14"/>
        <v>0</v>
      </c>
      <c r="DO31" s="159">
        <f t="shared" si="10"/>
        <v>0</v>
      </c>
      <c r="DP31" s="159">
        <f t="shared" si="10"/>
        <v>0</v>
      </c>
      <c r="DQ31" s="159">
        <f t="shared" si="10"/>
        <v>0</v>
      </c>
      <c r="DR31" s="159">
        <f t="shared" si="10"/>
        <v>0</v>
      </c>
      <c r="DS31" s="159">
        <f t="shared" si="10"/>
        <v>0</v>
      </c>
      <c r="DT31" s="159">
        <f t="shared" si="10"/>
        <v>0</v>
      </c>
      <c r="DU31" s="159">
        <f t="shared" si="10"/>
        <v>0</v>
      </c>
      <c r="DV31" s="159">
        <f t="shared" si="10"/>
        <v>475440.85</v>
      </c>
      <c r="DW31" s="159">
        <f t="shared" si="10"/>
        <v>0</v>
      </c>
      <c r="DX31" s="159">
        <f t="shared" si="10"/>
        <v>0</v>
      </c>
      <c r="DY31" s="159">
        <f t="shared" si="10"/>
        <v>0</v>
      </c>
      <c r="DZ31" s="159">
        <f t="shared" si="10"/>
        <v>475440.85</v>
      </c>
      <c r="EA31" s="159">
        <f t="shared" si="10"/>
        <v>463967.04</v>
      </c>
      <c r="EB31" s="159">
        <f t="shared" si="10"/>
        <v>11473.91</v>
      </c>
      <c r="EC31" s="159">
        <f t="shared" si="10"/>
        <v>0</v>
      </c>
      <c r="ED31" s="159">
        <f t="shared" si="10"/>
        <v>0</v>
      </c>
      <c r="EE31" s="159">
        <f t="shared" si="11"/>
        <v>0</v>
      </c>
      <c r="EF31" s="159">
        <f t="shared" si="11"/>
        <v>0</v>
      </c>
      <c r="EG31" s="159">
        <f t="shared" si="11"/>
        <v>0</v>
      </c>
      <c r="EH31" s="159">
        <f t="shared" si="11"/>
        <v>0</v>
      </c>
      <c r="EI31" s="159">
        <f t="shared" si="11"/>
        <v>0</v>
      </c>
      <c r="EJ31" s="159">
        <f t="shared" si="11"/>
        <v>0</v>
      </c>
      <c r="EK31" s="159">
        <f t="shared" si="11"/>
        <v>0</v>
      </c>
      <c r="EL31" s="159">
        <f t="shared" si="11"/>
        <v>0</v>
      </c>
      <c r="EM31" s="159">
        <f t="shared" si="11"/>
        <v>0</v>
      </c>
      <c r="EN31" s="159">
        <f t="shared" si="11"/>
        <v>0</v>
      </c>
      <c r="EO31" s="159">
        <f t="shared" si="11"/>
        <v>0</v>
      </c>
      <c r="EP31" s="159">
        <f t="shared" si="11"/>
        <v>0</v>
      </c>
      <c r="EQ31" s="159">
        <f t="shared" si="11"/>
        <v>0</v>
      </c>
      <c r="ER31" s="159">
        <f t="shared" si="11"/>
        <v>0</v>
      </c>
      <c r="ES31" s="159">
        <f t="shared" si="11"/>
        <v>0</v>
      </c>
      <c r="ET31" s="159">
        <f t="shared" si="11"/>
        <v>0</v>
      </c>
      <c r="EU31" s="159">
        <f t="shared" si="12"/>
        <v>0</v>
      </c>
      <c r="EV31" s="159">
        <f t="shared" si="7"/>
        <v>0</v>
      </c>
      <c r="EW31" s="159">
        <f t="shared" si="3"/>
        <v>0</v>
      </c>
      <c r="EX31" s="159">
        <f t="shared" si="3"/>
        <v>0</v>
      </c>
      <c r="EY31" s="159">
        <f t="shared" si="3"/>
        <v>0</v>
      </c>
      <c r="EZ31" s="159">
        <f t="shared" si="3"/>
        <v>0</v>
      </c>
      <c r="FA31" s="159">
        <f t="shared" si="8"/>
        <v>0</v>
      </c>
      <c r="FB31" s="159">
        <f t="shared" si="8"/>
        <v>0</v>
      </c>
      <c r="FC31" s="159">
        <f t="shared" si="8"/>
        <v>0</v>
      </c>
      <c r="FD31" s="159">
        <f t="shared" si="8"/>
        <v>0</v>
      </c>
      <c r="FE31" s="159">
        <f t="shared" si="8"/>
        <v>0</v>
      </c>
      <c r="FF31" s="159">
        <f t="shared" si="8"/>
        <v>0</v>
      </c>
      <c r="FG31" s="159">
        <f t="shared" si="8"/>
        <v>0</v>
      </c>
      <c r="FH31" s="159">
        <f t="shared" si="8"/>
        <v>0</v>
      </c>
      <c r="FI31" s="159">
        <f t="shared" si="8"/>
        <v>0</v>
      </c>
      <c r="FJ31" s="159">
        <f t="shared" si="8"/>
        <v>0</v>
      </c>
      <c r="FK31" s="159">
        <f t="shared" si="8"/>
        <v>475440.95</v>
      </c>
      <c r="FL31" s="159">
        <f t="shared" si="8"/>
        <v>0</v>
      </c>
      <c r="FM31" s="159">
        <f t="shared" si="8"/>
        <v>0</v>
      </c>
      <c r="FN31" s="159">
        <f t="shared" si="8"/>
        <v>0</v>
      </c>
      <c r="FO31" s="159">
        <f t="shared" si="8"/>
        <v>475440.95</v>
      </c>
    </row>
    <row r="32" spans="1:171" ht="13.5" x14ac:dyDescent="0.25">
      <c r="A32" s="152" t="s">
        <v>171</v>
      </c>
      <c r="B32" s="152" t="s">
        <v>165</v>
      </c>
      <c r="C32" s="153">
        <v>45107</v>
      </c>
      <c r="D32" s="158">
        <v>0</v>
      </c>
      <c r="E32" s="158">
        <v>573260.57999999996</v>
      </c>
      <c r="F32" s="158">
        <v>18842.490000000002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0</v>
      </c>
      <c r="Q32" s="158">
        <v>0</v>
      </c>
      <c r="R32" s="158">
        <v>0</v>
      </c>
      <c r="S32" s="158">
        <v>0</v>
      </c>
      <c r="T32" s="158">
        <v>0</v>
      </c>
      <c r="U32" s="158">
        <v>0</v>
      </c>
      <c r="V32" s="158">
        <v>0</v>
      </c>
      <c r="W32" s="158">
        <v>0</v>
      </c>
      <c r="X32" s="158">
        <v>0</v>
      </c>
      <c r="Y32" s="158">
        <v>0</v>
      </c>
      <c r="Z32" s="158">
        <v>0</v>
      </c>
      <c r="AA32" s="158">
        <v>0</v>
      </c>
      <c r="AB32" s="158">
        <v>0</v>
      </c>
      <c r="AC32" s="158">
        <v>0</v>
      </c>
      <c r="AD32" s="158">
        <v>0</v>
      </c>
      <c r="AE32" s="158">
        <v>0</v>
      </c>
      <c r="AF32" s="158">
        <v>0</v>
      </c>
      <c r="AG32" s="158">
        <v>0</v>
      </c>
      <c r="AH32" s="158">
        <v>0</v>
      </c>
      <c r="AI32" s="158">
        <v>0</v>
      </c>
      <c r="AJ32" s="158">
        <v>0</v>
      </c>
      <c r="AK32" s="158">
        <v>0</v>
      </c>
      <c r="AL32" s="158">
        <v>0</v>
      </c>
      <c r="AM32" s="158">
        <v>0</v>
      </c>
      <c r="AN32" s="158">
        <v>0</v>
      </c>
      <c r="AO32" s="158">
        <v>592103.06999999995</v>
      </c>
      <c r="AP32" s="158">
        <v>0</v>
      </c>
      <c r="AQ32" s="158">
        <v>0</v>
      </c>
      <c r="AR32" s="158">
        <v>0</v>
      </c>
      <c r="AS32" s="158">
        <v>592103.06999999995</v>
      </c>
      <c r="AT32" s="158">
        <v>573260.43000000005</v>
      </c>
      <c r="AU32" s="158">
        <v>18842.490000000002</v>
      </c>
      <c r="AV32" s="158">
        <v>0</v>
      </c>
      <c r="AW32" s="158">
        <v>0</v>
      </c>
      <c r="AX32" s="158">
        <v>0</v>
      </c>
      <c r="AY32" s="158">
        <v>0</v>
      </c>
      <c r="AZ32" s="158">
        <v>0</v>
      </c>
      <c r="BA32" s="158">
        <v>0</v>
      </c>
      <c r="BB32" s="158">
        <v>0</v>
      </c>
      <c r="BC32" s="158">
        <v>0</v>
      </c>
      <c r="BD32" s="158">
        <v>0</v>
      </c>
      <c r="BE32" s="158">
        <v>0</v>
      </c>
      <c r="BF32" s="158">
        <v>0</v>
      </c>
      <c r="BG32" s="158">
        <v>0</v>
      </c>
      <c r="BH32" s="158">
        <v>0</v>
      </c>
      <c r="BI32" s="158">
        <v>0</v>
      </c>
      <c r="BJ32" s="158">
        <v>0</v>
      </c>
      <c r="BK32" s="158">
        <v>0</v>
      </c>
      <c r="BL32" s="158">
        <v>0</v>
      </c>
      <c r="BM32" s="158">
        <v>0</v>
      </c>
      <c r="BN32" s="158">
        <v>0</v>
      </c>
      <c r="BO32" s="158">
        <v>0</v>
      </c>
      <c r="BP32" s="158">
        <v>0</v>
      </c>
      <c r="BQ32" s="158">
        <v>0</v>
      </c>
      <c r="BR32" s="158">
        <v>0</v>
      </c>
      <c r="BS32" s="158">
        <v>0</v>
      </c>
      <c r="BT32" s="158">
        <v>0</v>
      </c>
      <c r="BU32" s="158">
        <v>0</v>
      </c>
      <c r="BV32" s="158">
        <v>0</v>
      </c>
      <c r="BW32" s="158">
        <v>0</v>
      </c>
      <c r="BX32" s="158">
        <v>0</v>
      </c>
      <c r="BY32" s="158">
        <v>0</v>
      </c>
      <c r="BZ32" s="158">
        <v>0</v>
      </c>
      <c r="CA32" s="158">
        <v>0</v>
      </c>
      <c r="CB32" s="158">
        <v>0</v>
      </c>
      <c r="CC32" s="158">
        <v>0</v>
      </c>
      <c r="CD32" s="158">
        <v>592102.92000000004</v>
      </c>
      <c r="CE32" s="158">
        <v>0</v>
      </c>
      <c r="CF32" s="158">
        <v>0</v>
      </c>
      <c r="CG32" s="158">
        <v>0</v>
      </c>
      <c r="CH32" s="158">
        <v>592102.92000000004</v>
      </c>
      <c r="CJ32" s="5">
        <f t="shared" si="13"/>
        <v>45107</v>
      </c>
      <c r="CK32" s="159">
        <f t="shared" si="13"/>
        <v>0</v>
      </c>
      <c r="CL32" s="159">
        <f t="shared" si="13"/>
        <v>573260.57999999996</v>
      </c>
      <c r="CM32" s="159">
        <f t="shared" si="13"/>
        <v>18842.490000000002</v>
      </c>
      <c r="CN32" s="159">
        <f t="shared" si="13"/>
        <v>0</v>
      </c>
      <c r="CO32" s="159">
        <f t="shared" si="13"/>
        <v>0</v>
      </c>
      <c r="CP32" s="159">
        <f t="shared" si="13"/>
        <v>0</v>
      </c>
      <c r="CQ32" s="159">
        <f t="shared" si="13"/>
        <v>0</v>
      </c>
      <c r="CR32" s="159">
        <f t="shared" si="13"/>
        <v>0</v>
      </c>
      <c r="CS32" s="159">
        <f t="shared" si="9"/>
        <v>0</v>
      </c>
      <c r="CT32" s="159">
        <f t="shared" si="9"/>
        <v>0</v>
      </c>
      <c r="CU32" s="159">
        <f t="shared" si="9"/>
        <v>0</v>
      </c>
      <c r="CV32" s="159">
        <f t="shared" si="9"/>
        <v>0</v>
      </c>
      <c r="CW32" s="159">
        <f t="shared" si="9"/>
        <v>0</v>
      </c>
      <c r="CX32" s="159">
        <f t="shared" si="9"/>
        <v>0</v>
      </c>
      <c r="CY32" s="159">
        <f t="shared" si="9"/>
        <v>0</v>
      </c>
      <c r="CZ32" s="159">
        <f t="shared" si="9"/>
        <v>0</v>
      </c>
      <c r="DA32" s="159">
        <f t="shared" si="9"/>
        <v>0</v>
      </c>
      <c r="DB32" s="159">
        <f t="shared" si="9"/>
        <v>0</v>
      </c>
      <c r="DC32" s="159">
        <f t="shared" si="9"/>
        <v>0</v>
      </c>
      <c r="DD32" s="159">
        <f t="shared" si="9"/>
        <v>0</v>
      </c>
      <c r="DE32" s="159">
        <f t="shared" si="9"/>
        <v>0</v>
      </c>
      <c r="DF32" s="159">
        <f t="shared" si="9"/>
        <v>0</v>
      </c>
      <c r="DG32" s="159">
        <f t="shared" si="9"/>
        <v>0</v>
      </c>
      <c r="DH32" s="159">
        <f t="shared" si="9"/>
        <v>0</v>
      </c>
      <c r="DI32" s="159">
        <f t="shared" si="14"/>
        <v>0</v>
      </c>
      <c r="DJ32" s="159">
        <f t="shared" si="14"/>
        <v>0</v>
      </c>
      <c r="DK32" s="159">
        <f t="shared" si="14"/>
        <v>0</v>
      </c>
      <c r="DL32" s="159">
        <f t="shared" si="14"/>
        <v>0</v>
      </c>
      <c r="DM32" s="159">
        <f t="shared" si="14"/>
        <v>0</v>
      </c>
      <c r="DN32" s="159">
        <f t="shared" si="14"/>
        <v>0</v>
      </c>
      <c r="DO32" s="159">
        <f t="shared" si="10"/>
        <v>0</v>
      </c>
      <c r="DP32" s="159">
        <f t="shared" si="10"/>
        <v>0</v>
      </c>
      <c r="DQ32" s="159">
        <f t="shared" si="10"/>
        <v>0</v>
      </c>
      <c r="DR32" s="159">
        <f t="shared" si="10"/>
        <v>0</v>
      </c>
      <c r="DS32" s="159">
        <f t="shared" si="10"/>
        <v>0</v>
      </c>
      <c r="DT32" s="159">
        <f t="shared" si="10"/>
        <v>0</v>
      </c>
      <c r="DU32" s="159">
        <f t="shared" si="10"/>
        <v>0</v>
      </c>
      <c r="DV32" s="159">
        <f t="shared" si="10"/>
        <v>592103.06999999995</v>
      </c>
      <c r="DW32" s="159">
        <f t="shared" si="10"/>
        <v>0</v>
      </c>
      <c r="DX32" s="159">
        <f t="shared" si="10"/>
        <v>0</v>
      </c>
      <c r="DY32" s="159">
        <f t="shared" si="10"/>
        <v>0</v>
      </c>
      <c r="DZ32" s="159">
        <f t="shared" si="10"/>
        <v>592103.06999999995</v>
      </c>
      <c r="EA32" s="159">
        <f t="shared" si="10"/>
        <v>573260.43000000005</v>
      </c>
      <c r="EB32" s="159">
        <f t="shared" si="10"/>
        <v>18842.490000000002</v>
      </c>
      <c r="EC32" s="159">
        <f t="shared" si="10"/>
        <v>0</v>
      </c>
      <c r="ED32" s="159">
        <f t="shared" si="10"/>
        <v>0</v>
      </c>
      <c r="EE32" s="159">
        <f t="shared" si="11"/>
        <v>0</v>
      </c>
      <c r="EF32" s="159">
        <f t="shared" si="11"/>
        <v>0</v>
      </c>
      <c r="EG32" s="159">
        <f t="shared" si="11"/>
        <v>0</v>
      </c>
      <c r="EH32" s="159">
        <f t="shared" si="11"/>
        <v>0</v>
      </c>
      <c r="EI32" s="159">
        <f t="shared" si="11"/>
        <v>0</v>
      </c>
      <c r="EJ32" s="159">
        <f t="shared" si="11"/>
        <v>0</v>
      </c>
      <c r="EK32" s="159">
        <f t="shared" si="11"/>
        <v>0</v>
      </c>
      <c r="EL32" s="159">
        <f t="shared" si="11"/>
        <v>0</v>
      </c>
      <c r="EM32" s="159">
        <f t="shared" si="11"/>
        <v>0</v>
      </c>
      <c r="EN32" s="159">
        <f t="shared" si="11"/>
        <v>0</v>
      </c>
      <c r="EO32" s="159">
        <f t="shared" si="11"/>
        <v>0</v>
      </c>
      <c r="EP32" s="159">
        <f t="shared" si="11"/>
        <v>0</v>
      </c>
      <c r="EQ32" s="159">
        <f t="shared" si="11"/>
        <v>0</v>
      </c>
      <c r="ER32" s="159">
        <f t="shared" si="11"/>
        <v>0</v>
      </c>
      <c r="ES32" s="159">
        <f t="shared" si="11"/>
        <v>0</v>
      </c>
      <c r="ET32" s="159">
        <f t="shared" si="11"/>
        <v>0</v>
      </c>
      <c r="EU32" s="159">
        <f t="shared" si="12"/>
        <v>0</v>
      </c>
      <c r="EV32" s="159">
        <f t="shared" si="7"/>
        <v>0</v>
      </c>
      <c r="EW32" s="159">
        <f t="shared" si="3"/>
        <v>0</v>
      </c>
      <c r="EX32" s="159">
        <f t="shared" si="3"/>
        <v>0</v>
      </c>
      <c r="EY32" s="159">
        <f t="shared" si="3"/>
        <v>0</v>
      </c>
      <c r="EZ32" s="159">
        <f t="shared" si="3"/>
        <v>0</v>
      </c>
      <c r="FA32" s="159">
        <f t="shared" si="8"/>
        <v>0</v>
      </c>
      <c r="FB32" s="159">
        <f t="shared" si="8"/>
        <v>0</v>
      </c>
      <c r="FC32" s="159">
        <f t="shared" si="8"/>
        <v>0</v>
      </c>
      <c r="FD32" s="159">
        <f t="shared" si="8"/>
        <v>0</v>
      </c>
      <c r="FE32" s="159">
        <f t="shared" si="8"/>
        <v>0</v>
      </c>
      <c r="FF32" s="159">
        <f t="shared" si="8"/>
        <v>0</v>
      </c>
      <c r="FG32" s="159">
        <f t="shared" si="8"/>
        <v>0</v>
      </c>
      <c r="FH32" s="159">
        <f t="shared" si="8"/>
        <v>0</v>
      </c>
      <c r="FI32" s="159">
        <f t="shared" si="8"/>
        <v>0</v>
      </c>
      <c r="FJ32" s="159">
        <f t="shared" si="8"/>
        <v>0</v>
      </c>
      <c r="FK32" s="159">
        <f t="shared" si="8"/>
        <v>592102.92000000004</v>
      </c>
      <c r="FL32" s="159">
        <f t="shared" si="8"/>
        <v>0</v>
      </c>
      <c r="FM32" s="159">
        <f t="shared" si="8"/>
        <v>0</v>
      </c>
      <c r="FN32" s="159">
        <f t="shared" si="8"/>
        <v>0</v>
      </c>
      <c r="FO32" s="159">
        <f t="shared" si="8"/>
        <v>592102.92000000004</v>
      </c>
    </row>
    <row r="33" spans="1:171" ht="13.5" x14ac:dyDescent="0.25">
      <c r="A33" s="152" t="s">
        <v>172</v>
      </c>
      <c r="B33" s="152" t="s">
        <v>165</v>
      </c>
      <c r="C33" s="153">
        <v>45107</v>
      </c>
      <c r="D33" s="158">
        <v>0</v>
      </c>
      <c r="E33" s="158">
        <v>263741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0</v>
      </c>
      <c r="V33" s="158">
        <v>0</v>
      </c>
      <c r="W33" s="158">
        <v>0</v>
      </c>
      <c r="X33" s="158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0</v>
      </c>
      <c r="AH33" s="158">
        <v>0</v>
      </c>
      <c r="AI33" s="158">
        <v>0</v>
      </c>
      <c r="AJ33" s="158">
        <v>0</v>
      </c>
      <c r="AK33" s="158">
        <v>0</v>
      </c>
      <c r="AL33" s="158">
        <v>0</v>
      </c>
      <c r="AM33" s="158">
        <v>0</v>
      </c>
      <c r="AN33" s="158">
        <v>0</v>
      </c>
      <c r="AO33" s="158">
        <v>263741</v>
      </c>
      <c r="AP33" s="158">
        <v>0</v>
      </c>
      <c r="AQ33" s="158">
        <v>0</v>
      </c>
      <c r="AR33" s="158">
        <v>0</v>
      </c>
      <c r="AS33" s="158">
        <v>263741</v>
      </c>
      <c r="AT33" s="158">
        <v>263741</v>
      </c>
      <c r="AU33" s="158">
        <v>0</v>
      </c>
      <c r="AV33" s="158">
        <v>0</v>
      </c>
      <c r="AW33" s="158">
        <v>0</v>
      </c>
      <c r="AX33" s="158">
        <v>0</v>
      </c>
      <c r="AY33" s="158">
        <v>0</v>
      </c>
      <c r="AZ33" s="158">
        <v>0</v>
      </c>
      <c r="BA33" s="158">
        <v>0</v>
      </c>
      <c r="BB33" s="158">
        <v>0</v>
      </c>
      <c r="BC33" s="158">
        <v>0</v>
      </c>
      <c r="BD33" s="158">
        <v>0</v>
      </c>
      <c r="BE33" s="158">
        <v>0</v>
      </c>
      <c r="BF33" s="158">
        <v>0</v>
      </c>
      <c r="BG33" s="158">
        <v>0</v>
      </c>
      <c r="BH33" s="158">
        <v>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263741</v>
      </c>
      <c r="CE33" s="158">
        <v>0</v>
      </c>
      <c r="CF33" s="158">
        <v>0</v>
      </c>
      <c r="CG33" s="158">
        <v>0</v>
      </c>
      <c r="CH33" s="158">
        <v>263741</v>
      </c>
      <c r="CJ33" s="5">
        <f t="shared" si="13"/>
        <v>45107</v>
      </c>
      <c r="CK33" s="159">
        <f t="shared" si="13"/>
        <v>0</v>
      </c>
      <c r="CL33" s="159">
        <f t="shared" si="13"/>
        <v>263741</v>
      </c>
      <c r="CM33" s="159">
        <f t="shared" si="13"/>
        <v>0</v>
      </c>
      <c r="CN33" s="159">
        <f t="shared" si="13"/>
        <v>0</v>
      </c>
      <c r="CO33" s="159">
        <f t="shared" si="13"/>
        <v>0</v>
      </c>
      <c r="CP33" s="159">
        <f t="shared" si="13"/>
        <v>0</v>
      </c>
      <c r="CQ33" s="159">
        <f t="shared" si="13"/>
        <v>0</v>
      </c>
      <c r="CR33" s="159">
        <f t="shared" si="13"/>
        <v>0</v>
      </c>
      <c r="CS33" s="159">
        <f t="shared" si="9"/>
        <v>0</v>
      </c>
      <c r="CT33" s="159">
        <f t="shared" si="9"/>
        <v>0</v>
      </c>
      <c r="CU33" s="159">
        <f t="shared" si="9"/>
        <v>0</v>
      </c>
      <c r="CV33" s="159">
        <f t="shared" si="9"/>
        <v>0</v>
      </c>
      <c r="CW33" s="159">
        <f t="shared" si="9"/>
        <v>0</v>
      </c>
      <c r="CX33" s="159">
        <f t="shared" si="9"/>
        <v>0</v>
      </c>
      <c r="CY33" s="159">
        <f t="shared" si="9"/>
        <v>0</v>
      </c>
      <c r="CZ33" s="159">
        <f t="shared" si="9"/>
        <v>0</v>
      </c>
      <c r="DA33" s="159">
        <f t="shared" si="9"/>
        <v>0</v>
      </c>
      <c r="DB33" s="159">
        <f t="shared" si="9"/>
        <v>0</v>
      </c>
      <c r="DC33" s="159">
        <f t="shared" si="9"/>
        <v>0</v>
      </c>
      <c r="DD33" s="159">
        <f t="shared" si="9"/>
        <v>0</v>
      </c>
      <c r="DE33" s="159">
        <f t="shared" si="9"/>
        <v>0</v>
      </c>
      <c r="DF33" s="159">
        <f t="shared" si="9"/>
        <v>0</v>
      </c>
      <c r="DG33" s="159">
        <f t="shared" si="9"/>
        <v>0</v>
      </c>
      <c r="DH33" s="159">
        <f t="shared" si="9"/>
        <v>0</v>
      </c>
      <c r="DI33" s="159">
        <f t="shared" si="14"/>
        <v>0</v>
      </c>
      <c r="DJ33" s="159">
        <f t="shared" si="14"/>
        <v>0</v>
      </c>
      <c r="DK33" s="159">
        <f t="shared" si="14"/>
        <v>0</v>
      </c>
      <c r="DL33" s="159">
        <f t="shared" si="14"/>
        <v>0</v>
      </c>
      <c r="DM33" s="159">
        <f t="shared" si="14"/>
        <v>0</v>
      </c>
      <c r="DN33" s="159">
        <f t="shared" si="14"/>
        <v>0</v>
      </c>
      <c r="DO33" s="159">
        <f t="shared" si="10"/>
        <v>0</v>
      </c>
      <c r="DP33" s="159">
        <f t="shared" si="10"/>
        <v>0</v>
      </c>
      <c r="DQ33" s="159">
        <f t="shared" si="10"/>
        <v>0</v>
      </c>
      <c r="DR33" s="159">
        <f t="shared" si="10"/>
        <v>0</v>
      </c>
      <c r="DS33" s="159">
        <f t="shared" si="10"/>
        <v>0</v>
      </c>
      <c r="DT33" s="159">
        <f t="shared" si="10"/>
        <v>0</v>
      </c>
      <c r="DU33" s="159">
        <f t="shared" si="10"/>
        <v>0</v>
      </c>
      <c r="DV33" s="159">
        <f t="shared" si="10"/>
        <v>263741</v>
      </c>
      <c r="DW33" s="159">
        <f t="shared" si="10"/>
        <v>0</v>
      </c>
      <c r="DX33" s="159">
        <f t="shared" si="10"/>
        <v>0</v>
      </c>
      <c r="DY33" s="159">
        <f t="shared" si="10"/>
        <v>0</v>
      </c>
      <c r="DZ33" s="159">
        <f t="shared" si="10"/>
        <v>263741</v>
      </c>
      <c r="EA33" s="159">
        <f t="shared" si="10"/>
        <v>263741</v>
      </c>
      <c r="EB33" s="159">
        <f t="shared" si="10"/>
        <v>0</v>
      </c>
      <c r="EC33" s="159">
        <f t="shared" si="10"/>
        <v>0</v>
      </c>
      <c r="ED33" s="159">
        <f t="shared" si="10"/>
        <v>0</v>
      </c>
      <c r="EE33" s="159">
        <f t="shared" si="11"/>
        <v>0</v>
      </c>
      <c r="EF33" s="159">
        <f t="shared" si="11"/>
        <v>0</v>
      </c>
      <c r="EG33" s="159">
        <f t="shared" si="11"/>
        <v>0</v>
      </c>
      <c r="EH33" s="159">
        <f t="shared" si="11"/>
        <v>0</v>
      </c>
      <c r="EI33" s="159">
        <f t="shared" si="11"/>
        <v>0</v>
      </c>
      <c r="EJ33" s="159">
        <f t="shared" si="11"/>
        <v>0</v>
      </c>
      <c r="EK33" s="159">
        <f t="shared" si="11"/>
        <v>0</v>
      </c>
      <c r="EL33" s="159">
        <f t="shared" si="11"/>
        <v>0</v>
      </c>
      <c r="EM33" s="159">
        <f t="shared" si="11"/>
        <v>0</v>
      </c>
      <c r="EN33" s="159">
        <f t="shared" si="11"/>
        <v>0</v>
      </c>
      <c r="EO33" s="159">
        <f t="shared" si="11"/>
        <v>0</v>
      </c>
      <c r="EP33" s="159">
        <f t="shared" si="11"/>
        <v>0</v>
      </c>
      <c r="EQ33" s="159">
        <f t="shared" si="11"/>
        <v>0</v>
      </c>
      <c r="ER33" s="159">
        <f t="shared" si="11"/>
        <v>0</v>
      </c>
      <c r="ES33" s="159">
        <f t="shared" si="11"/>
        <v>0</v>
      </c>
      <c r="ET33" s="159">
        <f t="shared" si="11"/>
        <v>0</v>
      </c>
      <c r="EU33" s="159">
        <f t="shared" si="12"/>
        <v>0</v>
      </c>
      <c r="EV33" s="159">
        <f t="shared" si="7"/>
        <v>0</v>
      </c>
      <c r="EW33" s="159">
        <f t="shared" si="3"/>
        <v>0</v>
      </c>
      <c r="EX33" s="159">
        <f t="shared" si="3"/>
        <v>0</v>
      </c>
      <c r="EY33" s="159">
        <f t="shared" si="3"/>
        <v>0</v>
      </c>
      <c r="EZ33" s="159">
        <f t="shared" si="3"/>
        <v>0</v>
      </c>
      <c r="FA33" s="159">
        <f t="shared" si="3"/>
        <v>0</v>
      </c>
      <c r="FB33" s="159">
        <f t="shared" si="3"/>
        <v>0</v>
      </c>
      <c r="FC33" s="159">
        <f t="shared" si="3"/>
        <v>0</v>
      </c>
      <c r="FD33" s="159">
        <f t="shared" si="3"/>
        <v>0</v>
      </c>
      <c r="FE33" s="159">
        <f t="shared" si="3"/>
        <v>0</v>
      </c>
      <c r="FF33" s="159">
        <f t="shared" si="3"/>
        <v>0</v>
      </c>
      <c r="FG33" s="159">
        <f t="shared" si="3"/>
        <v>0</v>
      </c>
      <c r="FH33" s="159">
        <f t="shared" si="3"/>
        <v>0</v>
      </c>
      <c r="FI33" s="159">
        <f t="shared" si="3"/>
        <v>0</v>
      </c>
      <c r="FJ33" s="159">
        <f t="shared" si="3"/>
        <v>0</v>
      </c>
      <c r="FK33" s="159">
        <f t="shared" si="3"/>
        <v>263741</v>
      </c>
      <c r="FL33" s="159">
        <f t="shared" si="3"/>
        <v>0</v>
      </c>
      <c r="FM33" s="159">
        <f t="shared" ref="FM33:FO61" si="15">VALUE(CF33)</f>
        <v>0</v>
      </c>
      <c r="FN33" s="159">
        <f t="shared" si="15"/>
        <v>0</v>
      </c>
      <c r="FO33" s="159">
        <f t="shared" si="15"/>
        <v>263741</v>
      </c>
    </row>
    <row r="34" spans="1:171" ht="13.5" x14ac:dyDescent="0.25">
      <c r="A34" s="152" t="s">
        <v>173</v>
      </c>
      <c r="B34" s="152" t="s">
        <v>174</v>
      </c>
      <c r="C34" s="153">
        <v>45107</v>
      </c>
      <c r="D34" s="158">
        <v>0</v>
      </c>
      <c r="E34" s="158">
        <v>9467632</v>
      </c>
      <c r="F34" s="158">
        <v>0</v>
      </c>
      <c r="G34" s="158">
        <v>592917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  <c r="P34" s="158">
        <v>0</v>
      </c>
      <c r="Q34" s="158">
        <v>0</v>
      </c>
      <c r="R34" s="158">
        <v>0</v>
      </c>
      <c r="S34" s="158">
        <v>0</v>
      </c>
      <c r="T34" s="158">
        <v>0</v>
      </c>
      <c r="U34" s="158">
        <v>0</v>
      </c>
      <c r="V34" s="158">
        <v>0</v>
      </c>
      <c r="W34" s="158">
        <v>0</v>
      </c>
      <c r="X34" s="158">
        <v>0</v>
      </c>
      <c r="Y34" s="158">
        <v>1392</v>
      </c>
      <c r="Z34" s="158">
        <v>0</v>
      </c>
      <c r="AA34" s="158">
        <v>0</v>
      </c>
      <c r="AB34" s="158">
        <v>0</v>
      </c>
      <c r="AC34" s="158">
        <v>0</v>
      </c>
      <c r="AD34" s="158">
        <v>35274</v>
      </c>
      <c r="AE34" s="158">
        <v>40690</v>
      </c>
      <c r="AF34" s="158">
        <v>0</v>
      </c>
      <c r="AG34" s="158">
        <v>0</v>
      </c>
      <c r="AH34" s="158">
        <v>163695</v>
      </c>
      <c r="AI34" s="158">
        <v>0</v>
      </c>
      <c r="AJ34" s="158">
        <v>0</v>
      </c>
      <c r="AK34" s="158">
        <v>0</v>
      </c>
      <c r="AL34" s="158">
        <v>7545</v>
      </c>
      <c r="AM34" s="158">
        <v>0</v>
      </c>
      <c r="AN34" s="158">
        <v>329641</v>
      </c>
      <c r="AO34" s="158">
        <v>10638786</v>
      </c>
      <c r="AP34" s="158">
        <v>0</v>
      </c>
      <c r="AQ34" s="158">
        <v>0</v>
      </c>
      <c r="AR34" s="158">
        <v>0</v>
      </c>
      <c r="AS34" s="158">
        <v>10638786</v>
      </c>
      <c r="AT34" s="158">
        <v>9467632</v>
      </c>
      <c r="AU34" s="158">
        <v>0</v>
      </c>
      <c r="AV34" s="158">
        <v>592917</v>
      </c>
      <c r="AW34" s="158">
        <v>0</v>
      </c>
      <c r="AX34" s="158">
        <v>0</v>
      </c>
      <c r="AY34" s="158">
        <v>0</v>
      </c>
      <c r="AZ34" s="158">
        <v>0</v>
      </c>
      <c r="BA34" s="158">
        <v>0</v>
      </c>
      <c r="BB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L34" s="158">
        <v>0</v>
      </c>
      <c r="BM34" s="158">
        <v>0</v>
      </c>
      <c r="BN34" s="158">
        <v>1392</v>
      </c>
      <c r="BO34" s="158">
        <v>0</v>
      </c>
      <c r="BP34" s="158">
        <v>0</v>
      </c>
      <c r="BQ34" s="158">
        <v>0</v>
      </c>
      <c r="BR34" s="158">
        <v>0</v>
      </c>
      <c r="BS34" s="158">
        <v>35274</v>
      </c>
      <c r="BT34" s="158">
        <v>40690</v>
      </c>
      <c r="BU34" s="158">
        <v>0</v>
      </c>
      <c r="BV34" s="158">
        <v>0</v>
      </c>
      <c r="BW34" s="158">
        <v>163695</v>
      </c>
      <c r="BX34" s="158">
        <v>0</v>
      </c>
      <c r="BY34" s="158">
        <v>0</v>
      </c>
      <c r="BZ34" s="158">
        <v>0</v>
      </c>
      <c r="CA34" s="158">
        <v>7545</v>
      </c>
      <c r="CB34" s="158">
        <v>0</v>
      </c>
      <c r="CC34" s="158">
        <v>329641</v>
      </c>
      <c r="CD34" s="158">
        <v>10638786</v>
      </c>
      <c r="CE34" s="158">
        <v>0</v>
      </c>
      <c r="CF34" s="158">
        <v>0</v>
      </c>
      <c r="CG34" s="158">
        <v>0</v>
      </c>
      <c r="CH34" s="158">
        <v>10638786</v>
      </c>
      <c r="CJ34" s="5">
        <f t="shared" si="13"/>
        <v>45107</v>
      </c>
      <c r="CK34" s="159">
        <f t="shared" si="13"/>
        <v>0</v>
      </c>
      <c r="CL34" s="159">
        <f t="shared" si="13"/>
        <v>9467632</v>
      </c>
      <c r="CM34" s="159">
        <f t="shared" si="13"/>
        <v>0</v>
      </c>
      <c r="CN34" s="159">
        <f t="shared" si="13"/>
        <v>592917</v>
      </c>
      <c r="CO34" s="159">
        <f t="shared" si="13"/>
        <v>0</v>
      </c>
      <c r="CP34" s="159">
        <f t="shared" si="13"/>
        <v>0</v>
      </c>
      <c r="CQ34" s="159">
        <f t="shared" si="13"/>
        <v>0</v>
      </c>
      <c r="CR34" s="159">
        <f t="shared" si="13"/>
        <v>0</v>
      </c>
      <c r="CS34" s="159">
        <f t="shared" si="9"/>
        <v>0</v>
      </c>
      <c r="CT34" s="159">
        <f t="shared" si="9"/>
        <v>0</v>
      </c>
      <c r="CU34" s="159">
        <f t="shared" si="9"/>
        <v>0</v>
      </c>
      <c r="CV34" s="159">
        <f t="shared" si="9"/>
        <v>0</v>
      </c>
      <c r="CW34" s="159">
        <f t="shared" si="9"/>
        <v>0</v>
      </c>
      <c r="CX34" s="159">
        <f t="shared" si="9"/>
        <v>0</v>
      </c>
      <c r="CY34" s="159">
        <f t="shared" si="9"/>
        <v>0</v>
      </c>
      <c r="CZ34" s="159">
        <f t="shared" si="9"/>
        <v>0</v>
      </c>
      <c r="DA34" s="159">
        <f t="shared" si="9"/>
        <v>0</v>
      </c>
      <c r="DB34" s="159">
        <f t="shared" si="9"/>
        <v>0</v>
      </c>
      <c r="DC34" s="159">
        <f t="shared" si="9"/>
        <v>0</v>
      </c>
      <c r="DD34" s="159">
        <f t="shared" si="9"/>
        <v>0</v>
      </c>
      <c r="DE34" s="159">
        <f t="shared" si="9"/>
        <v>0</v>
      </c>
      <c r="DF34" s="159">
        <f t="shared" si="9"/>
        <v>1392</v>
      </c>
      <c r="DG34" s="159">
        <f t="shared" si="9"/>
        <v>0</v>
      </c>
      <c r="DH34" s="159">
        <f t="shared" si="9"/>
        <v>0</v>
      </c>
      <c r="DI34" s="159">
        <f t="shared" si="14"/>
        <v>0</v>
      </c>
      <c r="DJ34" s="159">
        <f t="shared" si="14"/>
        <v>0</v>
      </c>
      <c r="DK34" s="159">
        <f t="shared" si="14"/>
        <v>35274</v>
      </c>
      <c r="DL34" s="159">
        <f t="shared" si="14"/>
        <v>40690</v>
      </c>
      <c r="DM34" s="159">
        <f t="shared" si="14"/>
        <v>0</v>
      </c>
      <c r="DN34" s="159">
        <f t="shared" si="14"/>
        <v>0</v>
      </c>
      <c r="DO34" s="159">
        <f t="shared" si="10"/>
        <v>163695</v>
      </c>
      <c r="DP34" s="159">
        <f t="shared" si="10"/>
        <v>0</v>
      </c>
      <c r="DQ34" s="159">
        <f t="shared" si="10"/>
        <v>0</v>
      </c>
      <c r="DR34" s="159">
        <f t="shared" si="10"/>
        <v>0</v>
      </c>
      <c r="DS34" s="159">
        <f t="shared" si="10"/>
        <v>7545</v>
      </c>
      <c r="DT34" s="159">
        <f t="shared" si="10"/>
        <v>0</v>
      </c>
      <c r="DU34" s="159">
        <f t="shared" si="10"/>
        <v>329641</v>
      </c>
      <c r="DV34" s="159">
        <f t="shared" si="10"/>
        <v>10638786</v>
      </c>
      <c r="DW34" s="159">
        <f t="shared" si="10"/>
        <v>0</v>
      </c>
      <c r="DX34" s="159">
        <f t="shared" si="10"/>
        <v>0</v>
      </c>
      <c r="DY34" s="159">
        <f t="shared" si="10"/>
        <v>0</v>
      </c>
      <c r="DZ34" s="159">
        <f t="shared" si="10"/>
        <v>10638786</v>
      </c>
      <c r="EA34" s="159">
        <f t="shared" si="10"/>
        <v>9467632</v>
      </c>
      <c r="EB34" s="159">
        <f t="shared" si="10"/>
        <v>0</v>
      </c>
      <c r="EC34" s="159">
        <f t="shared" si="10"/>
        <v>592917</v>
      </c>
      <c r="ED34" s="159">
        <f t="shared" si="10"/>
        <v>0</v>
      </c>
      <c r="EE34" s="159">
        <f t="shared" si="11"/>
        <v>0</v>
      </c>
      <c r="EF34" s="159">
        <f t="shared" si="11"/>
        <v>0</v>
      </c>
      <c r="EG34" s="159">
        <f t="shared" si="11"/>
        <v>0</v>
      </c>
      <c r="EH34" s="159">
        <f t="shared" si="11"/>
        <v>0</v>
      </c>
      <c r="EI34" s="159">
        <f t="shared" si="11"/>
        <v>0</v>
      </c>
      <c r="EJ34" s="159">
        <f t="shared" si="11"/>
        <v>0</v>
      </c>
      <c r="EK34" s="159">
        <f t="shared" si="11"/>
        <v>0</v>
      </c>
      <c r="EL34" s="159">
        <f t="shared" si="11"/>
        <v>0</v>
      </c>
      <c r="EM34" s="159">
        <f t="shared" si="11"/>
        <v>0</v>
      </c>
      <c r="EN34" s="159">
        <f t="shared" si="11"/>
        <v>0</v>
      </c>
      <c r="EO34" s="159">
        <f t="shared" si="11"/>
        <v>0</v>
      </c>
      <c r="EP34" s="159">
        <f t="shared" si="11"/>
        <v>0</v>
      </c>
      <c r="EQ34" s="159">
        <f t="shared" si="11"/>
        <v>0</v>
      </c>
      <c r="ER34" s="159">
        <f t="shared" si="11"/>
        <v>0</v>
      </c>
      <c r="ES34" s="159">
        <f t="shared" si="11"/>
        <v>0</v>
      </c>
      <c r="ET34" s="159">
        <f t="shared" si="11"/>
        <v>0</v>
      </c>
      <c r="EU34" s="159">
        <f t="shared" si="12"/>
        <v>1392</v>
      </c>
      <c r="EV34" s="159">
        <f t="shared" si="7"/>
        <v>0</v>
      </c>
      <c r="EW34" s="159">
        <f t="shared" si="3"/>
        <v>0</v>
      </c>
      <c r="EX34" s="159">
        <f t="shared" si="3"/>
        <v>0</v>
      </c>
      <c r="EY34" s="159">
        <f t="shared" si="3"/>
        <v>0</v>
      </c>
      <c r="EZ34" s="159">
        <f t="shared" si="3"/>
        <v>35274</v>
      </c>
      <c r="FA34" s="159">
        <f t="shared" si="3"/>
        <v>40690</v>
      </c>
      <c r="FB34" s="159">
        <f t="shared" si="3"/>
        <v>0</v>
      </c>
      <c r="FC34" s="159">
        <f t="shared" si="3"/>
        <v>0</v>
      </c>
      <c r="FD34" s="159">
        <f t="shared" si="3"/>
        <v>163695</v>
      </c>
      <c r="FE34" s="159">
        <f t="shared" si="3"/>
        <v>0</v>
      </c>
      <c r="FF34" s="159">
        <f t="shared" si="3"/>
        <v>0</v>
      </c>
      <c r="FG34" s="159">
        <f t="shared" si="3"/>
        <v>0</v>
      </c>
      <c r="FH34" s="159">
        <f t="shared" si="3"/>
        <v>7545</v>
      </c>
      <c r="FI34" s="159">
        <f t="shared" si="3"/>
        <v>0</v>
      </c>
      <c r="FJ34" s="159">
        <f t="shared" si="3"/>
        <v>329641</v>
      </c>
      <c r="FK34" s="159">
        <f t="shared" si="3"/>
        <v>10638786</v>
      </c>
      <c r="FL34" s="159">
        <f t="shared" si="3"/>
        <v>0</v>
      </c>
      <c r="FM34" s="159">
        <f t="shared" si="15"/>
        <v>0</v>
      </c>
      <c r="FN34" s="159">
        <f t="shared" si="15"/>
        <v>0</v>
      </c>
      <c r="FO34" s="159">
        <f t="shared" si="15"/>
        <v>10638786</v>
      </c>
    </row>
    <row r="35" spans="1:171" ht="13.5" x14ac:dyDescent="0.25">
      <c r="A35" s="152" t="s">
        <v>175</v>
      </c>
      <c r="B35" s="152" t="s">
        <v>138</v>
      </c>
      <c r="C35" s="153">
        <v>45107</v>
      </c>
      <c r="D35" s="158">
        <v>0</v>
      </c>
      <c r="E35" s="158">
        <v>5015508</v>
      </c>
      <c r="F35" s="158">
        <v>510984</v>
      </c>
      <c r="G35" s="158">
        <v>292035</v>
      </c>
      <c r="H35" s="158">
        <v>0</v>
      </c>
      <c r="I35" s="158">
        <v>0</v>
      </c>
      <c r="J35" s="158">
        <v>0</v>
      </c>
      <c r="K35" s="158">
        <v>0</v>
      </c>
      <c r="L35" s="158">
        <v>0</v>
      </c>
      <c r="M35" s="158">
        <v>0</v>
      </c>
      <c r="N35" s="158">
        <v>0</v>
      </c>
      <c r="O35" s="158">
        <v>0</v>
      </c>
      <c r="P35" s="158">
        <v>0</v>
      </c>
      <c r="Q35" s="158">
        <v>0</v>
      </c>
      <c r="R35" s="158">
        <v>0</v>
      </c>
      <c r="S35" s="158">
        <v>0</v>
      </c>
      <c r="T35" s="158">
        <v>0</v>
      </c>
      <c r="U35" s="158">
        <v>0</v>
      </c>
      <c r="V35" s="158">
        <v>0</v>
      </c>
      <c r="W35" s="158">
        <v>0</v>
      </c>
      <c r="X35" s="158">
        <v>0</v>
      </c>
      <c r="Y35" s="158">
        <v>0</v>
      </c>
      <c r="Z35" s="158">
        <v>0</v>
      </c>
      <c r="AA35" s="158">
        <v>0</v>
      </c>
      <c r="AB35" s="158">
        <v>0</v>
      </c>
      <c r="AC35" s="158">
        <v>0</v>
      </c>
      <c r="AD35" s="158">
        <v>20754</v>
      </c>
      <c r="AE35" s="158">
        <v>49068</v>
      </c>
      <c r="AF35" s="158">
        <v>0</v>
      </c>
      <c r="AG35" s="158">
        <v>0</v>
      </c>
      <c r="AH35" s="158">
        <v>0</v>
      </c>
      <c r="AI35" s="158">
        <v>675</v>
      </c>
      <c r="AJ35" s="158">
        <v>0</v>
      </c>
      <c r="AK35" s="158">
        <v>0</v>
      </c>
      <c r="AL35" s="158">
        <v>500</v>
      </c>
      <c r="AM35" s="158">
        <v>0</v>
      </c>
      <c r="AN35" s="158">
        <v>0</v>
      </c>
      <c r="AO35" s="158">
        <v>5889524</v>
      </c>
      <c r="AP35" s="158">
        <v>0</v>
      </c>
      <c r="AQ35" s="158">
        <v>0</v>
      </c>
      <c r="AR35" s="158">
        <v>0</v>
      </c>
      <c r="AS35" s="158">
        <v>5889524</v>
      </c>
      <c r="AT35" s="158">
        <v>5015508</v>
      </c>
      <c r="AU35" s="158">
        <v>510984</v>
      </c>
      <c r="AV35" s="158">
        <v>292035</v>
      </c>
      <c r="AW35" s="158">
        <v>0</v>
      </c>
      <c r="AX35" s="158">
        <v>0</v>
      </c>
      <c r="AY35" s="158">
        <v>0</v>
      </c>
      <c r="AZ35" s="158">
        <v>0</v>
      </c>
      <c r="BA35" s="158">
        <v>0</v>
      </c>
      <c r="BB35" s="158">
        <v>0</v>
      </c>
      <c r="BC35" s="158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8">
        <v>0</v>
      </c>
      <c r="BJ35" s="158">
        <v>0</v>
      </c>
      <c r="BK35" s="158">
        <v>0</v>
      </c>
      <c r="BL35" s="158">
        <v>0</v>
      </c>
      <c r="BM35" s="158">
        <v>0</v>
      </c>
      <c r="BN35" s="158">
        <v>0</v>
      </c>
      <c r="BO35" s="158">
        <v>0</v>
      </c>
      <c r="BP35" s="158">
        <v>0</v>
      </c>
      <c r="BQ35" s="158">
        <v>0</v>
      </c>
      <c r="BR35" s="158">
        <v>0</v>
      </c>
      <c r="BS35" s="158">
        <v>0</v>
      </c>
      <c r="BT35" s="158">
        <v>0</v>
      </c>
      <c r="BU35" s="158">
        <v>0</v>
      </c>
      <c r="BV35" s="158">
        <v>0</v>
      </c>
      <c r="BW35" s="158">
        <v>0</v>
      </c>
      <c r="BX35" s="158">
        <v>0</v>
      </c>
      <c r="BY35" s="158">
        <v>0</v>
      </c>
      <c r="BZ35" s="158">
        <v>0</v>
      </c>
      <c r="CA35" s="158">
        <v>0</v>
      </c>
      <c r="CB35" s="158">
        <v>0</v>
      </c>
      <c r="CC35" s="158">
        <v>0</v>
      </c>
      <c r="CD35" s="158">
        <v>5818527</v>
      </c>
      <c r="CE35" s="158">
        <v>0</v>
      </c>
      <c r="CF35" s="158">
        <v>0</v>
      </c>
      <c r="CG35" s="158">
        <v>0</v>
      </c>
      <c r="CH35" s="158">
        <v>5818527</v>
      </c>
      <c r="CJ35" s="5">
        <f t="shared" si="13"/>
        <v>45107</v>
      </c>
      <c r="CK35" s="159">
        <f t="shared" si="13"/>
        <v>0</v>
      </c>
      <c r="CL35" s="159">
        <f t="shared" si="13"/>
        <v>5015508</v>
      </c>
      <c r="CM35" s="159">
        <f t="shared" si="13"/>
        <v>510984</v>
      </c>
      <c r="CN35" s="159">
        <f t="shared" si="13"/>
        <v>292035</v>
      </c>
      <c r="CO35" s="159">
        <f t="shared" si="13"/>
        <v>0</v>
      </c>
      <c r="CP35" s="159">
        <f t="shared" si="13"/>
        <v>0</v>
      </c>
      <c r="CQ35" s="159">
        <f t="shared" si="13"/>
        <v>0</v>
      </c>
      <c r="CR35" s="159">
        <f t="shared" si="13"/>
        <v>0</v>
      </c>
      <c r="CS35" s="159">
        <f t="shared" si="9"/>
        <v>0</v>
      </c>
      <c r="CT35" s="159">
        <f t="shared" si="9"/>
        <v>0</v>
      </c>
      <c r="CU35" s="159">
        <f t="shared" si="9"/>
        <v>0</v>
      </c>
      <c r="CV35" s="159">
        <f t="shared" si="9"/>
        <v>0</v>
      </c>
      <c r="CW35" s="159">
        <f t="shared" si="9"/>
        <v>0</v>
      </c>
      <c r="CX35" s="159">
        <f t="shared" si="9"/>
        <v>0</v>
      </c>
      <c r="CY35" s="159">
        <f t="shared" si="9"/>
        <v>0</v>
      </c>
      <c r="CZ35" s="159">
        <f t="shared" si="9"/>
        <v>0</v>
      </c>
      <c r="DA35" s="159">
        <f t="shared" si="9"/>
        <v>0</v>
      </c>
      <c r="DB35" s="159">
        <f t="shared" si="9"/>
        <v>0</v>
      </c>
      <c r="DC35" s="159">
        <f t="shared" si="9"/>
        <v>0</v>
      </c>
      <c r="DD35" s="159">
        <f t="shared" si="9"/>
        <v>0</v>
      </c>
      <c r="DE35" s="159">
        <f t="shared" si="9"/>
        <v>0</v>
      </c>
      <c r="DF35" s="159">
        <f t="shared" si="9"/>
        <v>0</v>
      </c>
      <c r="DG35" s="159">
        <f t="shared" si="9"/>
        <v>0</v>
      </c>
      <c r="DH35" s="159">
        <f t="shared" si="9"/>
        <v>0</v>
      </c>
      <c r="DI35" s="159">
        <f t="shared" si="14"/>
        <v>0</v>
      </c>
      <c r="DJ35" s="159">
        <f t="shared" si="14"/>
        <v>0</v>
      </c>
      <c r="DK35" s="159">
        <f t="shared" si="14"/>
        <v>20754</v>
      </c>
      <c r="DL35" s="159">
        <f t="shared" si="14"/>
        <v>49068</v>
      </c>
      <c r="DM35" s="159">
        <f t="shared" si="14"/>
        <v>0</v>
      </c>
      <c r="DN35" s="159">
        <f t="shared" si="14"/>
        <v>0</v>
      </c>
      <c r="DO35" s="159">
        <f t="shared" si="10"/>
        <v>0</v>
      </c>
      <c r="DP35" s="159">
        <f t="shared" si="10"/>
        <v>675</v>
      </c>
      <c r="DQ35" s="159">
        <f t="shared" si="10"/>
        <v>0</v>
      </c>
      <c r="DR35" s="159">
        <f t="shared" si="10"/>
        <v>0</v>
      </c>
      <c r="DS35" s="159">
        <f t="shared" si="10"/>
        <v>500</v>
      </c>
      <c r="DT35" s="159">
        <f t="shared" si="10"/>
        <v>0</v>
      </c>
      <c r="DU35" s="159">
        <f t="shared" si="10"/>
        <v>0</v>
      </c>
      <c r="DV35" s="159">
        <f t="shared" si="10"/>
        <v>5889524</v>
      </c>
      <c r="DW35" s="159">
        <f t="shared" si="10"/>
        <v>0</v>
      </c>
      <c r="DX35" s="159">
        <f t="shared" si="10"/>
        <v>0</v>
      </c>
      <c r="DY35" s="159">
        <f t="shared" si="10"/>
        <v>0</v>
      </c>
      <c r="DZ35" s="159">
        <f t="shared" si="10"/>
        <v>5889524</v>
      </c>
      <c r="EA35" s="159">
        <f t="shared" si="10"/>
        <v>5015508</v>
      </c>
      <c r="EB35" s="159">
        <f t="shared" si="10"/>
        <v>510984</v>
      </c>
      <c r="EC35" s="159">
        <f t="shared" si="10"/>
        <v>292035</v>
      </c>
      <c r="ED35" s="159">
        <f t="shared" si="10"/>
        <v>0</v>
      </c>
      <c r="EE35" s="159">
        <f t="shared" si="11"/>
        <v>0</v>
      </c>
      <c r="EF35" s="159">
        <f t="shared" si="11"/>
        <v>0</v>
      </c>
      <c r="EG35" s="159">
        <f t="shared" si="11"/>
        <v>0</v>
      </c>
      <c r="EH35" s="159">
        <f t="shared" si="11"/>
        <v>0</v>
      </c>
      <c r="EI35" s="159">
        <f t="shared" si="11"/>
        <v>0</v>
      </c>
      <c r="EJ35" s="159">
        <f t="shared" si="11"/>
        <v>0</v>
      </c>
      <c r="EK35" s="159">
        <f t="shared" si="11"/>
        <v>0</v>
      </c>
      <c r="EL35" s="159">
        <f t="shared" si="11"/>
        <v>0</v>
      </c>
      <c r="EM35" s="159">
        <f t="shared" si="11"/>
        <v>0</v>
      </c>
      <c r="EN35" s="159">
        <f t="shared" si="11"/>
        <v>0</v>
      </c>
      <c r="EO35" s="159">
        <f t="shared" si="11"/>
        <v>0</v>
      </c>
      <c r="EP35" s="159">
        <f t="shared" si="11"/>
        <v>0</v>
      </c>
      <c r="EQ35" s="159">
        <f t="shared" si="11"/>
        <v>0</v>
      </c>
      <c r="ER35" s="159">
        <f t="shared" si="11"/>
        <v>0</v>
      </c>
      <c r="ES35" s="159">
        <f t="shared" si="11"/>
        <v>0</v>
      </c>
      <c r="ET35" s="159">
        <f t="shared" si="11"/>
        <v>0</v>
      </c>
      <c r="EU35" s="159">
        <f t="shared" si="12"/>
        <v>0</v>
      </c>
      <c r="EV35" s="159">
        <f t="shared" si="7"/>
        <v>0</v>
      </c>
      <c r="EW35" s="159">
        <f t="shared" si="3"/>
        <v>0</v>
      </c>
      <c r="EX35" s="159">
        <f t="shared" si="3"/>
        <v>0</v>
      </c>
      <c r="EY35" s="159">
        <f t="shared" si="3"/>
        <v>0</v>
      </c>
      <c r="EZ35" s="159">
        <f t="shared" si="3"/>
        <v>0</v>
      </c>
      <c r="FA35" s="159">
        <f t="shared" si="3"/>
        <v>0</v>
      </c>
      <c r="FB35" s="159">
        <f t="shared" si="3"/>
        <v>0</v>
      </c>
      <c r="FC35" s="159">
        <f t="shared" si="3"/>
        <v>0</v>
      </c>
      <c r="FD35" s="159">
        <f t="shared" si="3"/>
        <v>0</v>
      </c>
      <c r="FE35" s="159">
        <f t="shared" si="3"/>
        <v>0</v>
      </c>
      <c r="FF35" s="159">
        <f t="shared" si="3"/>
        <v>0</v>
      </c>
      <c r="FG35" s="159">
        <f t="shared" si="3"/>
        <v>0</v>
      </c>
      <c r="FH35" s="159">
        <f t="shared" si="3"/>
        <v>0</v>
      </c>
      <c r="FI35" s="159">
        <f t="shared" si="3"/>
        <v>0</v>
      </c>
      <c r="FJ35" s="159">
        <f t="shared" si="3"/>
        <v>0</v>
      </c>
      <c r="FK35" s="159">
        <f t="shared" si="3"/>
        <v>5818527</v>
      </c>
      <c r="FL35" s="159">
        <f t="shared" si="3"/>
        <v>0</v>
      </c>
      <c r="FM35" s="159">
        <f t="shared" si="15"/>
        <v>0</v>
      </c>
      <c r="FN35" s="159">
        <f t="shared" si="15"/>
        <v>0</v>
      </c>
      <c r="FO35" s="159">
        <f t="shared" si="15"/>
        <v>5818527</v>
      </c>
    </row>
    <row r="36" spans="1:171" ht="13.5" x14ac:dyDescent="0.25">
      <c r="A36" s="152" t="s">
        <v>176</v>
      </c>
      <c r="B36" s="160"/>
      <c r="C36" s="153">
        <v>45107</v>
      </c>
      <c r="D36" s="158">
        <v>291.37</v>
      </c>
      <c r="E36" s="158">
        <v>18522660</v>
      </c>
      <c r="F36" s="158">
        <v>0</v>
      </c>
      <c r="G36" s="158">
        <v>0</v>
      </c>
      <c r="H36" s="158">
        <v>11738</v>
      </c>
      <c r="I36" s="158">
        <v>0</v>
      </c>
      <c r="J36" s="158">
        <v>0</v>
      </c>
      <c r="K36" s="158">
        <v>629</v>
      </c>
      <c r="L36" s="158">
        <v>0</v>
      </c>
      <c r="M36" s="158">
        <v>128449</v>
      </c>
      <c r="N36" s="158">
        <v>121768</v>
      </c>
      <c r="O36" s="158">
        <v>89797</v>
      </c>
      <c r="P36" s="158">
        <v>0</v>
      </c>
      <c r="Q36" s="158">
        <v>0</v>
      </c>
      <c r="R36" s="158">
        <v>0</v>
      </c>
      <c r="S36" s="158">
        <v>0</v>
      </c>
      <c r="T36" s="158">
        <v>0</v>
      </c>
      <c r="U36" s="158">
        <v>0</v>
      </c>
      <c r="V36" s="158">
        <v>0</v>
      </c>
      <c r="W36" s="158">
        <v>0</v>
      </c>
      <c r="X36" s="158">
        <v>0</v>
      </c>
      <c r="Y36" s="158">
        <v>0</v>
      </c>
      <c r="Z36" s="158">
        <v>0</v>
      </c>
      <c r="AA36" s="158">
        <v>0</v>
      </c>
      <c r="AB36" s="158">
        <v>0</v>
      </c>
      <c r="AC36" s="158">
        <v>0</v>
      </c>
      <c r="AD36" s="158">
        <v>0</v>
      </c>
      <c r="AE36" s="158">
        <v>0</v>
      </c>
      <c r="AF36" s="158">
        <v>0</v>
      </c>
      <c r="AG36" s="158">
        <v>0</v>
      </c>
      <c r="AH36" s="158">
        <v>0</v>
      </c>
      <c r="AI36" s="158">
        <v>0</v>
      </c>
      <c r="AJ36" s="158">
        <v>0</v>
      </c>
      <c r="AK36" s="158">
        <v>0</v>
      </c>
      <c r="AL36" s="158">
        <v>0</v>
      </c>
      <c r="AM36" s="158">
        <v>0</v>
      </c>
      <c r="AN36" s="158">
        <v>23317</v>
      </c>
      <c r="AO36" s="158">
        <v>18898358</v>
      </c>
      <c r="AP36" s="158">
        <v>-45783</v>
      </c>
      <c r="AQ36" s="158">
        <v>0</v>
      </c>
      <c r="AR36" s="158">
        <v>-45783</v>
      </c>
      <c r="AS36" s="158">
        <v>18944141</v>
      </c>
      <c r="AT36" s="158">
        <v>6049501</v>
      </c>
      <c r="AU36" s="158">
        <v>0</v>
      </c>
      <c r="AV36" s="158">
        <v>0</v>
      </c>
      <c r="AW36" s="158">
        <v>3834</v>
      </c>
      <c r="AX36" s="158">
        <v>0</v>
      </c>
      <c r="AY36" s="158">
        <v>0</v>
      </c>
      <c r="AZ36" s="158">
        <v>205</v>
      </c>
      <c r="BA36" s="158">
        <v>0</v>
      </c>
      <c r="BB36" s="158">
        <v>41951</v>
      </c>
      <c r="BC36" s="158">
        <v>39769</v>
      </c>
      <c r="BD36" s="158">
        <v>29328</v>
      </c>
      <c r="BE36" s="158">
        <v>0</v>
      </c>
      <c r="BF36" s="158">
        <v>0</v>
      </c>
      <c r="BG36" s="158">
        <v>0</v>
      </c>
      <c r="BH36" s="158">
        <v>0</v>
      </c>
      <c r="BI36" s="158">
        <v>0</v>
      </c>
      <c r="BJ36" s="158">
        <v>0</v>
      </c>
      <c r="BK36" s="158">
        <v>0</v>
      </c>
      <c r="BL36" s="158">
        <v>0</v>
      </c>
      <c r="BM36" s="158">
        <v>0</v>
      </c>
      <c r="BN36" s="158">
        <v>0</v>
      </c>
      <c r="BO36" s="158">
        <v>0</v>
      </c>
      <c r="BP36" s="158">
        <v>0</v>
      </c>
      <c r="BQ36" s="158">
        <v>0</v>
      </c>
      <c r="BR36" s="158">
        <v>0</v>
      </c>
      <c r="BS36" s="158">
        <v>0</v>
      </c>
      <c r="BT36" s="158">
        <v>0</v>
      </c>
      <c r="BU36" s="158">
        <v>0</v>
      </c>
      <c r="BV36" s="158">
        <v>0</v>
      </c>
      <c r="BW36" s="158">
        <v>0</v>
      </c>
      <c r="BX36" s="158">
        <v>0</v>
      </c>
      <c r="BY36" s="158">
        <v>0</v>
      </c>
      <c r="BZ36" s="158">
        <v>0</v>
      </c>
      <c r="CA36" s="158">
        <v>0</v>
      </c>
      <c r="CB36" s="158">
        <v>0</v>
      </c>
      <c r="CC36" s="158">
        <v>7615</v>
      </c>
      <c r="CD36" s="158">
        <v>6172203</v>
      </c>
      <c r="CE36" s="158">
        <v>-14953</v>
      </c>
      <c r="CF36" s="158">
        <v>0</v>
      </c>
      <c r="CG36" s="158">
        <v>-14953</v>
      </c>
      <c r="CH36" s="158">
        <v>6187156</v>
      </c>
      <c r="CJ36" s="5">
        <f t="shared" si="13"/>
        <v>45107</v>
      </c>
      <c r="CK36" s="159">
        <f t="shared" si="13"/>
        <v>291.37</v>
      </c>
      <c r="CL36" s="159">
        <f t="shared" si="13"/>
        <v>18522660</v>
      </c>
      <c r="CM36" s="159">
        <f t="shared" si="13"/>
        <v>0</v>
      </c>
      <c r="CN36" s="159">
        <f t="shared" si="13"/>
        <v>0</v>
      </c>
      <c r="CO36" s="159">
        <f t="shared" si="13"/>
        <v>11738</v>
      </c>
      <c r="CP36" s="159">
        <f t="shared" si="13"/>
        <v>0</v>
      </c>
      <c r="CQ36" s="159">
        <f t="shared" si="13"/>
        <v>0</v>
      </c>
      <c r="CR36" s="159">
        <f t="shared" si="13"/>
        <v>629</v>
      </c>
      <c r="CS36" s="159">
        <f t="shared" si="9"/>
        <v>0</v>
      </c>
      <c r="CT36" s="159">
        <f t="shared" si="9"/>
        <v>128449</v>
      </c>
      <c r="CU36" s="159">
        <f t="shared" si="9"/>
        <v>121768</v>
      </c>
      <c r="CV36" s="159">
        <f t="shared" si="9"/>
        <v>89797</v>
      </c>
      <c r="CW36" s="159">
        <f t="shared" si="9"/>
        <v>0</v>
      </c>
      <c r="CX36" s="159">
        <f t="shared" si="9"/>
        <v>0</v>
      </c>
      <c r="CY36" s="159">
        <f t="shared" si="9"/>
        <v>0</v>
      </c>
      <c r="CZ36" s="159">
        <f t="shared" si="9"/>
        <v>0</v>
      </c>
      <c r="DA36" s="159">
        <f t="shared" si="9"/>
        <v>0</v>
      </c>
      <c r="DB36" s="159">
        <f t="shared" si="9"/>
        <v>0</v>
      </c>
      <c r="DC36" s="159">
        <f t="shared" si="9"/>
        <v>0</v>
      </c>
      <c r="DD36" s="159">
        <f t="shared" si="9"/>
        <v>0</v>
      </c>
      <c r="DE36" s="159">
        <f t="shared" si="9"/>
        <v>0</v>
      </c>
      <c r="DF36" s="159">
        <f t="shared" si="9"/>
        <v>0</v>
      </c>
      <c r="DG36" s="159">
        <f t="shared" si="9"/>
        <v>0</v>
      </c>
      <c r="DH36" s="159">
        <f t="shared" si="9"/>
        <v>0</v>
      </c>
      <c r="DI36" s="159">
        <f t="shared" si="14"/>
        <v>0</v>
      </c>
      <c r="DJ36" s="159">
        <f t="shared" si="14"/>
        <v>0</v>
      </c>
      <c r="DK36" s="159">
        <f t="shared" si="14"/>
        <v>0</v>
      </c>
      <c r="DL36" s="159">
        <f t="shared" si="14"/>
        <v>0</v>
      </c>
      <c r="DM36" s="159">
        <f t="shared" si="14"/>
        <v>0</v>
      </c>
      <c r="DN36" s="159">
        <f t="shared" si="14"/>
        <v>0</v>
      </c>
      <c r="DO36" s="159">
        <f t="shared" si="10"/>
        <v>0</v>
      </c>
      <c r="DP36" s="159">
        <f t="shared" si="10"/>
        <v>0</v>
      </c>
      <c r="DQ36" s="159">
        <f t="shared" si="10"/>
        <v>0</v>
      </c>
      <c r="DR36" s="159">
        <f t="shared" si="10"/>
        <v>0</v>
      </c>
      <c r="DS36" s="159">
        <f t="shared" si="10"/>
        <v>0</v>
      </c>
      <c r="DT36" s="159">
        <f t="shared" si="10"/>
        <v>0</v>
      </c>
      <c r="DU36" s="159">
        <f t="shared" si="10"/>
        <v>23317</v>
      </c>
      <c r="DV36" s="159">
        <f t="shared" si="10"/>
        <v>18898358</v>
      </c>
      <c r="DW36" s="159">
        <f t="shared" si="10"/>
        <v>-45783</v>
      </c>
      <c r="DX36" s="159">
        <f t="shared" si="10"/>
        <v>0</v>
      </c>
      <c r="DY36" s="159">
        <f t="shared" si="10"/>
        <v>-45783</v>
      </c>
      <c r="DZ36" s="159">
        <f t="shared" si="10"/>
        <v>18944141</v>
      </c>
      <c r="EA36" s="159">
        <f t="shared" si="10"/>
        <v>6049501</v>
      </c>
      <c r="EB36" s="159">
        <f t="shared" si="10"/>
        <v>0</v>
      </c>
      <c r="EC36" s="159">
        <f t="shared" si="10"/>
        <v>0</v>
      </c>
      <c r="ED36" s="159">
        <f t="shared" si="10"/>
        <v>3834</v>
      </c>
      <c r="EE36" s="159">
        <f t="shared" si="11"/>
        <v>0</v>
      </c>
      <c r="EF36" s="159">
        <f t="shared" si="11"/>
        <v>0</v>
      </c>
      <c r="EG36" s="159">
        <f t="shared" si="11"/>
        <v>205</v>
      </c>
      <c r="EH36" s="159">
        <f t="shared" si="11"/>
        <v>0</v>
      </c>
      <c r="EI36" s="159">
        <f t="shared" si="11"/>
        <v>41951</v>
      </c>
      <c r="EJ36" s="159">
        <f t="shared" si="11"/>
        <v>39769</v>
      </c>
      <c r="EK36" s="159">
        <f t="shared" si="11"/>
        <v>29328</v>
      </c>
      <c r="EL36" s="159">
        <f t="shared" si="11"/>
        <v>0</v>
      </c>
      <c r="EM36" s="159">
        <f t="shared" si="11"/>
        <v>0</v>
      </c>
      <c r="EN36" s="159">
        <f t="shared" si="11"/>
        <v>0</v>
      </c>
      <c r="EO36" s="159">
        <f t="shared" si="11"/>
        <v>0</v>
      </c>
      <c r="EP36" s="159">
        <f t="shared" si="11"/>
        <v>0</v>
      </c>
      <c r="EQ36" s="159">
        <f t="shared" si="11"/>
        <v>0</v>
      </c>
      <c r="ER36" s="159">
        <f t="shared" si="11"/>
        <v>0</v>
      </c>
      <c r="ES36" s="159">
        <f t="shared" si="11"/>
        <v>0</v>
      </c>
      <c r="ET36" s="159">
        <f t="shared" si="11"/>
        <v>0</v>
      </c>
      <c r="EU36" s="159">
        <f t="shared" si="12"/>
        <v>0</v>
      </c>
      <c r="EV36" s="159">
        <f t="shared" si="7"/>
        <v>0</v>
      </c>
      <c r="EW36" s="159">
        <f t="shared" si="3"/>
        <v>0</v>
      </c>
      <c r="EX36" s="159">
        <f t="shared" si="3"/>
        <v>0</v>
      </c>
      <c r="EY36" s="159">
        <f t="shared" si="3"/>
        <v>0</v>
      </c>
      <c r="EZ36" s="159">
        <f t="shared" si="3"/>
        <v>0</v>
      </c>
      <c r="FA36" s="159">
        <f t="shared" si="3"/>
        <v>0</v>
      </c>
      <c r="FB36" s="159">
        <f t="shared" si="3"/>
        <v>0</v>
      </c>
      <c r="FC36" s="159">
        <f t="shared" si="3"/>
        <v>0</v>
      </c>
      <c r="FD36" s="159">
        <f t="shared" si="3"/>
        <v>0</v>
      </c>
      <c r="FE36" s="159">
        <f t="shared" si="3"/>
        <v>0</v>
      </c>
      <c r="FF36" s="159">
        <f t="shared" si="3"/>
        <v>0</v>
      </c>
      <c r="FG36" s="159">
        <f t="shared" si="3"/>
        <v>0</v>
      </c>
      <c r="FH36" s="159">
        <f t="shared" si="3"/>
        <v>0</v>
      </c>
      <c r="FI36" s="159">
        <f t="shared" si="3"/>
        <v>0</v>
      </c>
      <c r="FJ36" s="159">
        <f t="shared" si="3"/>
        <v>7615</v>
      </c>
      <c r="FK36" s="159">
        <f t="shared" si="3"/>
        <v>6172203</v>
      </c>
      <c r="FL36" s="159">
        <f t="shared" si="3"/>
        <v>-14953</v>
      </c>
      <c r="FM36" s="159">
        <f t="shared" si="15"/>
        <v>0</v>
      </c>
      <c r="FN36" s="159">
        <f t="shared" si="15"/>
        <v>-14953</v>
      </c>
      <c r="FO36" s="159">
        <f t="shared" si="15"/>
        <v>6187156</v>
      </c>
    </row>
    <row r="37" spans="1:171" ht="13.5" x14ac:dyDescent="0.25">
      <c r="A37" s="152" t="s">
        <v>177</v>
      </c>
      <c r="B37" s="152" t="s">
        <v>178</v>
      </c>
      <c r="C37" s="153">
        <v>45107</v>
      </c>
      <c r="D37" s="158">
        <v>0</v>
      </c>
      <c r="E37" s="158">
        <v>11628426</v>
      </c>
      <c r="F37" s="158">
        <v>239294</v>
      </c>
      <c r="G37" s="158">
        <v>197912</v>
      </c>
      <c r="H37" s="158">
        <v>0</v>
      </c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  <c r="V37" s="158">
        <v>0</v>
      </c>
      <c r="W37" s="158">
        <v>0</v>
      </c>
      <c r="X37" s="158">
        <v>190855</v>
      </c>
      <c r="Y37" s="158">
        <v>0</v>
      </c>
      <c r="Z37" s="158">
        <v>0</v>
      </c>
      <c r="AA37" s="158">
        <v>0</v>
      </c>
      <c r="AB37" s="158">
        <v>0</v>
      </c>
      <c r="AC37" s="158">
        <v>0</v>
      </c>
      <c r="AD37" s="158">
        <v>14014</v>
      </c>
      <c r="AE37" s="158">
        <v>0</v>
      </c>
      <c r="AF37" s="158">
        <v>0</v>
      </c>
      <c r="AG37" s="158">
        <v>0</v>
      </c>
      <c r="AH37" s="158">
        <v>26000</v>
      </c>
      <c r="AI37" s="158">
        <v>0</v>
      </c>
      <c r="AJ37" s="158">
        <v>0</v>
      </c>
      <c r="AK37" s="158">
        <v>0</v>
      </c>
      <c r="AL37" s="158">
        <v>-44211</v>
      </c>
      <c r="AM37" s="158">
        <v>0</v>
      </c>
      <c r="AN37" s="158">
        <v>885496</v>
      </c>
      <c r="AO37" s="158">
        <v>13137786</v>
      </c>
      <c r="AP37" s="158">
        <v>0</v>
      </c>
      <c r="AQ37" s="158">
        <v>0</v>
      </c>
      <c r="AR37" s="158">
        <v>0</v>
      </c>
      <c r="AS37" s="158">
        <v>13137786</v>
      </c>
      <c r="AT37" s="158">
        <v>1120080</v>
      </c>
      <c r="AU37" s="158">
        <v>71707</v>
      </c>
      <c r="AV37" s="158">
        <v>68397</v>
      </c>
      <c r="AW37" s="158">
        <v>0</v>
      </c>
      <c r="AX37" s="158">
        <v>0</v>
      </c>
      <c r="AY37" s="158">
        <v>0</v>
      </c>
      <c r="AZ37" s="158">
        <v>0</v>
      </c>
      <c r="BA37" s="158">
        <v>0</v>
      </c>
      <c r="BB37" s="158">
        <v>0</v>
      </c>
      <c r="BC37" s="158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8">
        <v>0</v>
      </c>
      <c r="BJ37" s="158">
        <v>0</v>
      </c>
      <c r="BK37" s="158">
        <v>0</v>
      </c>
      <c r="BL37" s="158">
        <v>0</v>
      </c>
      <c r="BM37" s="158">
        <v>105028</v>
      </c>
      <c r="BN37" s="158">
        <v>0</v>
      </c>
      <c r="BO37" s="158">
        <v>0</v>
      </c>
      <c r="BP37" s="158">
        <v>0</v>
      </c>
      <c r="BQ37" s="158">
        <v>0</v>
      </c>
      <c r="BR37" s="158">
        <v>0</v>
      </c>
      <c r="BS37" s="158">
        <v>1364</v>
      </c>
      <c r="BT37" s="158">
        <v>0</v>
      </c>
      <c r="BU37" s="158">
        <v>0</v>
      </c>
      <c r="BV37" s="158">
        <v>0</v>
      </c>
      <c r="BW37" s="158">
        <v>0</v>
      </c>
      <c r="BX37" s="158">
        <v>0</v>
      </c>
      <c r="BY37" s="158">
        <v>0</v>
      </c>
      <c r="BZ37" s="158">
        <v>0</v>
      </c>
      <c r="CA37" s="158">
        <v>-4304</v>
      </c>
      <c r="CB37" s="158">
        <v>0</v>
      </c>
      <c r="CC37" s="158">
        <v>11852</v>
      </c>
      <c r="CD37" s="158">
        <v>1374124</v>
      </c>
      <c r="CE37" s="158">
        <v>0</v>
      </c>
      <c r="CF37" s="158">
        <v>0</v>
      </c>
      <c r="CG37" s="158">
        <v>0</v>
      </c>
      <c r="CH37" s="158">
        <v>1374124</v>
      </c>
      <c r="CJ37" s="5">
        <f t="shared" si="13"/>
        <v>45107</v>
      </c>
      <c r="CK37" s="159">
        <f t="shared" si="13"/>
        <v>0</v>
      </c>
      <c r="CL37" s="159">
        <f t="shared" si="13"/>
        <v>11628426</v>
      </c>
      <c r="CM37" s="159">
        <f t="shared" si="13"/>
        <v>239294</v>
      </c>
      <c r="CN37" s="159">
        <f t="shared" si="13"/>
        <v>197912</v>
      </c>
      <c r="CO37" s="159">
        <f t="shared" si="13"/>
        <v>0</v>
      </c>
      <c r="CP37" s="159">
        <f t="shared" si="13"/>
        <v>0</v>
      </c>
      <c r="CQ37" s="159">
        <f t="shared" si="13"/>
        <v>0</v>
      </c>
      <c r="CR37" s="159">
        <f t="shared" si="13"/>
        <v>0</v>
      </c>
      <c r="CS37" s="159">
        <f t="shared" si="9"/>
        <v>0</v>
      </c>
      <c r="CT37" s="159">
        <f t="shared" si="9"/>
        <v>0</v>
      </c>
      <c r="CU37" s="159">
        <f t="shared" si="9"/>
        <v>0</v>
      </c>
      <c r="CV37" s="159">
        <f t="shared" si="9"/>
        <v>0</v>
      </c>
      <c r="CW37" s="159">
        <f t="shared" si="9"/>
        <v>0</v>
      </c>
      <c r="CX37" s="159">
        <f t="shared" si="9"/>
        <v>0</v>
      </c>
      <c r="CY37" s="159">
        <f t="shared" si="9"/>
        <v>0</v>
      </c>
      <c r="CZ37" s="159">
        <f t="shared" si="9"/>
        <v>0</v>
      </c>
      <c r="DA37" s="159">
        <f t="shared" ref="DA37:DP58" si="16">VALUE(T37)</f>
        <v>0</v>
      </c>
      <c r="DB37" s="159">
        <f t="shared" si="16"/>
        <v>0</v>
      </c>
      <c r="DC37" s="159">
        <f t="shared" si="16"/>
        <v>0</v>
      </c>
      <c r="DD37" s="159">
        <f t="shared" si="16"/>
        <v>0</v>
      </c>
      <c r="DE37" s="159">
        <f t="shared" si="16"/>
        <v>190855</v>
      </c>
      <c r="DF37" s="159">
        <f t="shared" si="16"/>
        <v>0</v>
      </c>
      <c r="DG37" s="159">
        <f t="shared" si="16"/>
        <v>0</v>
      </c>
      <c r="DH37" s="159">
        <f t="shared" si="16"/>
        <v>0</v>
      </c>
      <c r="DI37" s="159">
        <f t="shared" si="14"/>
        <v>0</v>
      </c>
      <c r="DJ37" s="159">
        <f t="shared" si="14"/>
        <v>0</v>
      </c>
      <c r="DK37" s="159">
        <f t="shared" si="14"/>
        <v>14014</v>
      </c>
      <c r="DL37" s="159">
        <f t="shared" si="14"/>
        <v>0</v>
      </c>
      <c r="DM37" s="159">
        <f t="shared" si="14"/>
        <v>0</v>
      </c>
      <c r="DN37" s="159">
        <f t="shared" si="14"/>
        <v>0</v>
      </c>
      <c r="DO37" s="159">
        <f t="shared" si="10"/>
        <v>26000</v>
      </c>
      <c r="DP37" s="159">
        <f t="shared" si="10"/>
        <v>0</v>
      </c>
      <c r="DQ37" s="159">
        <f t="shared" si="10"/>
        <v>0</v>
      </c>
      <c r="DR37" s="159">
        <f t="shared" si="10"/>
        <v>0</v>
      </c>
      <c r="DS37" s="159">
        <f t="shared" si="10"/>
        <v>-44211</v>
      </c>
      <c r="DT37" s="159">
        <f t="shared" si="10"/>
        <v>0</v>
      </c>
      <c r="DU37" s="159">
        <f t="shared" si="10"/>
        <v>885496</v>
      </c>
      <c r="DV37" s="159">
        <f t="shared" si="10"/>
        <v>13137786</v>
      </c>
      <c r="DW37" s="159">
        <f t="shared" si="10"/>
        <v>0</v>
      </c>
      <c r="DX37" s="159">
        <f t="shared" si="10"/>
        <v>0</v>
      </c>
      <c r="DY37" s="159">
        <f t="shared" si="10"/>
        <v>0</v>
      </c>
      <c r="DZ37" s="159">
        <f t="shared" si="10"/>
        <v>13137786</v>
      </c>
      <c r="EA37" s="159">
        <f t="shared" si="10"/>
        <v>1120080</v>
      </c>
      <c r="EB37" s="159">
        <f t="shared" si="10"/>
        <v>71707</v>
      </c>
      <c r="EC37" s="159">
        <f t="shared" ref="EC37:ER53" si="17">VALUE(AV37)</f>
        <v>68397</v>
      </c>
      <c r="ED37" s="159">
        <f t="shared" si="17"/>
        <v>0</v>
      </c>
      <c r="EE37" s="159">
        <f t="shared" si="11"/>
        <v>0</v>
      </c>
      <c r="EF37" s="159">
        <f t="shared" si="11"/>
        <v>0</v>
      </c>
      <c r="EG37" s="159">
        <f t="shared" si="11"/>
        <v>0</v>
      </c>
      <c r="EH37" s="159">
        <f t="shared" si="11"/>
        <v>0</v>
      </c>
      <c r="EI37" s="159">
        <f t="shared" si="11"/>
        <v>0</v>
      </c>
      <c r="EJ37" s="159">
        <f t="shared" si="11"/>
        <v>0</v>
      </c>
      <c r="EK37" s="159">
        <f t="shared" si="11"/>
        <v>0</v>
      </c>
      <c r="EL37" s="159">
        <f t="shared" si="11"/>
        <v>0</v>
      </c>
      <c r="EM37" s="159">
        <f t="shared" si="11"/>
        <v>0</v>
      </c>
      <c r="EN37" s="159">
        <f t="shared" si="11"/>
        <v>0</v>
      </c>
      <c r="EO37" s="159">
        <f t="shared" si="11"/>
        <v>0</v>
      </c>
      <c r="EP37" s="159">
        <f t="shared" si="11"/>
        <v>0</v>
      </c>
      <c r="EQ37" s="159">
        <f t="shared" si="11"/>
        <v>0</v>
      </c>
      <c r="ER37" s="159">
        <f t="shared" si="11"/>
        <v>0</v>
      </c>
      <c r="ES37" s="159">
        <f t="shared" ref="ES37:ET61" si="18">VALUE(BL37)</f>
        <v>0</v>
      </c>
      <c r="ET37" s="159">
        <f t="shared" si="18"/>
        <v>105028</v>
      </c>
      <c r="EU37" s="159">
        <f t="shared" si="12"/>
        <v>0</v>
      </c>
      <c r="EV37" s="159">
        <f t="shared" si="7"/>
        <v>0</v>
      </c>
      <c r="EW37" s="159">
        <f t="shared" si="3"/>
        <v>0</v>
      </c>
      <c r="EX37" s="159">
        <f t="shared" si="3"/>
        <v>0</v>
      </c>
      <c r="EY37" s="159">
        <f t="shared" si="3"/>
        <v>0</v>
      </c>
      <c r="EZ37" s="159">
        <f t="shared" si="3"/>
        <v>1364</v>
      </c>
      <c r="FA37" s="159">
        <f t="shared" si="3"/>
        <v>0</v>
      </c>
      <c r="FB37" s="159">
        <f t="shared" si="3"/>
        <v>0</v>
      </c>
      <c r="FC37" s="159">
        <f t="shared" si="3"/>
        <v>0</v>
      </c>
      <c r="FD37" s="159">
        <f t="shared" si="3"/>
        <v>0</v>
      </c>
      <c r="FE37" s="159">
        <f t="shared" si="3"/>
        <v>0</v>
      </c>
      <c r="FF37" s="159">
        <f t="shared" si="3"/>
        <v>0</v>
      </c>
      <c r="FG37" s="159">
        <f t="shared" si="3"/>
        <v>0</v>
      </c>
      <c r="FH37" s="159">
        <f t="shared" si="3"/>
        <v>-4304</v>
      </c>
      <c r="FI37" s="159">
        <f t="shared" si="3"/>
        <v>0</v>
      </c>
      <c r="FJ37" s="159">
        <f t="shared" si="3"/>
        <v>11852</v>
      </c>
      <c r="FK37" s="159">
        <f t="shared" si="3"/>
        <v>1374124</v>
      </c>
      <c r="FL37" s="159">
        <f t="shared" si="3"/>
        <v>0</v>
      </c>
      <c r="FM37" s="159">
        <f t="shared" si="15"/>
        <v>0</v>
      </c>
      <c r="FN37" s="159">
        <f t="shared" si="15"/>
        <v>0</v>
      </c>
      <c r="FO37" s="159">
        <f t="shared" si="15"/>
        <v>1374124</v>
      </c>
    </row>
    <row r="38" spans="1:171" ht="13.5" x14ac:dyDescent="0.25">
      <c r="A38" s="152" t="s">
        <v>179</v>
      </c>
      <c r="B38" s="152" t="s">
        <v>178</v>
      </c>
      <c r="C38" s="153">
        <v>45107</v>
      </c>
      <c r="D38" s="158">
        <v>0</v>
      </c>
      <c r="E38" s="158">
        <v>11628426</v>
      </c>
      <c r="F38" s="158">
        <v>239294</v>
      </c>
      <c r="G38" s="158">
        <v>197912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8">
        <v>0</v>
      </c>
      <c r="V38" s="158">
        <v>0</v>
      </c>
      <c r="W38" s="158">
        <v>0</v>
      </c>
      <c r="X38" s="158">
        <v>190855</v>
      </c>
      <c r="Y38" s="158">
        <v>0</v>
      </c>
      <c r="Z38" s="158">
        <v>0</v>
      </c>
      <c r="AA38" s="158">
        <v>0</v>
      </c>
      <c r="AB38" s="158">
        <v>0</v>
      </c>
      <c r="AC38" s="158">
        <v>0</v>
      </c>
      <c r="AD38" s="158">
        <v>14014</v>
      </c>
      <c r="AE38" s="158">
        <v>0</v>
      </c>
      <c r="AF38" s="158">
        <v>0</v>
      </c>
      <c r="AG38" s="158">
        <v>0</v>
      </c>
      <c r="AH38" s="158">
        <v>26000</v>
      </c>
      <c r="AI38" s="158">
        <v>0</v>
      </c>
      <c r="AJ38" s="158">
        <v>0</v>
      </c>
      <c r="AK38" s="158">
        <v>0</v>
      </c>
      <c r="AL38" s="158">
        <v>-44211</v>
      </c>
      <c r="AM38" s="158">
        <v>0</v>
      </c>
      <c r="AN38" s="158">
        <v>885496</v>
      </c>
      <c r="AO38" s="158">
        <v>13137786</v>
      </c>
      <c r="AP38" s="158">
        <v>0</v>
      </c>
      <c r="AQ38" s="158">
        <v>0</v>
      </c>
      <c r="AR38" s="158">
        <v>0</v>
      </c>
      <c r="AS38" s="158">
        <v>13137786</v>
      </c>
      <c r="AT38" s="158">
        <v>1120597</v>
      </c>
      <c r="AU38" s="158">
        <v>74086</v>
      </c>
      <c r="AV38" s="158">
        <v>67579</v>
      </c>
      <c r="AW38" s="158">
        <v>0</v>
      </c>
      <c r="AX38" s="158">
        <v>0</v>
      </c>
      <c r="AY38" s="158">
        <v>0</v>
      </c>
      <c r="AZ38" s="158">
        <v>0</v>
      </c>
      <c r="BA38" s="158">
        <v>0</v>
      </c>
      <c r="BB38" s="158">
        <v>0</v>
      </c>
      <c r="BC38" s="158">
        <v>0</v>
      </c>
      <c r="BD38" s="158">
        <v>0</v>
      </c>
      <c r="BE38" s="158">
        <v>0</v>
      </c>
      <c r="BF38" s="158">
        <v>0</v>
      </c>
      <c r="BG38" s="158">
        <v>0</v>
      </c>
      <c r="BH38" s="158">
        <v>0</v>
      </c>
      <c r="BI38" s="158">
        <v>0</v>
      </c>
      <c r="BJ38" s="158">
        <v>0</v>
      </c>
      <c r="BK38" s="158">
        <v>0</v>
      </c>
      <c r="BL38" s="158">
        <v>0</v>
      </c>
      <c r="BM38" s="158">
        <v>87243</v>
      </c>
      <c r="BN38" s="158">
        <v>0</v>
      </c>
      <c r="BO38" s="158">
        <v>0</v>
      </c>
      <c r="BP38" s="158">
        <v>0</v>
      </c>
      <c r="BQ38" s="158">
        <v>0</v>
      </c>
      <c r="BR38" s="158">
        <v>0</v>
      </c>
      <c r="BS38" s="158">
        <v>1373</v>
      </c>
      <c r="BT38" s="158">
        <v>0</v>
      </c>
      <c r="BU38" s="158">
        <v>0</v>
      </c>
      <c r="BV38" s="158">
        <v>0</v>
      </c>
      <c r="BW38" s="158">
        <v>0</v>
      </c>
      <c r="BX38" s="158">
        <v>0</v>
      </c>
      <c r="BY38" s="158">
        <v>0</v>
      </c>
      <c r="BZ38" s="158">
        <v>0</v>
      </c>
      <c r="CA38" s="158">
        <v>-4333</v>
      </c>
      <c r="CB38" s="158">
        <v>0</v>
      </c>
      <c r="CC38" s="158">
        <v>11203</v>
      </c>
      <c r="CD38" s="158">
        <v>1357748</v>
      </c>
      <c r="CE38" s="158">
        <v>0</v>
      </c>
      <c r="CF38" s="158">
        <v>0</v>
      </c>
      <c r="CG38" s="158">
        <v>0</v>
      </c>
      <c r="CH38" s="158">
        <v>1357748</v>
      </c>
      <c r="CJ38" s="5">
        <f t="shared" si="13"/>
        <v>45107</v>
      </c>
      <c r="CK38" s="159">
        <f t="shared" si="13"/>
        <v>0</v>
      </c>
      <c r="CL38" s="159">
        <f t="shared" si="13"/>
        <v>11628426</v>
      </c>
      <c r="CM38" s="159">
        <f t="shared" si="13"/>
        <v>239294</v>
      </c>
      <c r="CN38" s="159">
        <f t="shared" si="13"/>
        <v>197912</v>
      </c>
      <c r="CO38" s="159">
        <f t="shared" si="13"/>
        <v>0</v>
      </c>
      <c r="CP38" s="159">
        <f t="shared" si="13"/>
        <v>0</v>
      </c>
      <c r="CQ38" s="159">
        <f t="shared" si="13"/>
        <v>0</v>
      </c>
      <c r="CR38" s="159">
        <f t="shared" si="13"/>
        <v>0</v>
      </c>
      <c r="CS38" s="159">
        <f t="shared" si="13"/>
        <v>0</v>
      </c>
      <c r="CT38" s="159">
        <f t="shared" si="13"/>
        <v>0</v>
      </c>
      <c r="CU38" s="159">
        <f t="shared" si="13"/>
        <v>0</v>
      </c>
      <c r="CV38" s="159">
        <f t="shared" si="13"/>
        <v>0</v>
      </c>
      <c r="CW38" s="159">
        <f t="shared" si="13"/>
        <v>0</v>
      </c>
      <c r="CX38" s="159">
        <f t="shared" si="13"/>
        <v>0</v>
      </c>
      <c r="CY38" s="159">
        <f t="shared" si="13"/>
        <v>0</v>
      </c>
      <c r="CZ38" s="159">
        <f t="shared" ref="CZ38:DG61" si="19">VALUE(S38)</f>
        <v>0</v>
      </c>
      <c r="DA38" s="159">
        <f t="shared" si="16"/>
        <v>0</v>
      </c>
      <c r="DB38" s="159">
        <f t="shared" si="16"/>
        <v>0</v>
      </c>
      <c r="DC38" s="159">
        <f t="shared" si="16"/>
        <v>0</v>
      </c>
      <c r="DD38" s="159">
        <f t="shared" si="16"/>
        <v>0</v>
      </c>
      <c r="DE38" s="159">
        <f t="shared" si="16"/>
        <v>190855</v>
      </c>
      <c r="DF38" s="159">
        <f t="shared" si="16"/>
        <v>0</v>
      </c>
      <c r="DG38" s="159">
        <f t="shared" si="16"/>
        <v>0</v>
      </c>
      <c r="DH38" s="159">
        <f t="shared" si="16"/>
        <v>0</v>
      </c>
      <c r="DI38" s="159">
        <f t="shared" si="14"/>
        <v>0</v>
      </c>
      <c r="DJ38" s="159">
        <f t="shared" si="14"/>
        <v>0</v>
      </c>
      <c r="DK38" s="159">
        <f t="shared" si="14"/>
        <v>14014</v>
      </c>
      <c r="DL38" s="159">
        <f t="shared" si="14"/>
        <v>0</v>
      </c>
      <c r="DM38" s="159">
        <f t="shared" si="14"/>
        <v>0</v>
      </c>
      <c r="DN38" s="159">
        <f t="shared" si="14"/>
        <v>0</v>
      </c>
      <c r="DO38" s="159">
        <f t="shared" si="14"/>
        <v>26000</v>
      </c>
      <c r="DP38" s="159">
        <f t="shared" si="14"/>
        <v>0</v>
      </c>
      <c r="DQ38" s="159">
        <f t="shared" si="14"/>
        <v>0</v>
      </c>
      <c r="DR38" s="159">
        <f t="shared" si="14"/>
        <v>0</v>
      </c>
      <c r="DS38" s="159">
        <f t="shared" si="14"/>
        <v>-44211</v>
      </c>
      <c r="DT38" s="159">
        <f t="shared" si="14"/>
        <v>0</v>
      </c>
      <c r="DU38" s="159">
        <f t="shared" si="14"/>
        <v>885496</v>
      </c>
      <c r="DV38" s="159">
        <f t="shared" si="14"/>
        <v>13137786</v>
      </c>
      <c r="DW38" s="159">
        <f t="shared" si="14"/>
        <v>0</v>
      </c>
      <c r="DX38" s="159">
        <f t="shared" si="14"/>
        <v>0</v>
      </c>
      <c r="DY38" s="159">
        <f t="shared" ref="DY38:EN61" si="20">VALUE(AR38)</f>
        <v>0</v>
      </c>
      <c r="DZ38" s="159">
        <f t="shared" si="20"/>
        <v>13137786</v>
      </c>
      <c r="EA38" s="159">
        <f t="shared" si="20"/>
        <v>1120597</v>
      </c>
      <c r="EB38" s="159">
        <f t="shared" si="20"/>
        <v>74086</v>
      </c>
      <c r="EC38" s="159">
        <f t="shared" si="17"/>
        <v>67579</v>
      </c>
      <c r="ED38" s="159">
        <f t="shared" si="17"/>
        <v>0</v>
      </c>
      <c r="EE38" s="159">
        <f t="shared" si="17"/>
        <v>0</v>
      </c>
      <c r="EF38" s="159">
        <f t="shared" si="17"/>
        <v>0</v>
      </c>
      <c r="EG38" s="159">
        <f t="shared" si="17"/>
        <v>0</v>
      </c>
      <c r="EH38" s="159">
        <f t="shared" si="17"/>
        <v>0</v>
      </c>
      <c r="EI38" s="159">
        <f t="shared" si="17"/>
        <v>0</v>
      </c>
      <c r="EJ38" s="159">
        <f t="shared" si="17"/>
        <v>0</v>
      </c>
      <c r="EK38" s="159">
        <f t="shared" si="17"/>
        <v>0</v>
      </c>
      <c r="EL38" s="159">
        <f t="shared" si="17"/>
        <v>0</v>
      </c>
      <c r="EM38" s="159">
        <f t="shared" si="17"/>
        <v>0</v>
      </c>
      <c r="EN38" s="159">
        <f t="shared" si="17"/>
        <v>0</v>
      </c>
      <c r="EO38" s="159">
        <f t="shared" si="17"/>
        <v>0</v>
      </c>
      <c r="EP38" s="159">
        <f t="shared" si="17"/>
        <v>0</v>
      </c>
      <c r="EQ38" s="159">
        <f t="shared" si="17"/>
        <v>0</v>
      </c>
      <c r="ER38" s="159">
        <f t="shared" si="17"/>
        <v>0</v>
      </c>
      <c r="ES38" s="159">
        <f t="shared" si="18"/>
        <v>0</v>
      </c>
      <c r="ET38" s="159">
        <f t="shared" si="18"/>
        <v>87243</v>
      </c>
      <c r="EU38" s="159">
        <f t="shared" si="12"/>
        <v>0</v>
      </c>
      <c r="EV38" s="159">
        <f t="shared" si="7"/>
        <v>0</v>
      </c>
      <c r="EW38" s="159">
        <f t="shared" si="3"/>
        <v>0</v>
      </c>
      <c r="EX38" s="159">
        <f t="shared" si="3"/>
        <v>0</v>
      </c>
      <c r="EY38" s="159">
        <f t="shared" si="3"/>
        <v>0</v>
      </c>
      <c r="EZ38" s="159">
        <f t="shared" si="3"/>
        <v>1373</v>
      </c>
      <c r="FA38" s="159">
        <f t="shared" si="3"/>
        <v>0</v>
      </c>
      <c r="FB38" s="159">
        <f t="shared" si="3"/>
        <v>0</v>
      </c>
      <c r="FC38" s="159">
        <f t="shared" si="3"/>
        <v>0</v>
      </c>
      <c r="FD38" s="159">
        <f t="shared" si="3"/>
        <v>0</v>
      </c>
      <c r="FE38" s="159">
        <f t="shared" si="3"/>
        <v>0</v>
      </c>
      <c r="FF38" s="159">
        <f t="shared" si="3"/>
        <v>0</v>
      </c>
      <c r="FG38" s="159">
        <f t="shared" si="3"/>
        <v>0</v>
      </c>
      <c r="FH38" s="159">
        <f t="shared" si="3"/>
        <v>-4333</v>
      </c>
      <c r="FI38" s="159">
        <f t="shared" si="3"/>
        <v>0</v>
      </c>
      <c r="FJ38" s="159">
        <f t="shared" si="3"/>
        <v>11203</v>
      </c>
      <c r="FK38" s="159">
        <f t="shared" si="3"/>
        <v>1357748</v>
      </c>
      <c r="FL38" s="159">
        <f t="shared" si="3"/>
        <v>0</v>
      </c>
      <c r="FM38" s="159">
        <f t="shared" si="15"/>
        <v>0</v>
      </c>
      <c r="FN38" s="159">
        <f t="shared" si="15"/>
        <v>0</v>
      </c>
      <c r="FO38" s="159">
        <f t="shared" si="15"/>
        <v>1357748</v>
      </c>
    </row>
    <row r="39" spans="1:171" ht="13.5" x14ac:dyDescent="0.25">
      <c r="A39" s="152" t="s">
        <v>180</v>
      </c>
      <c r="B39" s="152" t="s">
        <v>178</v>
      </c>
      <c r="C39" s="153">
        <v>45107</v>
      </c>
      <c r="D39" s="158">
        <v>0</v>
      </c>
      <c r="E39" s="158">
        <v>11628426</v>
      </c>
      <c r="F39" s="158">
        <v>239294</v>
      </c>
      <c r="G39" s="158">
        <v>197912</v>
      </c>
      <c r="H39" s="158">
        <v>0</v>
      </c>
      <c r="I39" s="158">
        <v>0</v>
      </c>
      <c r="J39" s="158">
        <v>0</v>
      </c>
      <c r="K39" s="158">
        <v>0</v>
      </c>
      <c r="L39" s="158">
        <v>0</v>
      </c>
      <c r="M39" s="158">
        <v>0</v>
      </c>
      <c r="N39" s="158">
        <v>0</v>
      </c>
      <c r="O39" s="158">
        <v>0</v>
      </c>
      <c r="P39" s="158">
        <v>0</v>
      </c>
      <c r="Q39" s="158">
        <v>0</v>
      </c>
      <c r="R39" s="158">
        <v>0</v>
      </c>
      <c r="S39" s="158">
        <v>0</v>
      </c>
      <c r="T39" s="158">
        <v>0</v>
      </c>
      <c r="U39" s="158">
        <v>0</v>
      </c>
      <c r="V39" s="158">
        <v>0</v>
      </c>
      <c r="W39" s="158">
        <v>0</v>
      </c>
      <c r="X39" s="158">
        <v>190855</v>
      </c>
      <c r="Y39" s="158">
        <v>0</v>
      </c>
      <c r="Z39" s="158">
        <v>0</v>
      </c>
      <c r="AA39" s="158">
        <v>0</v>
      </c>
      <c r="AB39" s="158">
        <v>0</v>
      </c>
      <c r="AC39" s="158">
        <v>0</v>
      </c>
      <c r="AD39" s="158">
        <v>14014</v>
      </c>
      <c r="AE39" s="158">
        <v>0</v>
      </c>
      <c r="AF39" s="158">
        <v>0</v>
      </c>
      <c r="AG39" s="158">
        <v>0</v>
      </c>
      <c r="AH39" s="158">
        <v>26000</v>
      </c>
      <c r="AI39" s="158">
        <v>0</v>
      </c>
      <c r="AJ39" s="158">
        <v>0</v>
      </c>
      <c r="AK39" s="158">
        <v>0</v>
      </c>
      <c r="AL39" s="158">
        <v>-44211</v>
      </c>
      <c r="AM39" s="158">
        <v>0</v>
      </c>
      <c r="AN39" s="158">
        <v>885496</v>
      </c>
      <c r="AO39" s="158">
        <v>13137786</v>
      </c>
      <c r="AP39" s="158">
        <v>0</v>
      </c>
      <c r="AQ39" s="158">
        <v>0</v>
      </c>
      <c r="AR39" s="158">
        <v>0</v>
      </c>
      <c r="AS39" s="158">
        <v>13137786</v>
      </c>
      <c r="AT39" s="158">
        <v>1180044</v>
      </c>
      <c r="AU39" s="158">
        <v>91081</v>
      </c>
      <c r="AV39" s="158">
        <v>61936</v>
      </c>
      <c r="AW39" s="158">
        <v>0</v>
      </c>
      <c r="AX39" s="158">
        <v>0</v>
      </c>
      <c r="AY39" s="158">
        <v>0</v>
      </c>
      <c r="AZ39" s="158">
        <v>0</v>
      </c>
      <c r="BA39" s="158">
        <v>0</v>
      </c>
      <c r="BB39" s="158">
        <v>0</v>
      </c>
      <c r="BC39" s="158">
        <v>0</v>
      </c>
      <c r="BD39" s="158">
        <v>0</v>
      </c>
      <c r="BE39" s="158">
        <v>0</v>
      </c>
      <c r="BF39" s="158">
        <v>0</v>
      </c>
      <c r="BG39" s="158">
        <v>0</v>
      </c>
      <c r="BH39" s="158">
        <v>0</v>
      </c>
      <c r="BI39" s="158">
        <v>0</v>
      </c>
      <c r="BJ39" s="158">
        <v>0</v>
      </c>
      <c r="BK39" s="158">
        <v>0</v>
      </c>
      <c r="BL39" s="158">
        <v>0</v>
      </c>
      <c r="BM39" s="158">
        <v>99821</v>
      </c>
      <c r="BN39" s="158">
        <v>0</v>
      </c>
      <c r="BO39" s="158">
        <v>0</v>
      </c>
      <c r="BP39" s="158">
        <v>0</v>
      </c>
      <c r="BQ39" s="158">
        <v>0</v>
      </c>
      <c r="BR39" s="158">
        <v>0</v>
      </c>
      <c r="BS39" s="158">
        <v>1383</v>
      </c>
      <c r="BT39" s="158">
        <v>0</v>
      </c>
      <c r="BU39" s="158">
        <v>0</v>
      </c>
      <c r="BV39" s="158">
        <v>0</v>
      </c>
      <c r="BW39" s="158">
        <v>0</v>
      </c>
      <c r="BX39" s="158">
        <v>0</v>
      </c>
      <c r="BY39" s="158">
        <v>0</v>
      </c>
      <c r="BZ39" s="158">
        <v>0</v>
      </c>
      <c r="CA39" s="158">
        <v>-4363</v>
      </c>
      <c r="CB39" s="158">
        <v>0</v>
      </c>
      <c r="CC39" s="158">
        <v>12819</v>
      </c>
      <c r="CD39" s="158">
        <v>1442721</v>
      </c>
      <c r="CE39" s="158">
        <v>0</v>
      </c>
      <c r="CF39" s="158">
        <v>0</v>
      </c>
      <c r="CG39" s="158">
        <v>0</v>
      </c>
      <c r="CH39" s="158">
        <v>1442721</v>
      </c>
      <c r="CJ39" s="5">
        <f t="shared" si="13"/>
        <v>45107</v>
      </c>
      <c r="CK39" s="159">
        <f t="shared" si="13"/>
        <v>0</v>
      </c>
      <c r="CL39" s="159">
        <f t="shared" si="13"/>
        <v>11628426</v>
      </c>
      <c r="CM39" s="159">
        <f t="shared" si="13"/>
        <v>239294</v>
      </c>
      <c r="CN39" s="159">
        <f t="shared" si="13"/>
        <v>197912</v>
      </c>
      <c r="CO39" s="159">
        <f t="shared" si="13"/>
        <v>0</v>
      </c>
      <c r="CP39" s="159">
        <f t="shared" si="13"/>
        <v>0</v>
      </c>
      <c r="CQ39" s="159">
        <f t="shared" si="13"/>
        <v>0</v>
      </c>
      <c r="CR39" s="159">
        <f t="shared" si="13"/>
        <v>0</v>
      </c>
      <c r="CS39" s="159">
        <f t="shared" si="13"/>
        <v>0</v>
      </c>
      <c r="CT39" s="159">
        <f t="shared" si="13"/>
        <v>0</v>
      </c>
      <c r="CU39" s="159">
        <f t="shared" si="13"/>
        <v>0</v>
      </c>
      <c r="CV39" s="159">
        <f t="shared" si="13"/>
        <v>0</v>
      </c>
      <c r="CW39" s="159">
        <f t="shared" si="13"/>
        <v>0</v>
      </c>
      <c r="CX39" s="159">
        <f t="shared" si="13"/>
        <v>0</v>
      </c>
      <c r="CY39" s="159">
        <f t="shared" si="13"/>
        <v>0</v>
      </c>
      <c r="CZ39" s="159">
        <f t="shared" si="19"/>
        <v>0</v>
      </c>
      <c r="DA39" s="159">
        <f t="shared" si="16"/>
        <v>0</v>
      </c>
      <c r="DB39" s="159">
        <f t="shared" si="16"/>
        <v>0</v>
      </c>
      <c r="DC39" s="159">
        <f t="shared" si="16"/>
        <v>0</v>
      </c>
      <c r="DD39" s="159">
        <f t="shared" si="16"/>
        <v>0</v>
      </c>
      <c r="DE39" s="159">
        <f t="shared" si="16"/>
        <v>190855</v>
      </c>
      <c r="DF39" s="159">
        <f t="shared" si="16"/>
        <v>0</v>
      </c>
      <c r="DG39" s="159">
        <f t="shared" si="16"/>
        <v>0</v>
      </c>
      <c r="DH39" s="159">
        <f t="shared" si="16"/>
        <v>0</v>
      </c>
      <c r="DI39" s="159">
        <f t="shared" si="14"/>
        <v>0</v>
      </c>
      <c r="DJ39" s="159">
        <f t="shared" si="14"/>
        <v>0</v>
      </c>
      <c r="DK39" s="159">
        <f t="shared" si="14"/>
        <v>14014</v>
      </c>
      <c r="DL39" s="159">
        <f t="shared" si="14"/>
        <v>0</v>
      </c>
      <c r="DM39" s="159">
        <f t="shared" si="14"/>
        <v>0</v>
      </c>
      <c r="DN39" s="159">
        <f t="shared" si="14"/>
        <v>0</v>
      </c>
      <c r="DO39" s="159">
        <f t="shared" si="14"/>
        <v>26000</v>
      </c>
      <c r="DP39" s="159">
        <f t="shared" si="14"/>
        <v>0</v>
      </c>
      <c r="DQ39" s="159">
        <f t="shared" si="14"/>
        <v>0</v>
      </c>
      <c r="DR39" s="159">
        <f t="shared" si="14"/>
        <v>0</v>
      </c>
      <c r="DS39" s="159">
        <f t="shared" si="14"/>
        <v>-44211</v>
      </c>
      <c r="DT39" s="159">
        <f t="shared" si="14"/>
        <v>0</v>
      </c>
      <c r="DU39" s="159">
        <f t="shared" si="14"/>
        <v>885496</v>
      </c>
      <c r="DV39" s="159">
        <f t="shared" si="14"/>
        <v>13137786</v>
      </c>
      <c r="DW39" s="159">
        <f t="shared" si="14"/>
        <v>0</v>
      </c>
      <c r="DX39" s="159">
        <f t="shared" si="14"/>
        <v>0</v>
      </c>
      <c r="DY39" s="159">
        <f t="shared" si="20"/>
        <v>0</v>
      </c>
      <c r="DZ39" s="159">
        <f t="shared" si="20"/>
        <v>13137786</v>
      </c>
      <c r="EA39" s="159">
        <f t="shared" si="20"/>
        <v>1180044</v>
      </c>
      <c r="EB39" s="159">
        <f t="shared" si="20"/>
        <v>91081</v>
      </c>
      <c r="EC39" s="159">
        <f t="shared" si="17"/>
        <v>61936</v>
      </c>
      <c r="ED39" s="159">
        <f t="shared" si="17"/>
        <v>0</v>
      </c>
      <c r="EE39" s="159">
        <f t="shared" si="17"/>
        <v>0</v>
      </c>
      <c r="EF39" s="159">
        <f t="shared" si="17"/>
        <v>0</v>
      </c>
      <c r="EG39" s="159">
        <f t="shared" si="17"/>
        <v>0</v>
      </c>
      <c r="EH39" s="159">
        <f t="shared" si="17"/>
        <v>0</v>
      </c>
      <c r="EI39" s="159">
        <f t="shared" si="17"/>
        <v>0</v>
      </c>
      <c r="EJ39" s="159">
        <f t="shared" si="17"/>
        <v>0</v>
      </c>
      <c r="EK39" s="159">
        <f t="shared" si="17"/>
        <v>0</v>
      </c>
      <c r="EL39" s="159">
        <f t="shared" si="17"/>
        <v>0</v>
      </c>
      <c r="EM39" s="159">
        <f t="shared" si="17"/>
        <v>0</v>
      </c>
      <c r="EN39" s="159">
        <f t="shared" si="17"/>
        <v>0</v>
      </c>
      <c r="EO39" s="159">
        <f t="shared" si="17"/>
        <v>0</v>
      </c>
      <c r="EP39" s="159">
        <f t="shared" si="17"/>
        <v>0</v>
      </c>
      <c r="EQ39" s="159">
        <f t="shared" si="17"/>
        <v>0</v>
      </c>
      <c r="ER39" s="159">
        <f t="shared" si="17"/>
        <v>0</v>
      </c>
      <c r="ES39" s="159">
        <f t="shared" si="18"/>
        <v>0</v>
      </c>
      <c r="ET39" s="159">
        <f t="shared" si="18"/>
        <v>99821</v>
      </c>
      <c r="EU39" s="159">
        <f t="shared" si="12"/>
        <v>0</v>
      </c>
      <c r="EV39" s="159">
        <f t="shared" si="7"/>
        <v>0</v>
      </c>
      <c r="EW39" s="159">
        <f t="shared" si="3"/>
        <v>0</v>
      </c>
      <c r="EX39" s="159">
        <f t="shared" si="3"/>
        <v>0</v>
      </c>
      <c r="EY39" s="159">
        <f t="shared" si="3"/>
        <v>0</v>
      </c>
      <c r="EZ39" s="159">
        <f t="shared" si="3"/>
        <v>1383</v>
      </c>
      <c r="FA39" s="159">
        <f t="shared" si="3"/>
        <v>0</v>
      </c>
      <c r="FB39" s="159">
        <f t="shared" si="3"/>
        <v>0</v>
      </c>
      <c r="FC39" s="159">
        <f t="shared" si="3"/>
        <v>0</v>
      </c>
      <c r="FD39" s="159">
        <f t="shared" si="3"/>
        <v>0</v>
      </c>
      <c r="FE39" s="159">
        <f t="shared" si="3"/>
        <v>0</v>
      </c>
      <c r="FF39" s="159">
        <f t="shared" si="3"/>
        <v>0</v>
      </c>
      <c r="FG39" s="159">
        <f t="shared" si="3"/>
        <v>0</v>
      </c>
      <c r="FH39" s="159">
        <f t="shared" si="3"/>
        <v>-4363</v>
      </c>
      <c r="FI39" s="159">
        <f t="shared" si="3"/>
        <v>0</v>
      </c>
      <c r="FJ39" s="159">
        <f t="shared" si="3"/>
        <v>12819</v>
      </c>
      <c r="FK39" s="159">
        <f t="shared" si="3"/>
        <v>1442721</v>
      </c>
      <c r="FL39" s="159">
        <f t="shared" si="3"/>
        <v>0</v>
      </c>
      <c r="FM39" s="159">
        <f t="shared" si="15"/>
        <v>0</v>
      </c>
      <c r="FN39" s="159">
        <f t="shared" si="15"/>
        <v>0</v>
      </c>
      <c r="FO39" s="159">
        <f t="shared" si="15"/>
        <v>1442721</v>
      </c>
    </row>
    <row r="40" spans="1:171" ht="13.5" x14ac:dyDescent="0.25">
      <c r="A40" s="152" t="s">
        <v>181</v>
      </c>
      <c r="B40" s="152" t="s">
        <v>182</v>
      </c>
      <c r="C40" s="153">
        <v>45107</v>
      </c>
      <c r="D40" s="158">
        <v>0</v>
      </c>
      <c r="E40" s="158">
        <v>1141748</v>
      </c>
      <c r="F40" s="158">
        <v>0</v>
      </c>
      <c r="G40" s="158">
        <v>62955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  <c r="N40" s="158">
        <v>0</v>
      </c>
      <c r="O40" s="158">
        <v>0</v>
      </c>
      <c r="P40" s="158">
        <v>0</v>
      </c>
      <c r="Q40" s="158">
        <v>0</v>
      </c>
      <c r="R40" s="158">
        <v>0</v>
      </c>
      <c r="S40" s="158">
        <v>0</v>
      </c>
      <c r="T40" s="158">
        <v>0</v>
      </c>
      <c r="U40" s="158">
        <v>0</v>
      </c>
      <c r="V40" s="158">
        <v>0</v>
      </c>
      <c r="W40" s="158">
        <v>0</v>
      </c>
      <c r="X40" s="158">
        <v>0</v>
      </c>
      <c r="Y40" s="158">
        <v>0</v>
      </c>
      <c r="Z40" s="158">
        <v>0</v>
      </c>
      <c r="AA40" s="158">
        <v>0</v>
      </c>
      <c r="AB40" s="158">
        <v>0</v>
      </c>
      <c r="AC40" s="158">
        <v>0</v>
      </c>
      <c r="AD40" s="158">
        <v>0</v>
      </c>
      <c r="AE40" s="158">
        <v>0</v>
      </c>
      <c r="AF40" s="158">
        <v>0</v>
      </c>
      <c r="AG40" s="158">
        <v>0</v>
      </c>
      <c r="AH40" s="158">
        <v>0</v>
      </c>
      <c r="AI40" s="158">
        <v>0</v>
      </c>
      <c r="AJ40" s="158">
        <v>0</v>
      </c>
      <c r="AK40" s="158">
        <v>0</v>
      </c>
      <c r="AL40" s="158">
        <v>0</v>
      </c>
      <c r="AM40" s="158">
        <v>0</v>
      </c>
      <c r="AN40" s="158">
        <v>3128</v>
      </c>
      <c r="AO40" s="158">
        <v>1207831</v>
      </c>
      <c r="AP40" s="158">
        <v>0</v>
      </c>
      <c r="AQ40" s="158">
        <v>0</v>
      </c>
      <c r="AR40" s="158">
        <v>0</v>
      </c>
      <c r="AS40" s="158">
        <v>1207831</v>
      </c>
      <c r="AT40" s="158">
        <v>1141748</v>
      </c>
      <c r="AU40" s="158">
        <v>0</v>
      </c>
      <c r="AV40" s="158">
        <v>62955</v>
      </c>
      <c r="AW40" s="158">
        <v>0</v>
      </c>
      <c r="AX40" s="158">
        <v>0</v>
      </c>
      <c r="AY40" s="158">
        <v>0</v>
      </c>
      <c r="AZ40" s="158">
        <v>0</v>
      </c>
      <c r="BA40" s="158">
        <v>0</v>
      </c>
      <c r="BB40" s="158">
        <v>0</v>
      </c>
      <c r="BC40" s="158">
        <v>0</v>
      </c>
      <c r="BD40" s="158">
        <v>0</v>
      </c>
      <c r="BE40" s="158">
        <v>0</v>
      </c>
      <c r="BF40" s="158">
        <v>0</v>
      </c>
      <c r="BG40" s="158">
        <v>0</v>
      </c>
      <c r="BH40" s="158">
        <v>0</v>
      </c>
      <c r="BI40" s="158">
        <v>0</v>
      </c>
      <c r="BJ40" s="158">
        <v>0</v>
      </c>
      <c r="BK40" s="158">
        <v>0</v>
      </c>
      <c r="BL40" s="158">
        <v>0</v>
      </c>
      <c r="BM40" s="158">
        <v>0</v>
      </c>
      <c r="BN40" s="158">
        <v>0</v>
      </c>
      <c r="BO40" s="158">
        <v>0</v>
      </c>
      <c r="BP40" s="158">
        <v>0</v>
      </c>
      <c r="BQ40" s="158">
        <v>0</v>
      </c>
      <c r="BR40" s="158">
        <v>0</v>
      </c>
      <c r="BS40" s="158">
        <v>0</v>
      </c>
      <c r="BT40" s="158">
        <v>0</v>
      </c>
      <c r="BU40" s="158">
        <v>0</v>
      </c>
      <c r="BV40" s="158">
        <v>0</v>
      </c>
      <c r="BW40" s="158">
        <v>0</v>
      </c>
      <c r="BX40" s="158">
        <v>0</v>
      </c>
      <c r="BY40" s="158">
        <v>0</v>
      </c>
      <c r="BZ40" s="158">
        <v>0</v>
      </c>
      <c r="CA40" s="158">
        <v>0</v>
      </c>
      <c r="CB40" s="158">
        <v>0</v>
      </c>
      <c r="CC40" s="158">
        <v>3128</v>
      </c>
      <c r="CD40" s="158">
        <v>1207831</v>
      </c>
      <c r="CE40" s="158">
        <v>0</v>
      </c>
      <c r="CF40" s="158">
        <v>0</v>
      </c>
      <c r="CG40" s="158">
        <v>0</v>
      </c>
      <c r="CH40" s="158">
        <v>1207831</v>
      </c>
      <c r="CJ40" s="5">
        <f t="shared" si="13"/>
        <v>45107</v>
      </c>
      <c r="CK40" s="159">
        <f t="shared" si="13"/>
        <v>0</v>
      </c>
      <c r="CL40" s="159">
        <f t="shared" si="13"/>
        <v>1141748</v>
      </c>
      <c r="CM40" s="159">
        <f t="shared" si="13"/>
        <v>0</v>
      </c>
      <c r="CN40" s="159">
        <f t="shared" si="13"/>
        <v>62955</v>
      </c>
      <c r="CO40" s="159">
        <f t="shared" si="13"/>
        <v>0</v>
      </c>
      <c r="CP40" s="159">
        <f t="shared" si="13"/>
        <v>0</v>
      </c>
      <c r="CQ40" s="159">
        <f t="shared" si="13"/>
        <v>0</v>
      </c>
      <c r="CR40" s="159">
        <f t="shared" si="13"/>
        <v>0</v>
      </c>
      <c r="CS40" s="159">
        <f t="shared" si="13"/>
        <v>0</v>
      </c>
      <c r="CT40" s="159">
        <f t="shared" si="13"/>
        <v>0</v>
      </c>
      <c r="CU40" s="159">
        <f t="shared" si="13"/>
        <v>0</v>
      </c>
      <c r="CV40" s="159">
        <f t="shared" si="13"/>
        <v>0</v>
      </c>
      <c r="CW40" s="159">
        <f t="shared" si="13"/>
        <v>0</v>
      </c>
      <c r="CX40" s="159">
        <f t="shared" si="13"/>
        <v>0</v>
      </c>
      <c r="CY40" s="159">
        <f t="shared" si="13"/>
        <v>0</v>
      </c>
      <c r="CZ40" s="159">
        <f t="shared" si="19"/>
        <v>0</v>
      </c>
      <c r="DA40" s="159">
        <f t="shared" si="16"/>
        <v>0</v>
      </c>
      <c r="DB40" s="159">
        <f t="shared" si="16"/>
        <v>0</v>
      </c>
      <c r="DC40" s="159">
        <f t="shared" si="16"/>
        <v>0</v>
      </c>
      <c r="DD40" s="159">
        <f t="shared" si="16"/>
        <v>0</v>
      </c>
      <c r="DE40" s="159">
        <f t="shared" si="16"/>
        <v>0</v>
      </c>
      <c r="DF40" s="159">
        <f t="shared" si="16"/>
        <v>0</v>
      </c>
      <c r="DG40" s="159">
        <f t="shared" si="16"/>
        <v>0</v>
      </c>
      <c r="DH40" s="159">
        <f t="shared" si="16"/>
        <v>0</v>
      </c>
      <c r="DI40" s="159">
        <f t="shared" si="14"/>
        <v>0</v>
      </c>
      <c r="DJ40" s="159">
        <f t="shared" si="14"/>
        <v>0</v>
      </c>
      <c r="DK40" s="159">
        <f t="shared" si="14"/>
        <v>0</v>
      </c>
      <c r="DL40" s="159">
        <f t="shared" si="14"/>
        <v>0</v>
      </c>
      <c r="DM40" s="159">
        <f t="shared" si="14"/>
        <v>0</v>
      </c>
      <c r="DN40" s="159">
        <f t="shared" si="14"/>
        <v>0</v>
      </c>
      <c r="DO40" s="159">
        <f t="shared" si="14"/>
        <v>0</v>
      </c>
      <c r="DP40" s="159">
        <f t="shared" si="14"/>
        <v>0</v>
      </c>
      <c r="DQ40" s="159">
        <f t="shared" si="14"/>
        <v>0</v>
      </c>
      <c r="DR40" s="159">
        <f t="shared" si="14"/>
        <v>0</v>
      </c>
      <c r="DS40" s="159">
        <f t="shared" si="14"/>
        <v>0</v>
      </c>
      <c r="DT40" s="159">
        <f t="shared" si="14"/>
        <v>0</v>
      </c>
      <c r="DU40" s="159">
        <f t="shared" si="14"/>
        <v>3128</v>
      </c>
      <c r="DV40" s="159">
        <f t="shared" si="14"/>
        <v>1207831</v>
      </c>
      <c r="DW40" s="159">
        <f t="shared" si="14"/>
        <v>0</v>
      </c>
      <c r="DX40" s="159">
        <f t="shared" si="14"/>
        <v>0</v>
      </c>
      <c r="DY40" s="159">
        <f t="shared" si="20"/>
        <v>0</v>
      </c>
      <c r="DZ40" s="159">
        <f t="shared" si="20"/>
        <v>1207831</v>
      </c>
      <c r="EA40" s="159">
        <f t="shared" si="20"/>
        <v>1141748</v>
      </c>
      <c r="EB40" s="159">
        <f t="shared" si="20"/>
        <v>0</v>
      </c>
      <c r="EC40" s="159">
        <f t="shared" si="17"/>
        <v>62955</v>
      </c>
      <c r="ED40" s="159">
        <f t="shared" si="17"/>
        <v>0</v>
      </c>
      <c r="EE40" s="159">
        <f t="shared" si="17"/>
        <v>0</v>
      </c>
      <c r="EF40" s="159">
        <f t="shared" si="17"/>
        <v>0</v>
      </c>
      <c r="EG40" s="159">
        <f t="shared" si="17"/>
        <v>0</v>
      </c>
      <c r="EH40" s="159">
        <f t="shared" si="17"/>
        <v>0</v>
      </c>
      <c r="EI40" s="159">
        <f t="shared" si="17"/>
        <v>0</v>
      </c>
      <c r="EJ40" s="159">
        <f t="shared" si="17"/>
        <v>0</v>
      </c>
      <c r="EK40" s="159">
        <f t="shared" si="17"/>
        <v>0</v>
      </c>
      <c r="EL40" s="159">
        <f t="shared" si="17"/>
        <v>0</v>
      </c>
      <c r="EM40" s="159">
        <f t="shared" si="17"/>
        <v>0</v>
      </c>
      <c r="EN40" s="159">
        <f t="shared" si="17"/>
        <v>0</v>
      </c>
      <c r="EO40" s="159">
        <f t="shared" si="17"/>
        <v>0</v>
      </c>
      <c r="EP40" s="159">
        <f t="shared" si="17"/>
        <v>0</v>
      </c>
      <c r="EQ40" s="159">
        <f t="shared" si="17"/>
        <v>0</v>
      </c>
      <c r="ER40" s="159">
        <f t="shared" si="17"/>
        <v>0</v>
      </c>
      <c r="ES40" s="159">
        <f t="shared" si="18"/>
        <v>0</v>
      </c>
      <c r="ET40" s="159">
        <f t="shared" si="18"/>
        <v>0</v>
      </c>
      <c r="EU40" s="159">
        <f t="shared" si="12"/>
        <v>0</v>
      </c>
      <c r="EV40" s="159">
        <f t="shared" si="7"/>
        <v>0</v>
      </c>
      <c r="EW40" s="159">
        <f t="shared" si="3"/>
        <v>0</v>
      </c>
      <c r="EX40" s="159">
        <f t="shared" si="3"/>
        <v>0</v>
      </c>
      <c r="EY40" s="159">
        <f t="shared" si="3"/>
        <v>0</v>
      </c>
      <c r="EZ40" s="159">
        <f t="shared" si="3"/>
        <v>0</v>
      </c>
      <c r="FA40" s="159">
        <f t="shared" si="3"/>
        <v>0</v>
      </c>
      <c r="FB40" s="159">
        <f t="shared" si="3"/>
        <v>0</v>
      </c>
      <c r="FC40" s="159">
        <f t="shared" si="3"/>
        <v>0</v>
      </c>
      <c r="FD40" s="159">
        <f t="shared" si="3"/>
        <v>0</v>
      </c>
      <c r="FE40" s="159">
        <f t="shared" si="3"/>
        <v>0</v>
      </c>
      <c r="FF40" s="159">
        <f t="shared" si="3"/>
        <v>0</v>
      </c>
      <c r="FG40" s="159">
        <f t="shared" si="3"/>
        <v>0</v>
      </c>
      <c r="FH40" s="159">
        <f t="shared" si="3"/>
        <v>0</v>
      </c>
      <c r="FI40" s="159">
        <f t="shared" si="3"/>
        <v>0</v>
      </c>
      <c r="FJ40" s="159">
        <f t="shared" si="3"/>
        <v>3128</v>
      </c>
      <c r="FK40" s="159">
        <f t="shared" si="3"/>
        <v>1207831</v>
      </c>
      <c r="FL40" s="159">
        <f t="shared" si="3"/>
        <v>0</v>
      </c>
      <c r="FM40" s="159">
        <f t="shared" si="15"/>
        <v>0</v>
      </c>
      <c r="FN40" s="159">
        <f t="shared" si="15"/>
        <v>0</v>
      </c>
      <c r="FO40" s="159">
        <f t="shared" si="15"/>
        <v>1207831</v>
      </c>
    </row>
    <row r="41" spans="1:171" ht="13.5" x14ac:dyDescent="0.25">
      <c r="A41" s="152" t="s">
        <v>183</v>
      </c>
      <c r="B41" s="152" t="s">
        <v>182</v>
      </c>
      <c r="C41" s="153">
        <v>45107</v>
      </c>
      <c r="D41" s="158">
        <v>0</v>
      </c>
      <c r="E41" s="158">
        <v>1131284</v>
      </c>
      <c r="F41" s="158">
        <v>0</v>
      </c>
      <c r="G41" s="158">
        <v>64297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0</v>
      </c>
      <c r="Q41" s="158">
        <v>0</v>
      </c>
      <c r="R41" s="158">
        <v>0</v>
      </c>
      <c r="S41" s="158">
        <v>0</v>
      </c>
      <c r="T41" s="158">
        <v>0</v>
      </c>
      <c r="U41" s="158">
        <v>0</v>
      </c>
      <c r="V41" s="158">
        <v>0</v>
      </c>
      <c r="W41" s="158">
        <v>0</v>
      </c>
      <c r="X41" s="158">
        <v>0</v>
      </c>
      <c r="Y41" s="158">
        <v>0</v>
      </c>
      <c r="Z41" s="158">
        <v>0</v>
      </c>
      <c r="AA41" s="158">
        <v>0</v>
      </c>
      <c r="AB41" s="158">
        <v>0</v>
      </c>
      <c r="AC41" s="158">
        <v>0</v>
      </c>
      <c r="AD41" s="158">
        <v>0</v>
      </c>
      <c r="AE41" s="158">
        <v>0</v>
      </c>
      <c r="AF41" s="158">
        <v>0</v>
      </c>
      <c r="AG41" s="158">
        <v>0</v>
      </c>
      <c r="AH41" s="158">
        <v>0</v>
      </c>
      <c r="AI41" s="158">
        <v>0</v>
      </c>
      <c r="AJ41" s="158">
        <v>0</v>
      </c>
      <c r="AK41" s="158">
        <v>0</v>
      </c>
      <c r="AL41" s="158">
        <v>0</v>
      </c>
      <c r="AM41" s="158">
        <v>0</v>
      </c>
      <c r="AN41" s="158">
        <v>2770</v>
      </c>
      <c r="AO41" s="158">
        <v>1198351</v>
      </c>
      <c r="AP41" s="158">
        <v>0</v>
      </c>
      <c r="AQ41" s="158">
        <v>0</v>
      </c>
      <c r="AR41" s="158">
        <v>0</v>
      </c>
      <c r="AS41" s="158">
        <v>1198351</v>
      </c>
      <c r="AT41" s="158">
        <v>1131284</v>
      </c>
      <c r="AU41" s="158">
        <v>0</v>
      </c>
      <c r="AV41" s="158">
        <v>64297</v>
      </c>
      <c r="AW41" s="158">
        <v>0</v>
      </c>
      <c r="AX41" s="158">
        <v>0</v>
      </c>
      <c r="AY41" s="158">
        <v>0</v>
      </c>
      <c r="AZ41" s="158">
        <v>0</v>
      </c>
      <c r="BA41" s="158">
        <v>0</v>
      </c>
      <c r="BB41" s="158">
        <v>0</v>
      </c>
      <c r="BC41" s="158">
        <v>0</v>
      </c>
      <c r="BD41" s="158">
        <v>0</v>
      </c>
      <c r="BE41" s="158">
        <v>0</v>
      </c>
      <c r="BF41" s="158">
        <v>0</v>
      </c>
      <c r="BG41" s="158">
        <v>0</v>
      </c>
      <c r="BH41" s="158">
        <v>0</v>
      </c>
      <c r="BI41" s="158">
        <v>0</v>
      </c>
      <c r="BJ41" s="158">
        <v>0</v>
      </c>
      <c r="BK41" s="158">
        <v>0</v>
      </c>
      <c r="BL41" s="158">
        <v>0</v>
      </c>
      <c r="BM41" s="158">
        <v>0</v>
      </c>
      <c r="BN41" s="158">
        <v>0</v>
      </c>
      <c r="BO41" s="158">
        <v>0</v>
      </c>
      <c r="BP41" s="158">
        <v>0</v>
      </c>
      <c r="BQ41" s="158">
        <v>0</v>
      </c>
      <c r="BR41" s="158">
        <v>0</v>
      </c>
      <c r="BS41" s="158">
        <v>0</v>
      </c>
      <c r="BT41" s="158">
        <v>0</v>
      </c>
      <c r="BU41" s="158">
        <v>0</v>
      </c>
      <c r="BV41" s="158">
        <v>0</v>
      </c>
      <c r="BW41" s="158">
        <v>0</v>
      </c>
      <c r="BX41" s="158">
        <v>0</v>
      </c>
      <c r="BY41" s="158">
        <v>0</v>
      </c>
      <c r="BZ41" s="158">
        <v>0</v>
      </c>
      <c r="CA41" s="158">
        <v>0</v>
      </c>
      <c r="CB41" s="158">
        <v>0</v>
      </c>
      <c r="CC41" s="158">
        <v>2770</v>
      </c>
      <c r="CD41" s="158">
        <v>1198351</v>
      </c>
      <c r="CE41" s="158">
        <v>0</v>
      </c>
      <c r="CF41" s="158">
        <v>0</v>
      </c>
      <c r="CG41" s="158">
        <v>0</v>
      </c>
      <c r="CH41" s="158">
        <v>1198351</v>
      </c>
      <c r="CJ41" s="5">
        <f t="shared" si="13"/>
        <v>45107</v>
      </c>
      <c r="CK41" s="159">
        <f t="shared" si="13"/>
        <v>0</v>
      </c>
      <c r="CL41" s="159">
        <f t="shared" si="13"/>
        <v>1131284</v>
      </c>
      <c r="CM41" s="159">
        <f t="shared" si="13"/>
        <v>0</v>
      </c>
      <c r="CN41" s="159">
        <f t="shared" si="13"/>
        <v>64297</v>
      </c>
      <c r="CO41" s="159">
        <f t="shared" si="13"/>
        <v>0</v>
      </c>
      <c r="CP41" s="159">
        <f t="shared" si="13"/>
        <v>0</v>
      </c>
      <c r="CQ41" s="159">
        <f t="shared" si="13"/>
        <v>0</v>
      </c>
      <c r="CR41" s="159">
        <f t="shared" si="13"/>
        <v>0</v>
      </c>
      <c r="CS41" s="159">
        <f t="shared" si="13"/>
        <v>0</v>
      </c>
      <c r="CT41" s="159">
        <f t="shared" si="13"/>
        <v>0</v>
      </c>
      <c r="CU41" s="159">
        <f t="shared" si="13"/>
        <v>0</v>
      </c>
      <c r="CV41" s="159">
        <f t="shared" si="13"/>
        <v>0</v>
      </c>
      <c r="CW41" s="159">
        <f t="shared" si="13"/>
        <v>0</v>
      </c>
      <c r="CX41" s="159">
        <f t="shared" si="13"/>
        <v>0</v>
      </c>
      <c r="CY41" s="159">
        <f t="shared" si="13"/>
        <v>0</v>
      </c>
      <c r="CZ41" s="159">
        <f t="shared" si="19"/>
        <v>0</v>
      </c>
      <c r="DA41" s="159">
        <f t="shared" si="16"/>
        <v>0</v>
      </c>
      <c r="DB41" s="159">
        <f t="shared" si="16"/>
        <v>0</v>
      </c>
      <c r="DC41" s="159">
        <f t="shared" si="16"/>
        <v>0</v>
      </c>
      <c r="DD41" s="159">
        <f t="shared" si="16"/>
        <v>0</v>
      </c>
      <c r="DE41" s="159">
        <f t="shared" si="16"/>
        <v>0</v>
      </c>
      <c r="DF41" s="159">
        <f t="shared" si="16"/>
        <v>0</v>
      </c>
      <c r="DG41" s="159">
        <f t="shared" si="16"/>
        <v>0</v>
      </c>
      <c r="DH41" s="159">
        <f t="shared" si="16"/>
        <v>0</v>
      </c>
      <c r="DI41" s="159">
        <f t="shared" si="14"/>
        <v>0</v>
      </c>
      <c r="DJ41" s="159">
        <f t="shared" si="14"/>
        <v>0</v>
      </c>
      <c r="DK41" s="159">
        <f t="shared" si="14"/>
        <v>0</v>
      </c>
      <c r="DL41" s="159">
        <f t="shared" si="14"/>
        <v>0</v>
      </c>
      <c r="DM41" s="159">
        <f t="shared" si="14"/>
        <v>0</v>
      </c>
      <c r="DN41" s="159">
        <f t="shared" si="14"/>
        <v>0</v>
      </c>
      <c r="DO41" s="159">
        <f t="shared" si="14"/>
        <v>0</v>
      </c>
      <c r="DP41" s="159">
        <f t="shared" si="14"/>
        <v>0</v>
      </c>
      <c r="DQ41" s="159">
        <f t="shared" si="14"/>
        <v>0</v>
      </c>
      <c r="DR41" s="159">
        <f t="shared" si="14"/>
        <v>0</v>
      </c>
      <c r="DS41" s="159">
        <f t="shared" si="14"/>
        <v>0</v>
      </c>
      <c r="DT41" s="159">
        <f t="shared" si="14"/>
        <v>0</v>
      </c>
      <c r="DU41" s="159">
        <f t="shared" si="14"/>
        <v>2770</v>
      </c>
      <c r="DV41" s="159">
        <f t="shared" si="14"/>
        <v>1198351</v>
      </c>
      <c r="DW41" s="159">
        <f t="shared" si="14"/>
        <v>0</v>
      </c>
      <c r="DX41" s="159">
        <f t="shared" si="14"/>
        <v>0</v>
      </c>
      <c r="DY41" s="159">
        <f t="shared" si="20"/>
        <v>0</v>
      </c>
      <c r="DZ41" s="159">
        <f t="shared" si="20"/>
        <v>1198351</v>
      </c>
      <c r="EA41" s="159">
        <f t="shared" si="20"/>
        <v>1131284</v>
      </c>
      <c r="EB41" s="159">
        <f t="shared" si="20"/>
        <v>0</v>
      </c>
      <c r="EC41" s="159">
        <f t="shared" si="17"/>
        <v>64297</v>
      </c>
      <c r="ED41" s="159">
        <f t="shared" si="17"/>
        <v>0</v>
      </c>
      <c r="EE41" s="159">
        <f t="shared" si="17"/>
        <v>0</v>
      </c>
      <c r="EF41" s="159">
        <f t="shared" si="17"/>
        <v>0</v>
      </c>
      <c r="EG41" s="159">
        <f t="shared" si="17"/>
        <v>0</v>
      </c>
      <c r="EH41" s="159">
        <f t="shared" si="17"/>
        <v>0</v>
      </c>
      <c r="EI41" s="159">
        <f t="shared" si="17"/>
        <v>0</v>
      </c>
      <c r="EJ41" s="159">
        <f t="shared" si="17"/>
        <v>0</v>
      </c>
      <c r="EK41" s="159">
        <f t="shared" si="17"/>
        <v>0</v>
      </c>
      <c r="EL41" s="159">
        <f t="shared" si="17"/>
        <v>0</v>
      </c>
      <c r="EM41" s="159">
        <f t="shared" si="17"/>
        <v>0</v>
      </c>
      <c r="EN41" s="159">
        <f t="shared" si="17"/>
        <v>0</v>
      </c>
      <c r="EO41" s="159">
        <f t="shared" si="17"/>
        <v>0</v>
      </c>
      <c r="EP41" s="159">
        <f t="shared" si="17"/>
        <v>0</v>
      </c>
      <c r="EQ41" s="159">
        <f t="shared" si="17"/>
        <v>0</v>
      </c>
      <c r="ER41" s="159">
        <f t="shared" si="17"/>
        <v>0</v>
      </c>
      <c r="ES41" s="159">
        <f t="shared" si="18"/>
        <v>0</v>
      </c>
      <c r="ET41" s="159">
        <f t="shared" si="18"/>
        <v>0</v>
      </c>
      <c r="EU41" s="159">
        <f t="shared" si="12"/>
        <v>0</v>
      </c>
      <c r="EV41" s="159">
        <f t="shared" si="7"/>
        <v>0</v>
      </c>
      <c r="EW41" s="159">
        <f t="shared" si="3"/>
        <v>0</v>
      </c>
      <c r="EX41" s="159">
        <f t="shared" si="3"/>
        <v>0</v>
      </c>
      <c r="EY41" s="159">
        <f t="shared" si="3"/>
        <v>0</v>
      </c>
      <c r="EZ41" s="159">
        <f t="shared" si="3"/>
        <v>0</v>
      </c>
      <c r="FA41" s="159">
        <f t="shared" si="3"/>
        <v>0</v>
      </c>
      <c r="FB41" s="159">
        <f t="shared" si="3"/>
        <v>0</v>
      </c>
      <c r="FC41" s="159">
        <f t="shared" si="3"/>
        <v>0</v>
      </c>
      <c r="FD41" s="159">
        <f t="shared" si="3"/>
        <v>0</v>
      </c>
      <c r="FE41" s="159">
        <f t="shared" si="3"/>
        <v>0</v>
      </c>
      <c r="FF41" s="159">
        <f t="shared" si="3"/>
        <v>0</v>
      </c>
      <c r="FG41" s="159">
        <f t="shared" si="3"/>
        <v>0</v>
      </c>
      <c r="FH41" s="159">
        <f t="shared" si="3"/>
        <v>0</v>
      </c>
      <c r="FI41" s="159">
        <f t="shared" si="3"/>
        <v>0</v>
      </c>
      <c r="FJ41" s="159">
        <f t="shared" si="3"/>
        <v>2770</v>
      </c>
      <c r="FK41" s="159">
        <f t="shared" si="3"/>
        <v>1198351</v>
      </c>
      <c r="FL41" s="159">
        <f t="shared" si="3"/>
        <v>0</v>
      </c>
      <c r="FM41" s="159">
        <f t="shared" si="15"/>
        <v>0</v>
      </c>
      <c r="FN41" s="159">
        <f t="shared" si="15"/>
        <v>0</v>
      </c>
      <c r="FO41" s="159">
        <f t="shared" si="15"/>
        <v>1198351</v>
      </c>
    </row>
    <row r="42" spans="1:171" ht="13.5" x14ac:dyDescent="0.25">
      <c r="A42" s="152" t="s">
        <v>184</v>
      </c>
      <c r="B42" s="152" t="s">
        <v>182</v>
      </c>
      <c r="C42" s="153">
        <v>45107</v>
      </c>
      <c r="D42" s="158">
        <v>0</v>
      </c>
      <c r="E42" s="158">
        <v>1229609</v>
      </c>
      <c r="F42" s="158">
        <v>0</v>
      </c>
      <c r="G42" s="158">
        <v>69315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0</v>
      </c>
      <c r="N42" s="158">
        <v>0</v>
      </c>
      <c r="O42" s="158">
        <v>0</v>
      </c>
      <c r="P42" s="158">
        <v>0</v>
      </c>
      <c r="Q42" s="158">
        <v>0</v>
      </c>
      <c r="R42" s="158">
        <v>0</v>
      </c>
      <c r="S42" s="158">
        <v>0</v>
      </c>
      <c r="T42" s="158">
        <v>0</v>
      </c>
      <c r="U42" s="158">
        <v>0</v>
      </c>
      <c r="V42" s="158">
        <v>0</v>
      </c>
      <c r="W42" s="158">
        <v>0</v>
      </c>
      <c r="X42" s="158">
        <v>0</v>
      </c>
      <c r="Y42" s="158">
        <v>0</v>
      </c>
      <c r="Z42" s="158">
        <v>0</v>
      </c>
      <c r="AA42" s="158">
        <v>0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0</v>
      </c>
      <c r="AH42" s="158">
        <v>0</v>
      </c>
      <c r="AI42" s="158">
        <v>0</v>
      </c>
      <c r="AJ42" s="158">
        <v>0</v>
      </c>
      <c r="AK42" s="158">
        <v>0</v>
      </c>
      <c r="AL42" s="158">
        <v>0</v>
      </c>
      <c r="AM42" s="158">
        <v>0</v>
      </c>
      <c r="AN42" s="158">
        <v>3180</v>
      </c>
      <c r="AO42" s="158">
        <v>1302104</v>
      </c>
      <c r="AP42" s="158">
        <v>0</v>
      </c>
      <c r="AQ42" s="158">
        <v>0</v>
      </c>
      <c r="AR42" s="158">
        <v>0</v>
      </c>
      <c r="AS42" s="158">
        <v>1302104</v>
      </c>
      <c r="AT42" s="158">
        <v>1229609</v>
      </c>
      <c r="AU42" s="158">
        <v>0</v>
      </c>
      <c r="AV42" s="158">
        <v>69315</v>
      </c>
      <c r="AW42" s="158">
        <v>0</v>
      </c>
      <c r="AX42" s="158">
        <v>0</v>
      </c>
      <c r="AY42" s="158">
        <v>0</v>
      </c>
      <c r="AZ42" s="158">
        <v>0</v>
      </c>
      <c r="BA42" s="158">
        <v>0</v>
      </c>
      <c r="BB42" s="158">
        <v>0</v>
      </c>
      <c r="BC42" s="158">
        <v>0</v>
      </c>
      <c r="BD42" s="158">
        <v>0</v>
      </c>
      <c r="BE42" s="158">
        <v>0</v>
      </c>
      <c r="BF42" s="158">
        <v>0</v>
      </c>
      <c r="BG42" s="158">
        <v>0</v>
      </c>
      <c r="BH42" s="158">
        <v>0</v>
      </c>
      <c r="BI42" s="158">
        <v>0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3180</v>
      </c>
      <c r="CD42" s="158">
        <v>1302104</v>
      </c>
      <c r="CE42" s="158">
        <v>0</v>
      </c>
      <c r="CF42" s="158">
        <v>0</v>
      </c>
      <c r="CG42" s="158">
        <v>0</v>
      </c>
      <c r="CH42" s="158">
        <v>1302104</v>
      </c>
      <c r="CJ42" s="5">
        <f t="shared" si="13"/>
        <v>45107</v>
      </c>
      <c r="CK42" s="159">
        <f t="shared" si="13"/>
        <v>0</v>
      </c>
      <c r="CL42" s="159">
        <f t="shared" si="13"/>
        <v>1229609</v>
      </c>
      <c r="CM42" s="159">
        <f t="shared" si="13"/>
        <v>0</v>
      </c>
      <c r="CN42" s="159">
        <f t="shared" si="13"/>
        <v>69315</v>
      </c>
      <c r="CO42" s="159">
        <f t="shared" si="13"/>
        <v>0</v>
      </c>
      <c r="CP42" s="159">
        <f t="shared" si="13"/>
        <v>0</v>
      </c>
      <c r="CQ42" s="159">
        <f t="shared" si="13"/>
        <v>0</v>
      </c>
      <c r="CR42" s="159">
        <f t="shared" si="13"/>
        <v>0</v>
      </c>
      <c r="CS42" s="159">
        <f t="shared" si="13"/>
        <v>0</v>
      </c>
      <c r="CT42" s="159">
        <f t="shared" si="13"/>
        <v>0</v>
      </c>
      <c r="CU42" s="159">
        <f t="shared" si="13"/>
        <v>0</v>
      </c>
      <c r="CV42" s="159">
        <f t="shared" si="13"/>
        <v>0</v>
      </c>
      <c r="CW42" s="159">
        <f t="shared" si="13"/>
        <v>0</v>
      </c>
      <c r="CX42" s="159">
        <f t="shared" si="13"/>
        <v>0</v>
      </c>
      <c r="CY42" s="159">
        <f t="shared" si="13"/>
        <v>0</v>
      </c>
      <c r="CZ42" s="159">
        <f t="shared" si="19"/>
        <v>0</v>
      </c>
      <c r="DA42" s="159">
        <f t="shared" si="16"/>
        <v>0</v>
      </c>
      <c r="DB42" s="159">
        <f t="shared" si="16"/>
        <v>0</v>
      </c>
      <c r="DC42" s="159">
        <f t="shared" si="16"/>
        <v>0</v>
      </c>
      <c r="DD42" s="159">
        <f t="shared" si="16"/>
        <v>0</v>
      </c>
      <c r="DE42" s="159">
        <f t="shared" si="16"/>
        <v>0</v>
      </c>
      <c r="DF42" s="159">
        <f t="shared" si="16"/>
        <v>0</v>
      </c>
      <c r="DG42" s="159">
        <f t="shared" si="16"/>
        <v>0</v>
      </c>
      <c r="DH42" s="159">
        <f t="shared" si="16"/>
        <v>0</v>
      </c>
      <c r="DI42" s="159">
        <f t="shared" si="14"/>
        <v>0</v>
      </c>
      <c r="DJ42" s="159">
        <f t="shared" si="14"/>
        <v>0</v>
      </c>
      <c r="DK42" s="159">
        <f t="shared" si="14"/>
        <v>0</v>
      </c>
      <c r="DL42" s="159">
        <f t="shared" si="14"/>
        <v>0</v>
      </c>
      <c r="DM42" s="159">
        <f t="shared" si="14"/>
        <v>0</v>
      </c>
      <c r="DN42" s="159">
        <f t="shared" si="14"/>
        <v>0</v>
      </c>
      <c r="DO42" s="159">
        <f t="shared" si="14"/>
        <v>0</v>
      </c>
      <c r="DP42" s="159">
        <f t="shared" si="14"/>
        <v>0</v>
      </c>
      <c r="DQ42" s="159">
        <f t="shared" si="14"/>
        <v>0</v>
      </c>
      <c r="DR42" s="159">
        <f t="shared" si="14"/>
        <v>0</v>
      </c>
      <c r="DS42" s="159">
        <f t="shared" si="14"/>
        <v>0</v>
      </c>
      <c r="DT42" s="159">
        <f t="shared" si="14"/>
        <v>0</v>
      </c>
      <c r="DU42" s="159">
        <f t="shared" si="14"/>
        <v>3180</v>
      </c>
      <c r="DV42" s="159">
        <f t="shared" si="14"/>
        <v>1302104</v>
      </c>
      <c r="DW42" s="159">
        <f t="shared" si="14"/>
        <v>0</v>
      </c>
      <c r="DX42" s="159">
        <f t="shared" si="14"/>
        <v>0</v>
      </c>
      <c r="DY42" s="159">
        <f t="shared" si="20"/>
        <v>0</v>
      </c>
      <c r="DZ42" s="159">
        <f t="shared" si="20"/>
        <v>1302104</v>
      </c>
      <c r="EA42" s="159">
        <f t="shared" si="20"/>
        <v>1229609</v>
      </c>
      <c r="EB42" s="159">
        <f t="shared" si="20"/>
        <v>0</v>
      </c>
      <c r="EC42" s="159">
        <f t="shared" si="17"/>
        <v>69315</v>
      </c>
      <c r="ED42" s="159">
        <f t="shared" si="17"/>
        <v>0</v>
      </c>
      <c r="EE42" s="159">
        <f t="shared" si="17"/>
        <v>0</v>
      </c>
      <c r="EF42" s="159">
        <f t="shared" si="17"/>
        <v>0</v>
      </c>
      <c r="EG42" s="159">
        <f t="shared" si="17"/>
        <v>0</v>
      </c>
      <c r="EH42" s="159">
        <f t="shared" si="17"/>
        <v>0</v>
      </c>
      <c r="EI42" s="159">
        <f t="shared" si="17"/>
        <v>0</v>
      </c>
      <c r="EJ42" s="159">
        <f t="shared" si="17"/>
        <v>0</v>
      </c>
      <c r="EK42" s="159">
        <f t="shared" si="17"/>
        <v>0</v>
      </c>
      <c r="EL42" s="159">
        <f t="shared" si="17"/>
        <v>0</v>
      </c>
      <c r="EM42" s="159">
        <f t="shared" si="17"/>
        <v>0</v>
      </c>
      <c r="EN42" s="159">
        <f t="shared" si="17"/>
        <v>0</v>
      </c>
      <c r="EO42" s="159">
        <f t="shared" si="17"/>
        <v>0</v>
      </c>
      <c r="EP42" s="159">
        <f t="shared" si="17"/>
        <v>0</v>
      </c>
      <c r="EQ42" s="159">
        <f t="shared" si="17"/>
        <v>0</v>
      </c>
      <c r="ER42" s="159">
        <f t="shared" si="17"/>
        <v>0</v>
      </c>
      <c r="ES42" s="159">
        <f t="shared" si="18"/>
        <v>0</v>
      </c>
      <c r="ET42" s="159">
        <f t="shared" si="18"/>
        <v>0</v>
      </c>
      <c r="EU42" s="159">
        <f t="shared" si="12"/>
        <v>0</v>
      </c>
      <c r="EV42" s="159">
        <f t="shared" si="7"/>
        <v>0</v>
      </c>
      <c r="EW42" s="159">
        <f t="shared" si="3"/>
        <v>0</v>
      </c>
      <c r="EX42" s="159">
        <f t="shared" si="3"/>
        <v>0</v>
      </c>
      <c r="EY42" s="159">
        <f t="shared" si="3"/>
        <v>0</v>
      </c>
      <c r="EZ42" s="159">
        <f t="shared" si="3"/>
        <v>0</v>
      </c>
      <c r="FA42" s="159">
        <f t="shared" si="3"/>
        <v>0</v>
      </c>
      <c r="FB42" s="159">
        <f t="shared" si="3"/>
        <v>0</v>
      </c>
      <c r="FC42" s="159">
        <f t="shared" si="3"/>
        <v>0</v>
      </c>
      <c r="FD42" s="159">
        <f t="shared" si="3"/>
        <v>0</v>
      </c>
      <c r="FE42" s="159">
        <f t="shared" si="3"/>
        <v>0</v>
      </c>
      <c r="FF42" s="159">
        <f t="shared" si="3"/>
        <v>0</v>
      </c>
      <c r="FG42" s="159">
        <f t="shared" si="3"/>
        <v>0</v>
      </c>
      <c r="FH42" s="159">
        <f t="shared" si="3"/>
        <v>0</v>
      </c>
      <c r="FI42" s="159">
        <f t="shared" si="3"/>
        <v>0</v>
      </c>
      <c r="FJ42" s="159">
        <f t="shared" si="3"/>
        <v>3180</v>
      </c>
      <c r="FK42" s="159">
        <f t="shared" si="3"/>
        <v>1302104</v>
      </c>
      <c r="FL42" s="159">
        <f t="shared" si="3"/>
        <v>0</v>
      </c>
      <c r="FM42" s="159">
        <f t="shared" si="15"/>
        <v>0</v>
      </c>
      <c r="FN42" s="159">
        <f t="shared" si="15"/>
        <v>0</v>
      </c>
      <c r="FO42" s="159">
        <f t="shared" si="15"/>
        <v>1302104</v>
      </c>
    </row>
    <row r="43" spans="1:171" ht="13.5" x14ac:dyDescent="0.25">
      <c r="A43" s="152" t="s">
        <v>185</v>
      </c>
      <c r="B43" s="152" t="s">
        <v>182</v>
      </c>
      <c r="C43" s="153">
        <v>45107</v>
      </c>
      <c r="D43" s="158">
        <v>0</v>
      </c>
      <c r="E43" s="158">
        <v>1013884</v>
      </c>
      <c r="F43" s="158">
        <v>0</v>
      </c>
      <c r="G43" s="158">
        <v>55698</v>
      </c>
      <c r="H43" s="158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8">
        <v>0</v>
      </c>
      <c r="W43" s="158">
        <v>0</v>
      </c>
      <c r="X43" s="158">
        <v>0</v>
      </c>
      <c r="Y43" s="158">
        <v>0</v>
      </c>
      <c r="Z43" s="158">
        <v>0</v>
      </c>
      <c r="AA43" s="158">
        <v>0</v>
      </c>
      <c r="AB43" s="158">
        <v>0</v>
      </c>
      <c r="AC43" s="158">
        <v>0</v>
      </c>
      <c r="AD43" s="158">
        <v>0</v>
      </c>
      <c r="AE43" s="158">
        <v>0</v>
      </c>
      <c r="AF43" s="158">
        <v>0</v>
      </c>
      <c r="AG43" s="158">
        <v>0</v>
      </c>
      <c r="AH43" s="158">
        <v>0</v>
      </c>
      <c r="AI43" s="158">
        <v>0</v>
      </c>
      <c r="AJ43" s="158">
        <v>0</v>
      </c>
      <c r="AK43" s="158">
        <v>0</v>
      </c>
      <c r="AL43" s="158">
        <v>0</v>
      </c>
      <c r="AM43" s="158">
        <v>0</v>
      </c>
      <c r="AN43" s="158">
        <v>2613</v>
      </c>
      <c r="AO43" s="158">
        <v>1072195</v>
      </c>
      <c r="AP43" s="158">
        <v>0</v>
      </c>
      <c r="AQ43" s="158">
        <v>0</v>
      </c>
      <c r="AR43" s="158">
        <v>0</v>
      </c>
      <c r="AS43" s="158">
        <v>1072195</v>
      </c>
      <c r="AT43" s="158">
        <v>1013884</v>
      </c>
      <c r="AU43" s="158">
        <v>0</v>
      </c>
      <c r="AV43" s="158">
        <v>55698</v>
      </c>
      <c r="AW43" s="158">
        <v>0</v>
      </c>
      <c r="AX43" s="158">
        <v>0</v>
      </c>
      <c r="AY43" s="158">
        <v>0</v>
      </c>
      <c r="AZ43" s="158">
        <v>0</v>
      </c>
      <c r="BA43" s="158">
        <v>0</v>
      </c>
      <c r="BB43" s="158">
        <v>0</v>
      </c>
      <c r="BC43" s="158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8">
        <v>0</v>
      </c>
      <c r="BJ43" s="158">
        <v>0</v>
      </c>
      <c r="BK43" s="158">
        <v>0</v>
      </c>
      <c r="BL43" s="158">
        <v>0</v>
      </c>
      <c r="BM43" s="158">
        <v>0</v>
      </c>
      <c r="BN43" s="158">
        <v>0</v>
      </c>
      <c r="BO43" s="158">
        <v>0</v>
      </c>
      <c r="BP43" s="158">
        <v>0</v>
      </c>
      <c r="BQ43" s="158">
        <v>0</v>
      </c>
      <c r="BR43" s="158">
        <v>0</v>
      </c>
      <c r="BS43" s="158">
        <v>0</v>
      </c>
      <c r="BT43" s="158">
        <v>0</v>
      </c>
      <c r="BU43" s="158">
        <v>0</v>
      </c>
      <c r="BV43" s="158">
        <v>0</v>
      </c>
      <c r="BW43" s="158">
        <v>0</v>
      </c>
      <c r="BX43" s="158">
        <v>0</v>
      </c>
      <c r="BY43" s="158">
        <v>0</v>
      </c>
      <c r="BZ43" s="158">
        <v>0</v>
      </c>
      <c r="CA43" s="158">
        <v>0</v>
      </c>
      <c r="CB43" s="158">
        <v>0</v>
      </c>
      <c r="CC43" s="158">
        <v>2613</v>
      </c>
      <c r="CD43" s="158">
        <v>1072195</v>
      </c>
      <c r="CE43" s="158">
        <v>0</v>
      </c>
      <c r="CF43" s="158">
        <v>0</v>
      </c>
      <c r="CG43" s="158">
        <v>0</v>
      </c>
      <c r="CH43" s="158">
        <v>1072195</v>
      </c>
      <c r="CJ43" s="5">
        <f t="shared" si="13"/>
        <v>45107</v>
      </c>
      <c r="CK43" s="159">
        <f t="shared" si="13"/>
        <v>0</v>
      </c>
      <c r="CL43" s="159">
        <f t="shared" si="13"/>
        <v>1013884</v>
      </c>
      <c r="CM43" s="159">
        <f t="shared" si="13"/>
        <v>0</v>
      </c>
      <c r="CN43" s="159">
        <f t="shared" si="13"/>
        <v>55698</v>
      </c>
      <c r="CO43" s="159">
        <f t="shared" si="13"/>
        <v>0</v>
      </c>
      <c r="CP43" s="159">
        <f t="shared" si="13"/>
        <v>0</v>
      </c>
      <c r="CQ43" s="159">
        <f t="shared" si="13"/>
        <v>0</v>
      </c>
      <c r="CR43" s="159">
        <f t="shared" si="13"/>
        <v>0</v>
      </c>
      <c r="CS43" s="159">
        <f t="shared" si="13"/>
        <v>0</v>
      </c>
      <c r="CT43" s="159">
        <f t="shared" si="13"/>
        <v>0</v>
      </c>
      <c r="CU43" s="159">
        <f t="shared" si="13"/>
        <v>0</v>
      </c>
      <c r="CV43" s="159">
        <f t="shared" si="13"/>
        <v>0</v>
      </c>
      <c r="CW43" s="159">
        <f t="shared" si="13"/>
        <v>0</v>
      </c>
      <c r="CX43" s="159">
        <f t="shared" si="13"/>
        <v>0</v>
      </c>
      <c r="CY43" s="159">
        <f t="shared" si="13"/>
        <v>0</v>
      </c>
      <c r="CZ43" s="159">
        <f t="shared" si="19"/>
        <v>0</v>
      </c>
      <c r="DA43" s="159">
        <f t="shared" si="16"/>
        <v>0</v>
      </c>
      <c r="DB43" s="159">
        <f t="shared" si="16"/>
        <v>0</v>
      </c>
      <c r="DC43" s="159">
        <f t="shared" si="16"/>
        <v>0</v>
      </c>
      <c r="DD43" s="159">
        <f t="shared" si="16"/>
        <v>0</v>
      </c>
      <c r="DE43" s="159">
        <f t="shared" si="16"/>
        <v>0</v>
      </c>
      <c r="DF43" s="159">
        <f t="shared" si="16"/>
        <v>0</v>
      </c>
      <c r="DG43" s="159">
        <f t="shared" si="16"/>
        <v>0</v>
      </c>
      <c r="DH43" s="159">
        <f t="shared" si="16"/>
        <v>0</v>
      </c>
      <c r="DI43" s="159">
        <f t="shared" si="14"/>
        <v>0</v>
      </c>
      <c r="DJ43" s="159">
        <f t="shared" si="14"/>
        <v>0</v>
      </c>
      <c r="DK43" s="159">
        <f t="shared" si="14"/>
        <v>0</v>
      </c>
      <c r="DL43" s="159">
        <f t="shared" si="14"/>
        <v>0</v>
      </c>
      <c r="DM43" s="159">
        <f t="shared" si="14"/>
        <v>0</v>
      </c>
      <c r="DN43" s="159">
        <f t="shared" si="14"/>
        <v>0</v>
      </c>
      <c r="DO43" s="159">
        <f t="shared" si="14"/>
        <v>0</v>
      </c>
      <c r="DP43" s="159">
        <f t="shared" si="14"/>
        <v>0</v>
      </c>
      <c r="DQ43" s="159">
        <f t="shared" si="14"/>
        <v>0</v>
      </c>
      <c r="DR43" s="159">
        <f t="shared" si="14"/>
        <v>0</v>
      </c>
      <c r="DS43" s="159">
        <f t="shared" si="14"/>
        <v>0</v>
      </c>
      <c r="DT43" s="159">
        <f t="shared" si="14"/>
        <v>0</v>
      </c>
      <c r="DU43" s="159">
        <f t="shared" si="14"/>
        <v>2613</v>
      </c>
      <c r="DV43" s="159">
        <f t="shared" si="14"/>
        <v>1072195</v>
      </c>
      <c r="DW43" s="159">
        <f t="shared" si="14"/>
        <v>0</v>
      </c>
      <c r="DX43" s="159">
        <f t="shared" si="14"/>
        <v>0</v>
      </c>
      <c r="DY43" s="159">
        <f t="shared" si="20"/>
        <v>0</v>
      </c>
      <c r="DZ43" s="159">
        <f t="shared" si="20"/>
        <v>1072195</v>
      </c>
      <c r="EA43" s="159">
        <f t="shared" si="20"/>
        <v>1013884</v>
      </c>
      <c r="EB43" s="159">
        <f t="shared" si="20"/>
        <v>0</v>
      </c>
      <c r="EC43" s="159">
        <f t="shared" si="17"/>
        <v>55698</v>
      </c>
      <c r="ED43" s="159">
        <f t="shared" si="17"/>
        <v>0</v>
      </c>
      <c r="EE43" s="159">
        <f t="shared" si="17"/>
        <v>0</v>
      </c>
      <c r="EF43" s="159">
        <f t="shared" si="17"/>
        <v>0</v>
      </c>
      <c r="EG43" s="159">
        <f t="shared" si="17"/>
        <v>0</v>
      </c>
      <c r="EH43" s="159">
        <f t="shared" si="17"/>
        <v>0</v>
      </c>
      <c r="EI43" s="159">
        <f t="shared" si="17"/>
        <v>0</v>
      </c>
      <c r="EJ43" s="159">
        <f t="shared" si="17"/>
        <v>0</v>
      </c>
      <c r="EK43" s="159">
        <f t="shared" si="17"/>
        <v>0</v>
      </c>
      <c r="EL43" s="159">
        <f t="shared" si="17"/>
        <v>0</v>
      </c>
      <c r="EM43" s="159">
        <f t="shared" si="17"/>
        <v>0</v>
      </c>
      <c r="EN43" s="159">
        <f t="shared" si="17"/>
        <v>0</v>
      </c>
      <c r="EO43" s="159">
        <f t="shared" si="17"/>
        <v>0</v>
      </c>
      <c r="EP43" s="159">
        <f t="shared" si="17"/>
        <v>0</v>
      </c>
      <c r="EQ43" s="159">
        <f t="shared" si="17"/>
        <v>0</v>
      </c>
      <c r="ER43" s="159">
        <f t="shared" si="17"/>
        <v>0</v>
      </c>
      <c r="ES43" s="159">
        <f t="shared" si="18"/>
        <v>0</v>
      </c>
      <c r="ET43" s="159">
        <f t="shared" si="18"/>
        <v>0</v>
      </c>
      <c r="EU43" s="159">
        <f t="shared" si="12"/>
        <v>0</v>
      </c>
      <c r="EV43" s="159">
        <f t="shared" si="7"/>
        <v>0</v>
      </c>
      <c r="EW43" s="159">
        <f t="shared" si="3"/>
        <v>0</v>
      </c>
      <c r="EX43" s="159">
        <f t="shared" si="3"/>
        <v>0</v>
      </c>
      <c r="EY43" s="159">
        <f t="shared" si="3"/>
        <v>0</v>
      </c>
      <c r="EZ43" s="159">
        <f t="shared" si="3"/>
        <v>0</v>
      </c>
      <c r="FA43" s="159">
        <f t="shared" si="3"/>
        <v>0</v>
      </c>
      <c r="FB43" s="159">
        <f t="shared" si="3"/>
        <v>0</v>
      </c>
      <c r="FC43" s="159">
        <f t="shared" si="3"/>
        <v>0</v>
      </c>
      <c r="FD43" s="159">
        <f t="shared" si="3"/>
        <v>0</v>
      </c>
      <c r="FE43" s="159">
        <f t="shared" si="3"/>
        <v>0</v>
      </c>
      <c r="FF43" s="159">
        <f t="shared" si="3"/>
        <v>0</v>
      </c>
      <c r="FG43" s="159">
        <f t="shared" si="3"/>
        <v>0</v>
      </c>
      <c r="FH43" s="159">
        <f t="shared" si="3"/>
        <v>0</v>
      </c>
      <c r="FI43" s="159">
        <f t="shared" si="3"/>
        <v>0</v>
      </c>
      <c r="FJ43" s="159">
        <f t="shared" si="3"/>
        <v>2613</v>
      </c>
      <c r="FK43" s="159">
        <f t="shared" si="3"/>
        <v>1072195</v>
      </c>
      <c r="FL43" s="159">
        <f t="shared" si="3"/>
        <v>0</v>
      </c>
      <c r="FM43" s="159">
        <f t="shared" si="15"/>
        <v>0</v>
      </c>
      <c r="FN43" s="159">
        <f t="shared" si="15"/>
        <v>0</v>
      </c>
      <c r="FO43" s="159">
        <f t="shared" si="15"/>
        <v>1072195</v>
      </c>
    </row>
    <row r="44" spans="1:171" ht="13.5" x14ac:dyDescent="0.25">
      <c r="A44" s="152" t="s">
        <v>186</v>
      </c>
      <c r="B44" s="152" t="s">
        <v>182</v>
      </c>
      <c r="C44" s="153">
        <v>45107</v>
      </c>
      <c r="D44" s="158">
        <v>0</v>
      </c>
      <c r="E44" s="158">
        <v>1166722</v>
      </c>
      <c r="F44" s="158">
        <v>0</v>
      </c>
      <c r="G44" s="158">
        <v>66313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158">
        <v>0</v>
      </c>
      <c r="N44" s="158">
        <v>0</v>
      </c>
      <c r="O44" s="158">
        <v>0</v>
      </c>
      <c r="P44" s="158">
        <v>0</v>
      </c>
      <c r="Q44" s="158">
        <v>0</v>
      </c>
      <c r="R44" s="158">
        <v>0</v>
      </c>
      <c r="S44" s="158">
        <v>0</v>
      </c>
      <c r="T44" s="158">
        <v>0</v>
      </c>
      <c r="U44" s="158">
        <v>0</v>
      </c>
      <c r="V44" s="158">
        <v>0</v>
      </c>
      <c r="W44" s="158">
        <v>0</v>
      </c>
      <c r="X44" s="158">
        <v>0</v>
      </c>
      <c r="Y44" s="158">
        <v>0</v>
      </c>
      <c r="Z44" s="158">
        <v>0</v>
      </c>
      <c r="AA44" s="158">
        <v>0</v>
      </c>
      <c r="AB44" s="158">
        <v>0</v>
      </c>
      <c r="AC44" s="158">
        <v>0</v>
      </c>
      <c r="AD44" s="158">
        <v>0</v>
      </c>
      <c r="AE44" s="158">
        <v>0</v>
      </c>
      <c r="AF44" s="158">
        <v>0</v>
      </c>
      <c r="AG44" s="158">
        <v>0</v>
      </c>
      <c r="AH44" s="158">
        <v>0</v>
      </c>
      <c r="AI44" s="158">
        <v>0</v>
      </c>
      <c r="AJ44" s="158">
        <v>0</v>
      </c>
      <c r="AK44" s="158">
        <v>0</v>
      </c>
      <c r="AL44" s="158">
        <v>0</v>
      </c>
      <c r="AM44" s="158">
        <v>0</v>
      </c>
      <c r="AN44" s="158">
        <v>3135</v>
      </c>
      <c r="AO44" s="158">
        <v>1236170</v>
      </c>
      <c r="AP44" s="158">
        <v>0</v>
      </c>
      <c r="AQ44" s="158">
        <v>0</v>
      </c>
      <c r="AR44" s="158">
        <v>0</v>
      </c>
      <c r="AS44" s="158">
        <v>1236170</v>
      </c>
      <c r="AT44" s="158">
        <v>1166722</v>
      </c>
      <c r="AU44" s="158">
        <v>0</v>
      </c>
      <c r="AV44" s="158">
        <v>66313</v>
      </c>
      <c r="AW44" s="158">
        <v>0</v>
      </c>
      <c r="AX44" s="158">
        <v>0</v>
      </c>
      <c r="AY44" s="158">
        <v>0</v>
      </c>
      <c r="AZ44" s="158">
        <v>0</v>
      </c>
      <c r="BA44" s="158">
        <v>0</v>
      </c>
      <c r="BB44" s="158">
        <v>0</v>
      </c>
      <c r="BC44" s="158">
        <v>0</v>
      </c>
      <c r="BD44" s="158">
        <v>0</v>
      </c>
      <c r="BE44" s="158">
        <v>0</v>
      </c>
      <c r="BF44" s="158">
        <v>0</v>
      </c>
      <c r="BG44" s="158">
        <v>0</v>
      </c>
      <c r="BH44" s="158">
        <v>0</v>
      </c>
      <c r="BI44" s="158">
        <v>0</v>
      </c>
      <c r="BJ44" s="158">
        <v>0</v>
      </c>
      <c r="BK44" s="158">
        <v>0</v>
      </c>
      <c r="BL44" s="158">
        <v>0</v>
      </c>
      <c r="BM44" s="158">
        <v>0</v>
      </c>
      <c r="BN44" s="158">
        <v>0</v>
      </c>
      <c r="BO44" s="158">
        <v>0</v>
      </c>
      <c r="BP44" s="158">
        <v>0</v>
      </c>
      <c r="BQ44" s="158">
        <v>0</v>
      </c>
      <c r="BR44" s="158">
        <v>0</v>
      </c>
      <c r="BS44" s="158">
        <v>0</v>
      </c>
      <c r="BT44" s="158">
        <v>0</v>
      </c>
      <c r="BU44" s="158">
        <v>0</v>
      </c>
      <c r="BV44" s="158">
        <v>0</v>
      </c>
      <c r="BW44" s="158">
        <v>0</v>
      </c>
      <c r="BX44" s="158">
        <v>0</v>
      </c>
      <c r="BY44" s="158">
        <v>0</v>
      </c>
      <c r="BZ44" s="158">
        <v>0</v>
      </c>
      <c r="CA44" s="158">
        <v>0</v>
      </c>
      <c r="CB44" s="158">
        <v>0</v>
      </c>
      <c r="CC44" s="158">
        <v>3135</v>
      </c>
      <c r="CD44" s="158">
        <v>1236170</v>
      </c>
      <c r="CE44" s="158">
        <v>0</v>
      </c>
      <c r="CF44" s="158">
        <v>0</v>
      </c>
      <c r="CG44" s="158">
        <v>0</v>
      </c>
      <c r="CH44" s="158">
        <v>1236170</v>
      </c>
      <c r="CJ44" s="5">
        <f t="shared" si="13"/>
        <v>45107</v>
      </c>
      <c r="CK44" s="159">
        <f t="shared" si="13"/>
        <v>0</v>
      </c>
      <c r="CL44" s="159">
        <f t="shared" si="13"/>
        <v>1166722</v>
      </c>
      <c r="CM44" s="159">
        <f t="shared" si="13"/>
        <v>0</v>
      </c>
      <c r="CN44" s="159">
        <f t="shared" si="13"/>
        <v>66313</v>
      </c>
      <c r="CO44" s="159">
        <f t="shared" si="13"/>
        <v>0</v>
      </c>
      <c r="CP44" s="159">
        <f t="shared" si="13"/>
        <v>0</v>
      </c>
      <c r="CQ44" s="159">
        <f t="shared" si="13"/>
        <v>0</v>
      </c>
      <c r="CR44" s="159">
        <f t="shared" si="13"/>
        <v>0</v>
      </c>
      <c r="CS44" s="159">
        <f t="shared" si="13"/>
        <v>0</v>
      </c>
      <c r="CT44" s="159">
        <f t="shared" si="13"/>
        <v>0</v>
      </c>
      <c r="CU44" s="159">
        <f t="shared" si="13"/>
        <v>0</v>
      </c>
      <c r="CV44" s="159">
        <f t="shared" si="13"/>
        <v>0</v>
      </c>
      <c r="CW44" s="159">
        <f t="shared" si="13"/>
        <v>0</v>
      </c>
      <c r="CX44" s="159">
        <f t="shared" si="13"/>
        <v>0</v>
      </c>
      <c r="CY44" s="159">
        <f t="shared" ref="CY44:CY61" si="21">VALUE(R44)</f>
        <v>0</v>
      </c>
      <c r="CZ44" s="159">
        <f t="shared" si="19"/>
        <v>0</v>
      </c>
      <c r="DA44" s="159">
        <f t="shared" si="16"/>
        <v>0</v>
      </c>
      <c r="DB44" s="159">
        <f t="shared" si="16"/>
        <v>0</v>
      </c>
      <c r="DC44" s="159">
        <f t="shared" si="16"/>
        <v>0</v>
      </c>
      <c r="DD44" s="159">
        <f t="shared" si="16"/>
        <v>0</v>
      </c>
      <c r="DE44" s="159">
        <f t="shared" si="16"/>
        <v>0</v>
      </c>
      <c r="DF44" s="159">
        <f t="shared" si="16"/>
        <v>0</v>
      </c>
      <c r="DG44" s="159">
        <f t="shared" si="16"/>
        <v>0</v>
      </c>
      <c r="DH44" s="159">
        <f t="shared" si="16"/>
        <v>0</v>
      </c>
      <c r="DI44" s="159">
        <f t="shared" si="14"/>
        <v>0</v>
      </c>
      <c r="DJ44" s="159">
        <f t="shared" si="14"/>
        <v>0</v>
      </c>
      <c r="DK44" s="159">
        <f t="shared" si="14"/>
        <v>0</v>
      </c>
      <c r="DL44" s="159">
        <f t="shared" si="14"/>
        <v>0</v>
      </c>
      <c r="DM44" s="159">
        <f t="shared" si="14"/>
        <v>0</v>
      </c>
      <c r="DN44" s="159">
        <f t="shared" si="14"/>
        <v>0</v>
      </c>
      <c r="DO44" s="159">
        <f t="shared" si="14"/>
        <v>0</v>
      </c>
      <c r="DP44" s="159">
        <f t="shared" si="14"/>
        <v>0</v>
      </c>
      <c r="DQ44" s="159">
        <f t="shared" si="14"/>
        <v>0</v>
      </c>
      <c r="DR44" s="159">
        <f t="shared" si="14"/>
        <v>0</v>
      </c>
      <c r="DS44" s="159">
        <f t="shared" si="14"/>
        <v>0</v>
      </c>
      <c r="DT44" s="159">
        <f t="shared" si="14"/>
        <v>0</v>
      </c>
      <c r="DU44" s="159">
        <f t="shared" si="14"/>
        <v>3135</v>
      </c>
      <c r="DV44" s="159">
        <f t="shared" si="14"/>
        <v>1236170</v>
      </c>
      <c r="DW44" s="159">
        <f t="shared" si="14"/>
        <v>0</v>
      </c>
      <c r="DX44" s="159">
        <f t="shared" si="14"/>
        <v>0</v>
      </c>
      <c r="DY44" s="159">
        <f t="shared" si="20"/>
        <v>0</v>
      </c>
      <c r="DZ44" s="159">
        <f t="shared" si="20"/>
        <v>1236170</v>
      </c>
      <c r="EA44" s="159">
        <f t="shared" si="20"/>
        <v>1166722</v>
      </c>
      <c r="EB44" s="159">
        <f t="shared" si="20"/>
        <v>0</v>
      </c>
      <c r="EC44" s="159">
        <f t="shared" si="17"/>
        <v>66313</v>
      </c>
      <c r="ED44" s="159">
        <f t="shared" si="17"/>
        <v>0</v>
      </c>
      <c r="EE44" s="159">
        <f t="shared" si="17"/>
        <v>0</v>
      </c>
      <c r="EF44" s="159">
        <f t="shared" si="17"/>
        <v>0</v>
      </c>
      <c r="EG44" s="159">
        <f t="shared" si="17"/>
        <v>0</v>
      </c>
      <c r="EH44" s="159">
        <f t="shared" si="17"/>
        <v>0</v>
      </c>
      <c r="EI44" s="159">
        <f t="shared" si="17"/>
        <v>0</v>
      </c>
      <c r="EJ44" s="159">
        <f t="shared" si="17"/>
        <v>0</v>
      </c>
      <c r="EK44" s="159">
        <f t="shared" si="17"/>
        <v>0</v>
      </c>
      <c r="EL44" s="159">
        <f t="shared" si="17"/>
        <v>0</v>
      </c>
      <c r="EM44" s="159">
        <f t="shared" si="17"/>
        <v>0</v>
      </c>
      <c r="EN44" s="159">
        <f t="shared" si="17"/>
        <v>0</v>
      </c>
      <c r="EO44" s="159">
        <f t="shared" si="17"/>
        <v>0</v>
      </c>
      <c r="EP44" s="159">
        <f t="shared" si="17"/>
        <v>0</v>
      </c>
      <c r="EQ44" s="159">
        <f t="shared" si="17"/>
        <v>0</v>
      </c>
      <c r="ER44" s="159">
        <f t="shared" si="17"/>
        <v>0</v>
      </c>
      <c r="ES44" s="159">
        <f t="shared" si="18"/>
        <v>0</v>
      </c>
      <c r="ET44" s="159">
        <f t="shared" si="18"/>
        <v>0</v>
      </c>
      <c r="EU44" s="159">
        <f t="shared" si="12"/>
        <v>0</v>
      </c>
      <c r="EV44" s="159">
        <f t="shared" si="7"/>
        <v>0</v>
      </c>
      <c r="EW44" s="159">
        <f t="shared" si="3"/>
        <v>0</v>
      </c>
      <c r="EX44" s="159">
        <f t="shared" si="3"/>
        <v>0</v>
      </c>
      <c r="EY44" s="159">
        <f t="shared" si="3"/>
        <v>0</v>
      </c>
      <c r="EZ44" s="159">
        <f t="shared" ref="EZ44:FL61" si="22">VALUE(BS44)</f>
        <v>0</v>
      </c>
      <c r="FA44" s="159">
        <f t="shared" si="22"/>
        <v>0</v>
      </c>
      <c r="FB44" s="159">
        <f t="shared" si="22"/>
        <v>0</v>
      </c>
      <c r="FC44" s="159">
        <f t="shared" si="22"/>
        <v>0</v>
      </c>
      <c r="FD44" s="159">
        <f t="shared" si="22"/>
        <v>0</v>
      </c>
      <c r="FE44" s="159">
        <f t="shared" si="22"/>
        <v>0</v>
      </c>
      <c r="FF44" s="159">
        <f t="shared" si="22"/>
        <v>0</v>
      </c>
      <c r="FG44" s="159">
        <f t="shared" si="22"/>
        <v>0</v>
      </c>
      <c r="FH44" s="159">
        <f t="shared" si="22"/>
        <v>0</v>
      </c>
      <c r="FI44" s="159">
        <f t="shared" si="22"/>
        <v>0</v>
      </c>
      <c r="FJ44" s="159">
        <f t="shared" si="22"/>
        <v>3135</v>
      </c>
      <c r="FK44" s="159">
        <f t="shared" si="22"/>
        <v>1236170</v>
      </c>
      <c r="FL44" s="159">
        <f t="shared" si="22"/>
        <v>0</v>
      </c>
      <c r="FM44" s="159">
        <f t="shared" si="15"/>
        <v>0</v>
      </c>
      <c r="FN44" s="159">
        <f t="shared" si="15"/>
        <v>0</v>
      </c>
      <c r="FO44" s="159">
        <f t="shared" si="15"/>
        <v>1236170</v>
      </c>
    </row>
    <row r="45" spans="1:171" ht="13.5" x14ac:dyDescent="0.25">
      <c r="A45" s="152" t="s">
        <v>187</v>
      </c>
      <c r="B45" s="152" t="s">
        <v>182</v>
      </c>
      <c r="C45" s="153">
        <v>45107</v>
      </c>
      <c r="D45" s="158">
        <v>0</v>
      </c>
      <c r="E45" s="158">
        <v>1024426</v>
      </c>
      <c r="F45" s="158">
        <v>0</v>
      </c>
      <c r="G45" s="158">
        <v>59062</v>
      </c>
      <c r="H45" s="158">
        <v>0</v>
      </c>
      <c r="I45" s="158">
        <v>0</v>
      </c>
      <c r="J45" s="158">
        <v>0</v>
      </c>
      <c r="K45" s="158">
        <v>0</v>
      </c>
      <c r="L45" s="158">
        <v>0</v>
      </c>
      <c r="M45" s="158">
        <v>0</v>
      </c>
      <c r="N45" s="158">
        <v>0</v>
      </c>
      <c r="O45" s="158">
        <v>0</v>
      </c>
      <c r="P45" s="158">
        <v>0</v>
      </c>
      <c r="Q45" s="158">
        <v>0</v>
      </c>
      <c r="R45" s="158">
        <v>0</v>
      </c>
      <c r="S45" s="158">
        <v>0</v>
      </c>
      <c r="T45" s="158">
        <v>0</v>
      </c>
      <c r="U45" s="158">
        <v>0</v>
      </c>
      <c r="V45" s="158">
        <v>0</v>
      </c>
      <c r="W45" s="158">
        <v>0</v>
      </c>
      <c r="X45" s="158">
        <v>0</v>
      </c>
      <c r="Y45" s="158">
        <v>0</v>
      </c>
      <c r="Z45" s="158">
        <v>0</v>
      </c>
      <c r="AA45" s="158">
        <v>0</v>
      </c>
      <c r="AB45" s="158">
        <v>0</v>
      </c>
      <c r="AC45" s="158">
        <v>0</v>
      </c>
      <c r="AD45" s="158">
        <v>0</v>
      </c>
      <c r="AE45" s="158">
        <v>0</v>
      </c>
      <c r="AF45" s="158">
        <v>0</v>
      </c>
      <c r="AG45" s="158">
        <v>0</v>
      </c>
      <c r="AH45" s="158">
        <v>0</v>
      </c>
      <c r="AI45" s="158">
        <v>0</v>
      </c>
      <c r="AJ45" s="158">
        <v>0</v>
      </c>
      <c r="AK45" s="158">
        <v>0</v>
      </c>
      <c r="AL45" s="158">
        <v>-3749</v>
      </c>
      <c r="AM45" s="158">
        <v>0</v>
      </c>
      <c r="AN45" s="158">
        <v>2915</v>
      </c>
      <c r="AO45" s="158">
        <v>1082654</v>
      </c>
      <c r="AP45" s="158">
        <v>0</v>
      </c>
      <c r="AQ45" s="158">
        <v>0</v>
      </c>
      <c r="AR45" s="158">
        <v>0</v>
      </c>
      <c r="AS45" s="158">
        <v>1082654</v>
      </c>
      <c r="AT45" s="158">
        <v>1024426</v>
      </c>
      <c r="AU45" s="158">
        <v>0</v>
      </c>
      <c r="AV45" s="158">
        <v>59062</v>
      </c>
      <c r="AW45" s="158">
        <v>0</v>
      </c>
      <c r="AX45" s="158">
        <v>0</v>
      </c>
      <c r="AY45" s="158">
        <v>0</v>
      </c>
      <c r="AZ45" s="158">
        <v>0</v>
      </c>
      <c r="BA45" s="158">
        <v>0</v>
      </c>
      <c r="BB45" s="158">
        <v>0</v>
      </c>
      <c r="BC45" s="158">
        <v>0</v>
      </c>
      <c r="BD45" s="158">
        <v>0</v>
      </c>
      <c r="BE45" s="158">
        <v>0</v>
      </c>
      <c r="BF45" s="158">
        <v>0</v>
      </c>
      <c r="BG45" s="158">
        <v>0</v>
      </c>
      <c r="BH45" s="158">
        <v>0</v>
      </c>
      <c r="BI45" s="158">
        <v>0</v>
      </c>
      <c r="BJ45" s="158">
        <v>0</v>
      </c>
      <c r="BK45" s="158">
        <v>0</v>
      </c>
      <c r="BL45" s="158">
        <v>0</v>
      </c>
      <c r="BM45" s="158">
        <v>0</v>
      </c>
      <c r="BN45" s="158">
        <v>0</v>
      </c>
      <c r="BO45" s="158">
        <v>0</v>
      </c>
      <c r="BP45" s="158">
        <v>0</v>
      </c>
      <c r="BQ45" s="158">
        <v>0</v>
      </c>
      <c r="BR45" s="158">
        <v>0</v>
      </c>
      <c r="BS45" s="158">
        <v>0</v>
      </c>
      <c r="BT45" s="158">
        <v>0</v>
      </c>
      <c r="BU45" s="158">
        <v>0</v>
      </c>
      <c r="BV45" s="158">
        <v>0</v>
      </c>
      <c r="BW45" s="158">
        <v>0</v>
      </c>
      <c r="BX45" s="158">
        <v>0</v>
      </c>
      <c r="BY45" s="158">
        <v>0</v>
      </c>
      <c r="BZ45" s="158">
        <v>0</v>
      </c>
      <c r="CA45" s="158">
        <v>-3749</v>
      </c>
      <c r="CB45" s="158">
        <v>0</v>
      </c>
      <c r="CC45" s="158">
        <v>2915</v>
      </c>
      <c r="CD45" s="158">
        <v>1082654</v>
      </c>
      <c r="CE45" s="158">
        <v>0</v>
      </c>
      <c r="CF45" s="158">
        <v>0</v>
      </c>
      <c r="CG45" s="158">
        <v>0</v>
      </c>
      <c r="CH45" s="158">
        <v>1082654</v>
      </c>
      <c r="CJ45" s="5">
        <f t="shared" ref="CJ45:CX61" si="23">VALUE(C45)</f>
        <v>45107</v>
      </c>
      <c r="CK45" s="159">
        <f t="shared" si="23"/>
        <v>0</v>
      </c>
      <c r="CL45" s="159">
        <f t="shared" si="23"/>
        <v>1024426</v>
      </c>
      <c r="CM45" s="159">
        <f t="shared" si="23"/>
        <v>0</v>
      </c>
      <c r="CN45" s="159">
        <f t="shared" si="23"/>
        <v>59062</v>
      </c>
      <c r="CO45" s="159">
        <f t="shared" si="23"/>
        <v>0</v>
      </c>
      <c r="CP45" s="159">
        <f t="shared" si="23"/>
        <v>0</v>
      </c>
      <c r="CQ45" s="159">
        <f t="shared" si="23"/>
        <v>0</v>
      </c>
      <c r="CR45" s="159">
        <f t="shared" si="23"/>
        <v>0</v>
      </c>
      <c r="CS45" s="159">
        <f t="shared" si="23"/>
        <v>0</v>
      </c>
      <c r="CT45" s="159">
        <f t="shared" si="23"/>
        <v>0</v>
      </c>
      <c r="CU45" s="159">
        <f t="shared" si="23"/>
        <v>0</v>
      </c>
      <c r="CV45" s="159">
        <f t="shared" si="23"/>
        <v>0</v>
      </c>
      <c r="CW45" s="159">
        <f t="shared" si="23"/>
        <v>0</v>
      </c>
      <c r="CX45" s="159">
        <f t="shared" si="23"/>
        <v>0</v>
      </c>
      <c r="CY45" s="159">
        <f t="shared" si="21"/>
        <v>0</v>
      </c>
      <c r="CZ45" s="159">
        <f t="shared" si="19"/>
        <v>0</v>
      </c>
      <c r="DA45" s="159">
        <f t="shared" si="16"/>
        <v>0</v>
      </c>
      <c r="DB45" s="159">
        <f t="shared" si="16"/>
        <v>0</v>
      </c>
      <c r="DC45" s="159">
        <f t="shared" si="16"/>
        <v>0</v>
      </c>
      <c r="DD45" s="159">
        <f t="shared" si="16"/>
        <v>0</v>
      </c>
      <c r="DE45" s="159">
        <f t="shared" si="16"/>
        <v>0</v>
      </c>
      <c r="DF45" s="159">
        <f t="shared" si="16"/>
        <v>0</v>
      </c>
      <c r="DG45" s="159">
        <f t="shared" si="16"/>
        <v>0</v>
      </c>
      <c r="DH45" s="159">
        <f t="shared" si="16"/>
        <v>0</v>
      </c>
      <c r="DI45" s="159">
        <f t="shared" si="14"/>
        <v>0</v>
      </c>
      <c r="DJ45" s="159">
        <f t="shared" si="14"/>
        <v>0</v>
      </c>
      <c r="DK45" s="159">
        <f t="shared" si="14"/>
        <v>0</v>
      </c>
      <c r="DL45" s="159">
        <f t="shared" si="14"/>
        <v>0</v>
      </c>
      <c r="DM45" s="159">
        <f t="shared" si="14"/>
        <v>0</v>
      </c>
      <c r="DN45" s="159">
        <f t="shared" si="14"/>
        <v>0</v>
      </c>
      <c r="DO45" s="159">
        <f t="shared" si="14"/>
        <v>0</v>
      </c>
      <c r="DP45" s="159">
        <f t="shared" si="14"/>
        <v>0</v>
      </c>
      <c r="DQ45" s="159">
        <f t="shared" si="14"/>
        <v>0</v>
      </c>
      <c r="DR45" s="159">
        <f t="shared" si="14"/>
        <v>0</v>
      </c>
      <c r="DS45" s="159">
        <f t="shared" si="14"/>
        <v>-3749</v>
      </c>
      <c r="DT45" s="159">
        <f t="shared" si="14"/>
        <v>0</v>
      </c>
      <c r="DU45" s="159">
        <f t="shared" si="14"/>
        <v>2915</v>
      </c>
      <c r="DV45" s="159">
        <f t="shared" si="14"/>
        <v>1082654</v>
      </c>
      <c r="DW45" s="159">
        <f t="shared" si="14"/>
        <v>0</v>
      </c>
      <c r="DX45" s="159">
        <f t="shared" si="14"/>
        <v>0</v>
      </c>
      <c r="DY45" s="159">
        <f t="shared" si="20"/>
        <v>0</v>
      </c>
      <c r="DZ45" s="159">
        <f t="shared" si="20"/>
        <v>1082654</v>
      </c>
      <c r="EA45" s="159">
        <f t="shared" si="20"/>
        <v>1024426</v>
      </c>
      <c r="EB45" s="159">
        <f t="shared" si="20"/>
        <v>0</v>
      </c>
      <c r="EC45" s="159">
        <f t="shared" si="17"/>
        <v>59062</v>
      </c>
      <c r="ED45" s="159">
        <f t="shared" si="17"/>
        <v>0</v>
      </c>
      <c r="EE45" s="159">
        <f t="shared" si="17"/>
        <v>0</v>
      </c>
      <c r="EF45" s="159">
        <f t="shared" si="17"/>
        <v>0</v>
      </c>
      <c r="EG45" s="159">
        <f t="shared" si="17"/>
        <v>0</v>
      </c>
      <c r="EH45" s="159">
        <f t="shared" si="17"/>
        <v>0</v>
      </c>
      <c r="EI45" s="159">
        <f t="shared" si="17"/>
        <v>0</v>
      </c>
      <c r="EJ45" s="159">
        <f t="shared" si="17"/>
        <v>0</v>
      </c>
      <c r="EK45" s="159">
        <f t="shared" si="17"/>
        <v>0</v>
      </c>
      <c r="EL45" s="159">
        <f t="shared" si="17"/>
        <v>0</v>
      </c>
      <c r="EM45" s="159">
        <f t="shared" si="17"/>
        <v>0</v>
      </c>
      <c r="EN45" s="159">
        <f t="shared" si="17"/>
        <v>0</v>
      </c>
      <c r="EO45" s="159">
        <f t="shared" si="17"/>
        <v>0</v>
      </c>
      <c r="EP45" s="159">
        <f t="shared" si="17"/>
        <v>0</v>
      </c>
      <c r="EQ45" s="159">
        <f t="shared" si="17"/>
        <v>0</v>
      </c>
      <c r="ER45" s="159">
        <f t="shared" si="17"/>
        <v>0</v>
      </c>
      <c r="ES45" s="159">
        <f t="shared" si="18"/>
        <v>0</v>
      </c>
      <c r="ET45" s="159">
        <f t="shared" si="18"/>
        <v>0</v>
      </c>
      <c r="EU45" s="159">
        <f t="shared" si="12"/>
        <v>0</v>
      </c>
      <c r="EV45" s="159">
        <f t="shared" si="7"/>
        <v>0</v>
      </c>
      <c r="EW45" s="159">
        <f t="shared" si="7"/>
        <v>0</v>
      </c>
      <c r="EX45" s="159">
        <f t="shared" si="7"/>
        <v>0</v>
      </c>
      <c r="EY45" s="159">
        <f t="shared" si="7"/>
        <v>0</v>
      </c>
      <c r="EZ45" s="159">
        <f t="shared" si="22"/>
        <v>0</v>
      </c>
      <c r="FA45" s="159">
        <f t="shared" si="22"/>
        <v>0</v>
      </c>
      <c r="FB45" s="159">
        <f t="shared" si="22"/>
        <v>0</v>
      </c>
      <c r="FC45" s="159">
        <f t="shared" si="22"/>
        <v>0</v>
      </c>
      <c r="FD45" s="159">
        <f t="shared" si="22"/>
        <v>0</v>
      </c>
      <c r="FE45" s="159">
        <f t="shared" si="22"/>
        <v>0</v>
      </c>
      <c r="FF45" s="159">
        <f t="shared" si="22"/>
        <v>0</v>
      </c>
      <c r="FG45" s="159">
        <f t="shared" si="22"/>
        <v>0</v>
      </c>
      <c r="FH45" s="159">
        <f t="shared" si="22"/>
        <v>-3749</v>
      </c>
      <c r="FI45" s="159">
        <f t="shared" si="22"/>
        <v>0</v>
      </c>
      <c r="FJ45" s="159">
        <f t="shared" si="22"/>
        <v>2915</v>
      </c>
      <c r="FK45" s="159">
        <f t="shared" si="22"/>
        <v>1082654</v>
      </c>
      <c r="FL45" s="159">
        <f t="shared" si="22"/>
        <v>0</v>
      </c>
      <c r="FM45" s="159">
        <f t="shared" si="15"/>
        <v>0</v>
      </c>
      <c r="FN45" s="159">
        <f t="shared" si="15"/>
        <v>0</v>
      </c>
      <c r="FO45" s="159">
        <f t="shared" si="15"/>
        <v>1082654</v>
      </c>
    </row>
    <row r="46" spans="1:171" ht="13.5" x14ac:dyDescent="0.25">
      <c r="A46" s="152" t="s">
        <v>188</v>
      </c>
      <c r="B46" s="152" t="s">
        <v>182</v>
      </c>
      <c r="C46" s="153">
        <v>45107</v>
      </c>
      <c r="D46" s="158">
        <v>0</v>
      </c>
      <c r="E46" s="158">
        <v>959620</v>
      </c>
      <c r="F46" s="158">
        <v>0</v>
      </c>
      <c r="G46" s="158">
        <v>49355</v>
      </c>
      <c r="H46" s="158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  <c r="N46" s="158">
        <v>0</v>
      </c>
      <c r="O46" s="158">
        <v>0</v>
      </c>
      <c r="P46" s="158">
        <v>0</v>
      </c>
      <c r="Q46" s="158">
        <v>0</v>
      </c>
      <c r="R46" s="158">
        <v>0</v>
      </c>
      <c r="S46" s="158">
        <v>0</v>
      </c>
      <c r="T46" s="158">
        <v>0</v>
      </c>
      <c r="U46" s="158">
        <v>0</v>
      </c>
      <c r="V46" s="158">
        <v>0</v>
      </c>
      <c r="W46" s="158">
        <v>0</v>
      </c>
      <c r="X46" s="158">
        <v>0</v>
      </c>
      <c r="Y46" s="158">
        <v>0</v>
      </c>
      <c r="Z46" s="158">
        <v>0</v>
      </c>
      <c r="AA46" s="158">
        <v>0</v>
      </c>
      <c r="AB46" s="158">
        <v>0</v>
      </c>
      <c r="AC46" s="158">
        <v>0</v>
      </c>
      <c r="AD46" s="158">
        <v>0</v>
      </c>
      <c r="AE46" s="158">
        <v>0</v>
      </c>
      <c r="AF46" s="158">
        <v>0</v>
      </c>
      <c r="AG46" s="158">
        <v>0</v>
      </c>
      <c r="AH46" s="158">
        <v>0</v>
      </c>
      <c r="AI46" s="158">
        <v>0</v>
      </c>
      <c r="AJ46" s="158">
        <v>0</v>
      </c>
      <c r="AK46" s="158">
        <v>0</v>
      </c>
      <c r="AL46" s="158">
        <v>0</v>
      </c>
      <c r="AM46" s="158">
        <v>0</v>
      </c>
      <c r="AN46" s="158">
        <v>3278</v>
      </c>
      <c r="AO46" s="158">
        <v>1012253</v>
      </c>
      <c r="AP46" s="158">
        <v>0</v>
      </c>
      <c r="AQ46" s="158">
        <v>0</v>
      </c>
      <c r="AR46" s="158">
        <v>0</v>
      </c>
      <c r="AS46" s="158">
        <v>1012253</v>
      </c>
      <c r="AT46" s="158">
        <v>959620</v>
      </c>
      <c r="AU46" s="158">
        <v>0</v>
      </c>
      <c r="AV46" s="158">
        <v>49355</v>
      </c>
      <c r="AW46" s="158">
        <v>0</v>
      </c>
      <c r="AX46" s="158">
        <v>0</v>
      </c>
      <c r="AY46" s="158">
        <v>0</v>
      </c>
      <c r="AZ46" s="158">
        <v>0</v>
      </c>
      <c r="BA46" s="158">
        <v>0</v>
      </c>
      <c r="BB46" s="158">
        <v>0</v>
      </c>
      <c r="BC46" s="158">
        <v>0</v>
      </c>
      <c r="BD46" s="158">
        <v>0</v>
      </c>
      <c r="BE46" s="158">
        <v>0</v>
      </c>
      <c r="BF46" s="158">
        <v>0</v>
      </c>
      <c r="BG46" s="158">
        <v>0</v>
      </c>
      <c r="BH46" s="158">
        <v>0</v>
      </c>
      <c r="BI46" s="158">
        <v>0</v>
      </c>
      <c r="BJ46" s="158">
        <v>0</v>
      </c>
      <c r="BK46" s="158">
        <v>0</v>
      </c>
      <c r="BL46" s="158">
        <v>0</v>
      </c>
      <c r="BM46" s="158">
        <v>0</v>
      </c>
      <c r="BN46" s="158">
        <v>0</v>
      </c>
      <c r="BO46" s="158">
        <v>0</v>
      </c>
      <c r="BP46" s="158">
        <v>0</v>
      </c>
      <c r="BQ46" s="158">
        <v>0</v>
      </c>
      <c r="BR46" s="158">
        <v>0</v>
      </c>
      <c r="BS46" s="158">
        <v>0</v>
      </c>
      <c r="BT46" s="158">
        <v>0</v>
      </c>
      <c r="BU46" s="158">
        <v>0</v>
      </c>
      <c r="BV46" s="158">
        <v>0</v>
      </c>
      <c r="BW46" s="158">
        <v>0</v>
      </c>
      <c r="BX46" s="158">
        <v>0</v>
      </c>
      <c r="BY46" s="158">
        <v>0</v>
      </c>
      <c r="BZ46" s="158">
        <v>0</v>
      </c>
      <c r="CA46" s="158">
        <v>0</v>
      </c>
      <c r="CB46" s="158">
        <v>0</v>
      </c>
      <c r="CC46" s="158">
        <v>3278</v>
      </c>
      <c r="CD46" s="158">
        <v>1012253</v>
      </c>
      <c r="CE46" s="158">
        <v>0</v>
      </c>
      <c r="CF46" s="158">
        <v>0</v>
      </c>
      <c r="CG46" s="158">
        <v>0</v>
      </c>
      <c r="CH46" s="158">
        <v>1012253</v>
      </c>
      <c r="CJ46" s="5">
        <f t="shared" si="23"/>
        <v>45107</v>
      </c>
      <c r="CK46" s="159">
        <f t="shared" si="23"/>
        <v>0</v>
      </c>
      <c r="CL46" s="159">
        <f t="shared" si="23"/>
        <v>959620</v>
      </c>
      <c r="CM46" s="159">
        <f t="shared" si="23"/>
        <v>0</v>
      </c>
      <c r="CN46" s="159">
        <f t="shared" si="23"/>
        <v>49355</v>
      </c>
      <c r="CO46" s="159">
        <f t="shared" si="23"/>
        <v>0</v>
      </c>
      <c r="CP46" s="159">
        <f t="shared" si="23"/>
        <v>0</v>
      </c>
      <c r="CQ46" s="159">
        <f t="shared" si="23"/>
        <v>0</v>
      </c>
      <c r="CR46" s="159">
        <f t="shared" si="23"/>
        <v>0</v>
      </c>
      <c r="CS46" s="159">
        <f t="shared" si="23"/>
        <v>0</v>
      </c>
      <c r="CT46" s="159">
        <f t="shared" si="23"/>
        <v>0</v>
      </c>
      <c r="CU46" s="159">
        <f t="shared" si="23"/>
        <v>0</v>
      </c>
      <c r="CV46" s="159">
        <f t="shared" si="23"/>
        <v>0</v>
      </c>
      <c r="CW46" s="159">
        <f t="shared" si="23"/>
        <v>0</v>
      </c>
      <c r="CX46" s="159">
        <f t="shared" si="23"/>
        <v>0</v>
      </c>
      <c r="CY46" s="159">
        <f t="shared" si="21"/>
        <v>0</v>
      </c>
      <c r="CZ46" s="159">
        <f t="shared" si="19"/>
        <v>0</v>
      </c>
      <c r="DA46" s="159">
        <f t="shared" si="16"/>
        <v>0</v>
      </c>
      <c r="DB46" s="159">
        <f t="shared" si="16"/>
        <v>0</v>
      </c>
      <c r="DC46" s="159">
        <f t="shared" si="16"/>
        <v>0</v>
      </c>
      <c r="DD46" s="159">
        <f t="shared" si="16"/>
        <v>0</v>
      </c>
      <c r="DE46" s="159">
        <f t="shared" si="16"/>
        <v>0</v>
      </c>
      <c r="DF46" s="159">
        <f t="shared" si="16"/>
        <v>0</v>
      </c>
      <c r="DG46" s="159">
        <f t="shared" si="16"/>
        <v>0</v>
      </c>
      <c r="DH46" s="159">
        <f t="shared" si="16"/>
        <v>0</v>
      </c>
      <c r="DI46" s="159">
        <f t="shared" si="14"/>
        <v>0</v>
      </c>
      <c r="DJ46" s="159">
        <f t="shared" si="14"/>
        <v>0</v>
      </c>
      <c r="DK46" s="159">
        <f t="shared" si="14"/>
        <v>0</v>
      </c>
      <c r="DL46" s="159">
        <f t="shared" si="14"/>
        <v>0</v>
      </c>
      <c r="DM46" s="159">
        <f t="shared" si="14"/>
        <v>0</v>
      </c>
      <c r="DN46" s="159">
        <f t="shared" si="14"/>
        <v>0</v>
      </c>
      <c r="DO46" s="159">
        <f t="shared" si="14"/>
        <v>0</v>
      </c>
      <c r="DP46" s="159">
        <f t="shared" si="14"/>
        <v>0</v>
      </c>
      <c r="DQ46" s="159">
        <f t="shared" si="14"/>
        <v>0</v>
      </c>
      <c r="DR46" s="159">
        <f t="shared" si="14"/>
        <v>0</v>
      </c>
      <c r="DS46" s="159">
        <f t="shared" si="14"/>
        <v>0</v>
      </c>
      <c r="DT46" s="159">
        <f t="shared" si="14"/>
        <v>0</v>
      </c>
      <c r="DU46" s="159">
        <f t="shared" si="14"/>
        <v>3278</v>
      </c>
      <c r="DV46" s="159">
        <f t="shared" si="14"/>
        <v>1012253</v>
      </c>
      <c r="DW46" s="159">
        <f t="shared" si="14"/>
        <v>0</v>
      </c>
      <c r="DX46" s="159">
        <f t="shared" si="14"/>
        <v>0</v>
      </c>
      <c r="DY46" s="159">
        <f t="shared" si="20"/>
        <v>0</v>
      </c>
      <c r="DZ46" s="159">
        <f t="shared" si="20"/>
        <v>1012253</v>
      </c>
      <c r="EA46" s="159">
        <f t="shared" si="20"/>
        <v>959620</v>
      </c>
      <c r="EB46" s="159">
        <f t="shared" si="20"/>
        <v>0</v>
      </c>
      <c r="EC46" s="159">
        <f t="shared" si="17"/>
        <v>49355</v>
      </c>
      <c r="ED46" s="159">
        <f t="shared" si="17"/>
        <v>0</v>
      </c>
      <c r="EE46" s="159">
        <f t="shared" si="17"/>
        <v>0</v>
      </c>
      <c r="EF46" s="159">
        <f t="shared" si="17"/>
        <v>0</v>
      </c>
      <c r="EG46" s="159">
        <f t="shared" si="17"/>
        <v>0</v>
      </c>
      <c r="EH46" s="159">
        <f t="shared" si="17"/>
        <v>0</v>
      </c>
      <c r="EI46" s="159">
        <f t="shared" si="17"/>
        <v>0</v>
      </c>
      <c r="EJ46" s="159">
        <f t="shared" si="17"/>
        <v>0</v>
      </c>
      <c r="EK46" s="159">
        <f t="shared" si="17"/>
        <v>0</v>
      </c>
      <c r="EL46" s="159">
        <f t="shared" si="17"/>
        <v>0</v>
      </c>
      <c r="EM46" s="159">
        <f t="shared" si="17"/>
        <v>0</v>
      </c>
      <c r="EN46" s="159">
        <f t="shared" si="17"/>
        <v>0</v>
      </c>
      <c r="EO46" s="159">
        <f t="shared" si="17"/>
        <v>0</v>
      </c>
      <c r="EP46" s="159">
        <f t="shared" si="17"/>
        <v>0</v>
      </c>
      <c r="EQ46" s="159">
        <f t="shared" si="17"/>
        <v>0</v>
      </c>
      <c r="ER46" s="159">
        <f t="shared" si="17"/>
        <v>0</v>
      </c>
      <c r="ES46" s="159">
        <f t="shared" si="18"/>
        <v>0</v>
      </c>
      <c r="ET46" s="159">
        <f t="shared" si="18"/>
        <v>0</v>
      </c>
      <c r="EU46" s="159">
        <f t="shared" si="12"/>
        <v>0</v>
      </c>
      <c r="EV46" s="159">
        <f t="shared" si="7"/>
        <v>0</v>
      </c>
      <c r="EW46" s="159">
        <f t="shared" si="7"/>
        <v>0</v>
      </c>
      <c r="EX46" s="159">
        <f t="shared" si="7"/>
        <v>0</v>
      </c>
      <c r="EY46" s="159">
        <f t="shared" si="7"/>
        <v>0</v>
      </c>
      <c r="EZ46" s="159">
        <f t="shared" si="22"/>
        <v>0</v>
      </c>
      <c r="FA46" s="159">
        <f t="shared" si="22"/>
        <v>0</v>
      </c>
      <c r="FB46" s="159">
        <f t="shared" si="22"/>
        <v>0</v>
      </c>
      <c r="FC46" s="159">
        <f t="shared" si="22"/>
        <v>0</v>
      </c>
      <c r="FD46" s="159">
        <f t="shared" si="22"/>
        <v>0</v>
      </c>
      <c r="FE46" s="159">
        <f t="shared" si="22"/>
        <v>0</v>
      </c>
      <c r="FF46" s="159">
        <f t="shared" si="22"/>
        <v>0</v>
      </c>
      <c r="FG46" s="159">
        <f t="shared" si="22"/>
        <v>0</v>
      </c>
      <c r="FH46" s="159">
        <f t="shared" si="22"/>
        <v>0</v>
      </c>
      <c r="FI46" s="159">
        <f t="shared" si="22"/>
        <v>0</v>
      </c>
      <c r="FJ46" s="159">
        <f t="shared" si="22"/>
        <v>3278</v>
      </c>
      <c r="FK46" s="159">
        <f t="shared" si="22"/>
        <v>1012253</v>
      </c>
      <c r="FL46" s="159">
        <f t="shared" si="22"/>
        <v>0</v>
      </c>
      <c r="FM46" s="159">
        <f t="shared" si="15"/>
        <v>0</v>
      </c>
      <c r="FN46" s="159">
        <f t="shared" si="15"/>
        <v>0</v>
      </c>
      <c r="FO46" s="159">
        <f t="shared" si="15"/>
        <v>1012253</v>
      </c>
    </row>
    <row r="47" spans="1:171" ht="13.5" x14ac:dyDescent="0.25">
      <c r="A47" s="152" t="s">
        <v>189</v>
      </c>
      <c r="B47" s="152" t="s">
        <v>182</v>
      </c>
      <c r="C47" s="153">
        <v>45107</v>
      </c>
      <c r="D47" s="158">
        <v>0</v>
      </c>
      <c r="E47" s="158">
        <v>1210516</v>
      </c>
      <c r="F47" s="158">
        <v>0</v>
      </c>
      <c r="G47" s="158">
        <v>63563</v>
      </c>
      <c r="H47" s="158">
        <v>0</v>
      </c>
      <c r="I47" s="158">
        <v>0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58">
        <v>0</v>
      </c>
      <c r="S47" s="158">
        <v>0</v>
      </c>
      <c r="T47" s="158">
        <v>0</v>
      </c>
      <c r="U47" s="158">
        <v>0</v>
      </c>
      <c r="V47" s="158">
        <v>0</v>
      </c>
      <c r="W47" s="158">
        <v>0</v>
      </c>
      <c r="X47" s="158">
        <v>0</v>
      </c>
      <c r="Y47" s="158">
        <v>0</v>
      </c>
      <c r="Z47" s="158">
        <v>0</v>
      </c>
      <c r="AA47" s="158">
        <v>0</v>
      </c>
      <c r="AB47" s="158">
        <v>0</v>
      </c>
      <c r="AC47" s="158">
        <v>0</v>
      </c>
      <c r="AD47" s="158">
        <v>0</v>
      </c>
      <c r="AE47" s="158">
        <v>0</v>
      </c>
      <c r="AF47" s="158">
        <v>0</v>
      </c>
      <c r="AG47" s="158">
        <v>0</v>
      </c>
      <c r="AH47" s="158">
        <v>0</v>
      </c>
      <c r="AI47" s="158">
        <v>0</v>
      </c>
      <c r="AJ47" s="158">
        <v>0</v>
      </c>
      <c r="AK47" s="158">
        <v>0</v>
      </c>
      <c r="AL47" s="158">
        <v>0</v>
      </c>
      <c r="AM47" s="158">
        <v>0</v>
      </c>
      <c r="AN47" s="158">
        <v>2555</v>
      </c>
      <c r="AO47" s="158">
        <v>1276634</v>
      </c>
      <c r="AP47" s="158">
        <v>0</v>
      </c>
      <c r="AQ47" s="158">
        <v>0</v>
      </c>
      <c r="AR47" s="158">
        <v>0</v>
      </c>
      <c r="AS47" s="158">
        <v>1276634</v>
      </c>
      <c r="AT47" s="158">
        <v>1210516</v>
      </c>
      <c r="AU47" s="158">
        <v>0</v>
      </c>
      <c r="AV47" s="158">
        <v>63563</v>
      </c>
      <c r="AW47" s="158">
        <v>0</v>
      </c>
      <c r="AX47" s="158">
        <v>0</v>
      </c>
      <c r="AY47" s="158">
        <v>0</v>
      </c>
      <c r="AZ47" s="158">
        <v>0</v>
      </c>
      <c r="BA47" s="158">
        <v>0</v>
      </c>
      <c r="BB47" s="158">
        <v>0</v>
      </c>
      <c r="BC47" s="158">
        <v>0</v>
      </c>
      <c r="BD47" s="158">
        <v>0</v>
      </c>
      <c r="BE47" s="158">
        <v>0</v>
      </c>
      <c r="BF47" s="158">
        <v>0</v>
      </c>
      <c r="BG47" s="158">
        <v>0</v>
      </c>
      <c r="BH47" s="158">
        <v>0</v>
      </c>
      <c r="BI47" s="158">
        <v>0</v>
      </c>
      <c r="BJ47" s="158">
        <v>0</v>
      </c>
      <c r="BK47" s="158">
        <v>0</v>
      </c>
      <c r="BL47" s="158">
        <v>0</v>
      </c>
      <c r="BM47" s="158">
        <v>0</v>
      </c>
      <c r="BN47" s="158">
        <v>0</v>
      </c>
      <c r="BO47" s="158">
        <v>0</v>
      </c>
      <c r="BP47" s="158">
        <v>0</v>
      </c>
      <c r="BQ47" s="158">
        <v>0</v>
      </c>
      <c r="BR47" s="158">
        <v>0</v>
      </c>
      <c r="BS47" s="158">
        <v>0</v>
      </c>
      <c r="BT47" s="158">
        <v>0</v>
      </c>
      <c r="BU47" s="158">
        <v>0</v>
      </c>
      <c r="BV47" s="158">
        <v>0</v>
      </c>
      <c r="BW47" s="158">
        <v>0</v>
      </c>
      <c r="BX47" s="158">
        <v>0</v>
      </c>
      <c r="BY47" s="158">
        <v>0</v>
      </c>
      <c r="BZ47" s="158">
        <v>0</v>
      </c>
      <c r="CA47" s="158">
        <v>0</v>
      </c>
      <c r="CB47" s="158">
        <v>0</v>
      </c>
      <c r="CC47" s="158">
        <v>2555</v>
      </c>
      <c r="CD47" s="158">
        <v>1276634</v>
      </c>
      <c r="CE47" s="158">
        <v>0</v>
      </c>
      <c r="CF47" s="158">
        <v>0</v>
      </c>
      <c r="CG47" s="158">
        <v>0</v>
      </c>
      <c r="CH47" s="158">
        <v>1276634</v>
      </c>
      <c r="CJ47" s="5">
        <f t="shared" si="23"/>
        <v>45107</v>
      </c>
      <c r="CK47" s="159">
        <f t="shared" si="23"/>
        <v>0</v>
      </c>
      <c r="CL47" s="159">
        <f t="shared" si="23"/>
        <v>1210516</v>
      </c>
      <c r="CM47" s="159">
        <f t="shared" si="23"/>
        <v>0</v>
      </c>
      <c r="CN47" s="159">
        <f t="shared" si="23"/>
        <v>63563</v>
      </c>
      <c r="CO47" s="159">
        <f t="shared" si="23"/>
        <v>0</v>
      </c>
      <c r="CP47" s="159">
        <f t="shared" si="23"/>
        <v>0</v>
      </c>
      <c r="CQ47" s="159">
        <f t="shared" si="23"/>
        <v>0</v>
      </c>
      <c r="CR47" s="159">
        <f t="shared" si="23"/>
        <v>0</v>
      </c>
      <c r="CS47" s="159">
        <f t="shared" si="23"/>
        <v>0</v>
      </c>
      <c r="CT47" s="159">
        <f t="shared" si="23"/>
        <v>0</v>
      </c>
      <c r="CU47" s="159">
        <f t="shared" si="23"/>
        <v>0</v>
      </c>
      <c r="CV47" s="159">
        <f t="shared" si="23"/>
        <v>0</v>
      </c>
      <c r="CW47" s="159">
        <f t="shared" si="23"/>
        <v>0</v>
      </c>
      <c r="CX47" s="159">
        <f t="shared" si="23"/>
        <v>0</v>
      </c>
      <c r="CY47" s="159">
        <f t="shared" si="21"/>
        <v>0</v>
      </c>
      <c r="CZ47" s="159">
        <f t="shared" si="19"/>
        <v>0</v>
      </c>
      <c r="DA47" s="159">
        <f t="shared" si="16"/>
        <v>0</v>
      </c>
      <c r="DB47" s="159">
        <f t="shared" si="16"/>
        <v>0</v>
      </c>
      <c r="DC47" s="159">
        <f t="shared" si="16"/>
        <v>0</v>
      </c>
      <c r="DD47" s="159">
        <f t="shared" si="16"/>
        <v>0</v>
      </c>
      <c r="DE47" s="159">
        <f t="shared" si="16"/>
        <v>0</v>
      </c>
      <c r="DF47" s="159">
        <f t="shared" si="16"/>
        <v>0</v>
      </c>
      <c r="DG47" s="159">
        <f t="shared" si="16"/>
        <v>0</v>
      </c>
      <c r="DH47" s="159">
        <f t="shared" si="16"/>
        <v>0</v>
      </c>
      <c r="DI47" s="159">
        <f t="shared" si="14"/>
        <v>0</v>
      </c>
      <c r="DJ47" s="159">
        <f t="shared" si="14"/>
        <v>0</v>
      </c>
      <c r="DK47" s="159">
        <f t="shared" si="14"/>
        <v>0</v>
      </c>
      <c r="DL47" s="159">
        <f t="shared" si="14"/>
        <v>0</v>
      </c>
      <c r="DM47" s="159">
        <f t="shared" si="14"/>
        <v>0</v>
      </c>
      <c r="DN47" s="159">
        <f t="shared" si="14"/>
        <v>0</v>
      </c>
      <c r="DO47" s="159">
        <f t="shared" si="14"/>
        <v>0</v>
      </c>
      <c r="DP47" s="159">
        <f t="shared" si="14"/>
        <v>0</v>
      </c>
      <c r="DQ47" s="159">
        <f t="shared" si="14"/>
        <v>0</v>
      </c>
      <c r="DR47" s="159">
        <f t="shared" si="14"/>
        <v>0</v>
      </c>
      <c r="DS47" s="159">
        <f t="shared" si="14"/>
        <v>0</v>
      </c>
      <c r="DT47" s="159">
        <f t="shared" si="14"/>
        <v>0</v>
      </c>
      <c r="DU47" s="159">
        <f t="shared" si="14"/>
        <v>2555</v>
      </c>
      <c r="DV47" s="159">
        <f t="shared" si="14"/>
        <v>1276634</v>
      </c>
      <c r="DW47" s="159">
        <f t="shared" si="14"/>
        <v>0</v>
      </c>
      <c r="DX47" s="159">
        <f t="shared" ref="DX47:DX61" si="24">VALUE(AQ47)</f>
        <v>0</v>
      </c>
      <c r="DY47" s="159">
        <f t="shared" si="20"/>
        <v>0</v>
      </c>
      <c r="DZ47" s="159">
        <f t="shared" si="20"/>
        <v>1276634</v>
      </c>
      <c r="EA47" s="159">
        <f t="shared" si="20"/>
        <v>1210516</v>
      </c>
      <c r="EB47" s="159">
        <f t="shared" si="20"/>
        <v>0</v>
      </c>
      <c r="EC47" s="159">
        <f t="shared" si="17"/>
        <v>63563</v>
      </c>
      <c r="ED47" s="159">
        <f t="shared" si="17"/>
        <v>0</v>
      </c>
      <c r="EE47" s="159">
        <f t="shared" si="17"/>
        <v>0</v>
      </c>
      <c r="EF47" s="159">
        <f t="shared" si="17"/>
        <v>0</v>
      </c>
      <c r="EG47" s="159">
        <f t="shared" si="17"/>
        <v>0</v>
      </c>
      <c r="EH47" s="159">
        <f t="shared" si="17"/>
        <v>0</v>
      </c>
      <c r="EI47" s="159">
        <f t="shared" si="17"/>
        <v>0</v>
      </c>
      <c r="EJ47" s="159">
        <f t="shared" si="17"/>
        <v>0</v>
      </c>
      <c r="EK47" s="159">
        <f t="shared" si="17"/>
        <v>0</v>
      </c>
      <c r="EL47" s="159">
        <f t="shared" si="17"/>
        <v>0</v>
      </c>
      <c r="EM47" s="159">
        <f t="shared" si="17"/>
        <v>0</v>
      </c>
      <c r="EN47" s="159">
        <f t="shared" si="17"/>
        <v>0</v>
      </c>
      <c r="EO47" s="159">
        <f t="shared" si="17"/>
        <v>0</v>
      </c>
      <c r="EP47" s="159">
        <f t="shared" si="17"/>
        <v>0</v>
      </c>
      <c r="EQ47" s="159">
        <f t="shared" si="17"/>
        <v>0</v>
      </c>
      <c r="ER47" s="159">
        <f t="shared" si="17"/>
        <v>0</v>
      </c>
      <c r="ES47" s="159">
        <f t="shared" si="18"/>
        <v>0</v>
      </c>
      <c r="ET47" s="159">
        <f t="shared" si="18"/>
        <v>0</v>
      </c>
      <c r="EU47" s="159">
        <f t="shared" si="12"/>
        <v>0</v>
      </c>
      <c r="EV47" s="159">
        <f t="shared" si="7"/>
        <v>0</v>
      </c>
      <c r="EW47" s="159">
        <f t="shared" si="7"/>
        <v>0</v>
      </c>
      <c r="EX47" s="159">
        <f t="shared" si="7"/>
        <v>0</v>
      </c>
      <c r="EY47" s="159">
        <f t="shared" si="7"/>
        <v>0</v>
      </c>
      <c r="EZ47" s="159">
        <f t="shared" si="22"/>
        <v>0</v>
      </c>
      <c r="FA47" s="159">
        <f t="shared" si="22"/>
        <v>0</v>
      </c>
      <c r="FB47" s="159">
        <f t="shared" si="22"/>
        <v>0</v>
      </c>
      <c r="FC47" s="159">
        <f t="shared" si="22"/>
        <v>0</v>
      </c>
      <c r="FD47" s="159">
        <f t="shared" si="22"/>
        <v>0</v>
      </c>
      <c r="FE47" s="159">
        <f t="shared" si="22"/>
        <v>0</v>
      </c>
      <c r="FF47" s="159">
        <f t="shared" si="22"/>
        <v>0</v>
      </c>
      <c r="FG47" s="159">
        <f t="shared" si="22"/>
        <v>0</v>
      </c>
      <c r="FH47" s="159">
        <f t="shared" si="22"/>
        <v>0</v>
      </c>
      <c r="FI47" s="159">
        <f t="shared" si="22"/>
        <v>0</v>
      </c>
      <c r="FJ47" s="159">
        <f t="shared" si="22"/>
        <v>2555</v>
      </c>
      <c r="FK47" s="159">
        <f t="shared" si="22"/>
        <v>1276634</v>
      </c>
      <c r="FL47" s="159">
        <f t="shared" si="22"/>
        <v>0</v>
      </c>
      <c r="FM47" s="159">
        <f t="shared" si="15"/>
        <v>0</v>
      </c>
      <c r="FN47" s="159">
        <f t="shared" si="15"/>
        <v>0</v>
      </c>
      <c r="FO47" s="159">
        <f t="shared" si="15"/>
        <v>1276634</v>
      </c>
    </row>
    <row r="48" spans="1:171" ht="13.5" x14ac:dyDescent="0.25">
      <c r="A48" s="152" t="s">
        <v>190</v>
      </c>
      <c r="B48" s="152" t="s">
        <v>182</v>
      </c>
      <c r="C48" s="153">
        <v>45107</v>
      </c>
      <c r="D48" s="158">
        <v>0</v>
      </c>
      <c r="E48" s="158">
        <v>1091656</v>
      </c>
      <c r="F48" s="158">
        <v>0</v>
      </c>
      <c r="G48" s="158">
        <v>64973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0</v>
      </c>
      <c r="Q48" s="158">
        <v>0</v>
      </c>
      <c r="R48" s="158">
        <v>0</v>
      </c>
      <c r="S48" s="158">
        <v>0</v>
      </c>
      <c r="T48" s="158">
        <v>0</v>
      </c>
      <c r="U48" s="158">
        <v>0</v>
      </c>
      <c r="V48" s="158">
        <v>0</v>
      </c>
      <c r="W48" s="158">
        <v>0</v>
      </c>
      <c r="X48" s="158">
        <v>0</v>
      </c>
      <c r="Y48" s="158">
        <v>0</v>
      </c>
      <c r="Z48" s="158">
        <v>0</v>
      </c>
      <c r="AA48" s="158">
        <v>0</v>
      </c>
      <c r="AB48" s="158">
        <v>0</v>
      </c>
      <c r="AC48" s="158">
        <v>0</v>
      </c>
      <c r="AD48" s="158">
        <v>0</v>
      </c>
      <c r="AE48" s="158">
        <v>0</v>
      </c>
      <c r="AF48" s="158">
        <v>0</v>
      </c>
      <c r="AG48" s="158">
        <v>0</v>
      </c>
      <c r="AH48" s="158">
        <v>0</v>
      </c>
      <c r="AI48" s="158">
        <v>0</v>
      </c>
      <c r="AJ48" s="158">
        <v>0</v>
      </c>
      <c r="AK48" s="158">
        <v>0</v>
      </c>
      <c r="AL48" s="158">
        <v>0</v>
      </c>
      <c r="AM48" s="158">
        <v>0</v>
      </c>
      <c r="AN48" s="158">
        <v>2452</v>
      </c>
      <c r="AO48" s="158">
        <v>1159081</v>
      </c>
      <c r="AP48" s="158">
        <v>0</v>
      </c>
      <c r="AQ48" s="158">
        <v>0</v>
      </c>
      <c r="AR48" s="158">
        <v>0</v>
      </c>
      <c r="AS48" s="158">
        <v>1159081</v>
      </c>
      <c r="AT48" s="158">
        <v>1091656</v>
      </c>
      <c r="AU48" s="158">
        <v>0</v>
      </c>
      <c r="AV48" s="158">
        <v>64973</v>
      </c>
      <c r="AW48" s="158">
        <v>0</v>
      </c>
      <c r="AX48" s="158">
        <v>0</v>
      </c>
      <c r="AY48" s="158">
        <v>0</v>
      </c>
      <c r="AZ48" s="158">
        <v>0</v>
      </c>
      <c r="BA48" s="158">
        <v>0</v>
      </c>
      <c r="BB48" s="158">
        <v>0</v>
      </c>
      <c r="BC48" s="158">
        <v>0</v>
      </c>
      <c r="BD48" s="158">
        <v>0</v>
      </c>
      <c r="BE48" s="158">
        <v>0</v>
      </c>
      <c r="BF48" s="158">
        <v>0</v>
      </c>
      <c r="BG48" s="158">
        <v>0</v>
      </c>
      <c r="BH48" s="158">
        <v>0</v>
      </c>
      <c r="BI48" s="158">
        <v>0</v>
      </c>
      <c r="BJ48" s="158">
        <v>0</v>
      </c>
      <c r="BK48" s="158">
        <v>0</v>
      </c>
      <c r="BL48" s="158">
        <v>0</v>
      </c>
      <c r="BM48" s="158">
        <v>0</v>
      </c>
      <c r="BN48" s="158">
        <v>0</v>
      </c>
      <c r="BO48" s="158">
        <v>0</v>
      </c>
      <c r="BP48" s="158">
        <v>0</v>
      </c>
      <c r="BQ48" s="158">
        <v>0</v>
      </c>
      <c r="BR48" s="158">
        <v>0</v>
      </c>
      <c r="BS48" s="158">
        <v>0</v>
      </c>
      <c r="BT48" s="158">
        <v>0</v>
      </c>
      <c r="BU48" s="158">
        <v>0</v>
      </c>
      <c r="BV48" s="158">
        <v>0</v>
      </c>
      <c r="BW48" s="158">
        <v>0</v>
      </c>
      <c r="BX48" s="158">
        <v>0</v>
      </c>
      <c r="BY48" s="158">
        <v>0</v>
      </c>
      <c r="BZ48" s="158">
        <v>0</v>
      </c>
      <c r="CA48" s="158">
        <v>0</v>
      </c>
      <c r="CB48" s="158">
        <v>0</v>
      </c>
      <c r="CC48" s="158">
        <v>2452</v>
      </c>
      <c r="CD48" s="158">
        <v>1159081</v>
      </c>
      <c r="CE48" s="158">
        <v>0</v>
      </c>
      <c r="CF48" s="158">
        <v>0</v>
      </c>
      <c r="CG48" s="158">
        <v>0</v>
      </c>
      <c r="CH48" s="158">
        <v>1159081</v>
      </c>
      <c r="CJ48" s="5">
        <f t="shared" si="23"/>
        <v>45107</v>
      </c>
      <c r="CK48" s="159">
        <f t="shared" si="23"/>
        <v>0</v>
      </c>
      <c r="CL48" s="159">
        <f t="shared" si="23"/>
        <v>1091656</v>
      </c>
      <c r="CM48" s="159">
        <f t="shared" si="23"/>
        <v>0</v>
      </c>
      <c r="CN48" s="159">
        <f t="shared" si="23"/>
        <v>64973</v>
      </c>
      <c r="CO48" s="159">
        <f t="shared" si="23"/>
        <v>0</v>
      </c>
      <c r="CP48" s="159">
        <f t="shared" si="23"/>
        <v>0</v>
      </c>
      <c r="CQ48" s="159">
        <f t="shared" si="23"/>
        <v>0</v>
      </c>
      <c r="CR48" s="159">
        <f t="shared" si="23"/>
        <v>0</v>
      </c>
      <c r="CS48" s="159">
        <f t="shared" si="23"/>
        <v>0</v>
      </c>
      <c r="CT48" s="159">
        <f t="shared" si="23"/>
        <v>0</v>
      </c>
      <c r="CU48" s="159">
        <f t="shared" si="23"/>
        <v>0</v>
      </c>
      <c r="CV48" s="159">
        <f t="shared" si="23"/>
        <v>0</v>
      </c>
      <c r="CW48" s="159">
        <f t="shared" si="23"/>
        <v>0</v>
      </c>
      <c r="CX48" s="159">
        <f t="shared" si="23"/>
        <v>0</v>
      </c>
      <c r="CY48" s="159">
        <f t="shared" si="21"/>
        <v>0</v>
      </c>
      <c r="CZ48" s="159">
        <f t="shared" si="19"/>
        <v>0</v>
      </c>
      <c r="DA48" s="159">
        <f t="shared" si="16"/>
        <v>0</v>
      </c>
      <c r="DB48" s="159">
        <f t="shared" si="16"/>
        <v>0</v>
      </c>
      <c r="DC48" s="159">
        <f t="shared" si="16"/>
        <v>0</v>
      </c>
      <c r="DD48" s="159">
        <f t="shared" si="16"/>
        <v>0</v>
      </c>
      <c r="DE48" s="159">
        <f t="shared" si="16"/>
        <v>0</v>
      </c>
      <c r="DF48" s="159">
        <f t="shared" si="16"/>
        <v>0</v>
      </c>
      <c r="DG48" s="159">
        <f t="shared" si="16"/>
        <v>0</v>
      </c>
      <c r="DH48" s="159">
        <f t="shared" si="16"/>
        <v>0</v>
      </c>
      <c r="DI48" s="159">
        <f t="shared" si="16"/>
        <v>0</v>
      </c>
      <c r="DJ48" s="159">
        <f t="shared" si="16"/>
        <v>0</v>
      </c>
      <c r="DK48" s="159">
        <f t="shared" si="16"/>
        <v>0</v>
      </c>
      <c r="DL48" s="159">
        <f t="shared" si="16"/>
        <v>0</v>
      </c>
      <c r="DM48" s="159">
        <f t="shared" si="16"/>
        <v>0</v>
      </c>
      <c r="DN48" s="159">
        <f t="shared" si="16"/>
        <v>0</v>
      </c>
      <c r="DO48" s="159">
        <f t="shared" si="16"/>
        <v>0</v>
      </c>
      <c r="DP48" s="159">
        <f t="shared" si="16"/>
        <v>0</v>
      </c>
      <c r="DQ48" s="159">
        <f t="shared" ref="DQ48:DW61" si="25">VALUE(AJ48)</f>
        <v>0</v>
      </c>
      <c r="DR48" s="159">
        <f t="shared" si="25"/>
        <v>0</v>
      </c>
      <c r="DS48" s="159">
        <f t="shared" si="25"/>
        <v>0</v>
      </c>
      <c r="DT48" s="159">
        <f t="shared" si="25"/>
        <v>0</v>
      </c>
      <c r="DU48" s="159">
        <f t="shared" si="25"/>
        <v>2452</v>
      </c>
      <c r="DV48" s="159">
        <f t="shared" si="25"/>
        <v>1159081</v>
      </c>
      <c r="DW48" s="159">
        <f t="shared" si="25"/>
        <v>0</v>
      </c>
      <c r="DX48" s="159">
        <f t="shared" si="24"/>
        <v>0</v>
      </c>
      <c r="DY48" s="159">
        <f t="shared" si="20"/>
        <v>0</v>
      </c>
      <c r="DZ48" s="159">
        <f t="shared" si="20"/>
        <v>1159081</v>
      </c>
      <c r="EA48" s="159">
        <f t="shared" si="20"/>
        <v>1091656</v>
      </c>
      <c r="EB48" s="159">
        <f t="shared" si="20"/>
        <v>0</v>
      </c>
      <c r="EC48" s="159">
        <f t="shared" si="17"/>
        <v>64973</v>
      </c>
      <c r="ED48" s="159">
        <f t="shared" si="17"/>
        <v>0</v>
      </c>
      <c r="EE48" s="159">
        <f t="shared" si="17"/>
        <v>0</v>
      </c>
      <c r="EF48" s="159">
        <f t="shared" si="17"/>
        <v>0</v>
      </c>
      <c r="EG48" s="159">
        <f t="shared" si="17"/>
        <v>0</v>
      </c>
      <c r="EH48" s="159">
        <f t="shared" si="17"/>
        <v>0</v>
      </c>
      <c r="EI48" s="159">
        <f t="shared" si="17"/>
        <v>0</v>
      </c>
      <c r="EJ48" s="159">
        <f t="shared" si="17"/>
        <v>0</v>
      </c>
      <c r="EK48" s="159">
        <f t="shared" si="17"/>
        <v>0</v>
      </c>
      <c r="EL48" s="159">
        <f t="shared" si="17"/>
        <v>0</v>
      </c>
      <c r="EM48" s="159">
        <f t="shared" si="17"/>
        <v>0</v>
      </c>
      <c r="EN48" s="159">
        <f t="shared" si="17"/>
        <v>0</v>
      </c>
      <c r="EO48" s="159">
        <f t="shared" si="17"/>
        <v>0</v>
      </c>
      <c r="EP48" s="159">
        <f t="shared" si="17"/>
        <v>0</v>
      </c>
      <c r="EQ48" s="159">
        <f t="shared" si="17"/>
        <v>0</v>
      </c>
      <c r="ER48" s="159">
        <f t="shared" si="17"/>
        <v>0</v>
      </c>
      <c r="ES48" s="159">
        <f t="shared" si="18"/>
        <v>0</v>
      </c>
      <c r="ET48" s="159">
        <f t="shared" si="18"/>
        <v>0</v>
      </c>
      <c r="EU48" s="159">
        <f t="shared" si="12"/>
        <v>0</v>
      </c>
      <c r="EV48" s="159">
        <f t="shared" si="7"/>
        <v>0</v>
      </c>
      <c r="EW48" s="159">
        <f t="shared" si="7"/>
        <v>0</v>
      </c>
      <c r="EX48" s="159">
        <f t="shared" si="7"/>
        <v>0</v>
      </c>
      <c r="EY48" s="159">
        <f t="shared" si="7"/>
        <v>0</v>
      </c>
      <c r="EZ48" s="159">
        <f t="shared" si="22"/>
        <v>0</v>
      </c>
      <c r="FA48" s="159">
        <f t="shared" si="22"/>
        <v>0</v>
      </c>
      <c r="FB48" s="159">
        <f t="shared" si="22"/>
        <v>0</v>
      </c>
      <c r="FC48" s="159">
        <f t="shared" si="22"/>
        <v>0</v>
      </c>
      <c r="FD48" s="159">
        <f t="shared" si="22"/>
        <v>0</v>
      </c>
      <c r="FE48" s="159">
        <f t="shared" si="22"/>
        <v>0</v>
      </c>
      <c r="FF48" s="159">
        <f t="shared" si="22"/>
        <v>0</v>
      </c>
      <c r="FG48" s="159">
        <f t="shared" si="22"/>
        <v>0</v>
      </c>
      <c r="FH48" s="159">
        <f t="shared" si="22"/>
        <v>0</v>
      </c>
      <c r="FI48" s="159">
        <f t="shared" si="22"/>
        <v>0</v>
      </c>
      <c r="FJ48" s="159">
        <f t="shared" si="22"/>
        <v>2452</v>
      </c>
      <c r="FK48" s="159">
        <f t="shared" si="22"/>
        <v>1159081</v>
      </c>
      <c r="FL48" s="159">
        <f t="shared" si="22"/>
        <v>0</v>
      </c>
      <c r="FM48" s="159">
        <f t="shared" si="15"/>
        <v>0</v>
      </c>
      <c r="FN48" s="159">
        <f t="shared" si="15"/>
        <v>0</v>
      </c>
      <c r="FO48" s="159">
        <f t="shared" si="15"/>
        <v>1159081</v>
      </c>
    </row>
    <row r="49" spans="1:171" ht="13.5" x14ac:dyDescent="0.25">
      <c r="A49" s="152" t="s">
        <v>191</v>
      </c>
      <c r="B49" s="152" t="s">
        <v>182</v>
      </c>
      <c r="C49" s="153">
        <v>45107</v>
      </c>
      <c r="D49" s="158">
        <v>0</v>
      </c>
      <c r="E49" s="158">
        <v>1244744</v>
      </c>
      <c r="F49" s="158">
        <v>0</v>
      </c>
      <c r="G49" s="158">
        <v>70683</v>
      </c>
      <c r="H49" s="158">
        <v>0</v>
      </c>
      <c r="I49" s="158">
        <v>0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8">
        <v>0</v>
      </c>
      <c r="Q49" s="158">
        <v>0</v>
      </c>
      <c r="R49" s="158">
        <v>0</v>
      </c>
      <c r="S49" s="158">
        <v>0</v>
      </c>
      <c r="T49" s="158">
        <v>0</v>
      </c>
      <c r="U49" s="158">
        <v>0</v>
      </c>
      <c r="V49" s="158">
        <v>0</v>
      </c>
      <c r="W49" s="158">
        <v>0</v>
      </c>
      <c r="X49" s="158">
        <v>0</v>
      </c>
      <c r="Y49" s="158">
        <v>0</v>
      </c>
      <c r="Z49" s="158">
        <v>0</v>
      </c>
      <c r="AA49" s="158">
        <v>0</v>
      </c>
      <c r="AB49" s="158">
        <v>0</v>
      </c>
      <c r="AC49" s="158">
        <v>0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58">
        <v>0</v>
      </c>
      <c r="AM49" s="158">
        <v>0</v>
      </c>
      <c r="AN49" s="158">
        <v>3012</v>
      </c>
      <c r="AO49" s="158">
        <v>1318439</v>
      </c>
      <c r="AP49" s="158">
        <v>0</v>
      </c>
      <c r="AQ49" s="158">
        <v>0</v>
      </c>
      <c r="AR49" s="158">
        <v>0</v>
      </c>
      <c r="AS49" s="158">
        <v>1318439</v>
      </c>
      <c r="AT49" s="158">
        <v>1244744</v>
      </c>
      <c r="AU49" s="158">
        <v>0</v>
      </c>
      <c r="AV49" s="158">
        <v>70683</v>
      </c>
      <c r="AW49" s="158">
        <v>0</v>
      </c>
      <c r="AX49" s="158">
        <v>0</v>
      </c>
      <c r="AY49" s="158">
        <v>0</v>
      </c>
      <c r="AZ49" s="158">
        <v>0</v>
      </c>
      <c r="BA49" s="158">
        <v>0</v>
      </c>
      <c r="BB49" s="158">
        <v>0</v>
      </c>
      <c r="BC49" s="158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8">
        <v>0</v>
      </c>
      <c r="BJ49" s="158">
        <v>0</v>
      </c>
      <c r="BK49" s="158">
        <v>0</v>
      </c>
      <c r="BL49" s="158">
        <v>0</v>
      </c>
      <c r="BM49" s="158">
        <v>0</v>
      </c>
      <c r="BN49" s="158">
        <v>0</v>
      </c>
      <c r="BO49" s="158">
        <v>0</v>
      </c>
      <c r="BP49" s="158">
        <v>0</v>
      </c>
      <c r="BQ49" s="158">
        <v>0</v>
      </c>
      <c r="BR49" s="158">
        <v>0</v>
      </c>
      <c r="BS49" s="158">
        <v>0</v>
      </c>
      <c r="BT49" s="158">
        <v>0</v>
      </c>
      <c r="BU49" s="158">
        <v>0</v>
      </c>
      <c r="BV49" s="158">
        <v>0</v>
      </c>
      <c r="BW49" s="158">
        <v>0</v>
      </c>
      <c r="BX49" s="158">
        <v>0</v>
      </c>
      <c r="BY49" s="158">
        <v>0</v>
      </c>
      <c r="BZ49" s="158">
        <v>0</v>
      </c>
      <c r="CA49" s="158">
        <v>0</v>
      </c>
      <c r="CB49" s="158">
        <v>0</v>
      </c>
      <c r="CC49" s="158">
        <v>3012</v>
      </c>
      <c r="CD49" s="158">
        <v>1318439</v>
      </c>
      <c r="CE49" s="158">
        <v>0</v>
      </c>
      <c r="CF49" s="158">
        <v>0</v>
      </c>
      <c r="CG49" s="158">
        <v>0</v>
      </c>
      <c r="CH49" s="158">
        <v>1318439</v>
      </c>
      <c r="CJ49" s="5">
        <f t="shared" si="23"/>
        <v>45107</v>
      </c>
      <c r="CK49" s="159">
        <f t="shared" si="23"/>
        <v>0</v>
      </c>
      <c r="CL49" s="159">
        <f t="shared" si="23"/>
        <v>1244744</v>
      </c>
      <c r="CM49" s="159">
        <f t="shared" si="23"/>
        <v>0</v>
      </c>
      <c r="CN49" s="159">
        <f t="shared" si="23"/>
        <v>70683</v>
      </c>
      <c r="CO49" s="159">
        <f t="shared" si="23"/>
        <v>0</v>
      </c>
      <c r="CP49" s="159">
        <f t="shared" si="23"/>
        <v>0</v>
      </c>
      <c r="CQ49" s="159">
        <f t="shared" si="23"/>
        <v>0</v>
      </c>
      <c r="CR49" s="159">
        <f t="shared" si="23"/>
        <v>0</v>
      </c>
      <c r="CS49" s="159">
        <f t="shared" si="23"/>
        <v>0</v>
      </c>
      <c r="CT49" s="159">
        <f t="shared" si="23"/>
        <v>0</v>
      </c>
      <c r="CU49" s="159">
        <f t="shared" si="23"/>
        <v>0</v>
      </c>
      <c r="CV49" s="159">
        <f t="shared" si="23"/>
        <v>0</v>
      </c>
      <c r="CW49" s="159">
        <f t="shared" si="23"/>
        <v>0</v>
      </c>
      <c r="CX49" s="159">
        <f t="shared" si="23"/>
        <v>0</v>
      </c>
      <c r="CY49" s="159">
        <f t="shared" si="21"/>
        <v>0</v>
      </c>
      <c r="CZ49" s="159">
        <f t="shared" si="19"/>
        <v>0</v>
      </c>
      <c r="DA49" s="159">
        <f t="shared" si="16"/>
        <v>0</v>
      </c>
      <c r="DB49" s="159">
        <f t="shared" si="16"/>
        <v>0</v>
      </c>
      <c r="DC49" s="159">
        <f t="shared" si="16"/>
        <v>0</v>
      </c>
      <c r="DD49" s="159">
        <f t="shared" si="16"/>
        <v>0</v>
      </c>
      <c r="DE49" s="159">
        <f t="shared" si="16"/>
        <v>0</v>
      </c>
      <c r="DF49" s="159">
        <f t="shared" si="16"/>
        <v>0</v>
      </c>
      <c r="DG49" s="159">
        <f t="shared" si="16"/>
        <v>0</v>
      </c>
      <c r="DH49" s="159">
        <f t="shared" si="16"/>
        <v>0</v>
      </c>
      <c r="DI49" s="159">
        <f t="shared" si="16"/>
        <v>0</v>
      </c>
      <c r="DJ49" s="159">
        <f t="shared" si="16"/>
        <v>0</v>
      </c>
      <c r="DK49" s="159">
        <f t="shared" si="16"/>
        <v>0</v>
      </c>
      <c r="DL49" s="159">
        <f t="shared" si="16"/>
        <v>0</v>
      </c>
      <c r="DM49" s="159">
        <f t="shared" si="16"/>
        <v>0</v>
      </c>
      <c r="DN49" s="159">
        <f t="shared" si="16"/>
        <v>0</v>
      </c>
      <c r="DO49" s="159">
        <f t="shared" si="16"/>
        <v>0</v>
      </c>
      <c r="DP49" s="159">
        <f t="shared" si="16"/>
        <v>0</v>
      </c>
      <c r="DQ49" s="159">
        <f t="shared" si="25"/>
        <v>0</v>
      </c>
      <c r="DR49" s="159">
        <f t="shared" si="25"/>
        <v>0</v>
      </c>
      <c r="DS49" s="159">
        <f t="shared" si="25"/>
        <v>0</v>
      </c>
      <c r="DT49" s="159">
        <f t="shared" si="25"/>
        <v>0</v>
      </c>
      <c r="DU49" s="159">
        <f t="shared" si="25"/>
        <v>3012</v>
      </c>
      <c r="DV49" s="159">
        <f t="shared" si="25"/>
        <v>1318439</v>
      </c>
      <c r="DW49" s="159">
        <f t="shared" si="25"/>
        <v>0</v>
      </c>
      <c r="DX49" s="159">
        <f t="shared" si="24"/>
        <v>0</v>
      </c>
      <c r="DY49" s="159">
        <f t="shared" si="20"/>
        <v>0</v>
      </c>
      <c r="DZ49" s="159">
        <f t="shared" si="20"/>
        <v>1318439</v>
      </c>
      <c r="EA49" s="159">
        <f t="shared" si="20"/>
        <v>1244744</v>
      </c>
      <c r="EB49" s="159">
        <f t="shared" si="20"/>
        <v>0</v>
      </c>
      <c r="EC49" s="159">
        <f t="shared" si="17"/>
        <v>70683</v>
      </c>
      <c r="ED49" s="159">
        <f t="shared" si="17"/>
        <v>0</v>
      </c>
      <c r="EE49" s="159">
        <f t="shared" si="17"/>
        <v>0</v>
      </c>
      <c r="EF49" s="159">
        <f t="shared" si="17"/>
        <v>0</v>
      </c>
      <c r="EG49" s="159">
        <f t="shared" si="17"/>
        <v>0</v>
      </c>
      <c r="EH49" s="159">
        <f t="shared" si="17"/>
        <v>0</v>
      </c>
      <c r="EI49" s="159">
        <f t="shared" si="17"/>
        <v>0</v>
      </c>
      <c r="EJ49" s="159">
        <f t="shared" si="17"/>
        <v>0</v>
      </c>
      <c r="EK49" s="159">
        <f t="shared" si="17"/>
        <v>0</v>
      </c>
      <c r="EL49" s="159">
        <f t="shared" si="17"/>
        <v>0</v>
      </c>
      <c r="EM49" s="159">
        <f t="shared" si="17"/>
        <v>0</v>
      </c>
      <c r="EN49" s="159">
        <f t="shared" si="17"/>
        <v>0</v>
      </c>
      <c r="EO49" s="159">
        <f t="shared" si="17"/>
        <v>0</v>
      </c>
      <c r="EP49" s="159">
        <f t="shared" si="17"/>
        <v>0</v>
      </c>
      <c r="EQ49" s="159">
        <f t="shared" si="17"/>
        <v>0</v>
      </c>
      <c r="ER49" s="159">
        <f t="shared" si="17"/>
        <v>0</v>
      </c>
      <c r="ES49" s="159">
        <f t="shared" si="18"/>
        <v>0</v>
      </c>
      <c r="ET49" s="159">
        <f t="shared" si="18"/>
        <v>0</v>
      </c>
      <c r="EU49" s="159">
        <f t="shared" si="12"/>
        <v>0</v>
      </c>
      <c r="EV49" s="159">
        <f t="shared" si="7"/>
        <v>0</v>
      </c>
      <c r="EW49" s="159">
        <f t="shared" si="7"/>
        <v>0</v>
      </c>
      <c r="EX49" s="159">
        <f t="shared" si="7"/>
        <v>0</v>
      </c>
      <c r="EY49" s="159">
        <f t="shared" si="7"/>
        <v>0</v>
      </c>
      <c r="EZ49" s="159">
        <f t="shared" si="22"/>
        <v>0</v>
      </c>
      <c r="FA49" s="159">
        <f t="shared" si="22"/>
        <v>0</v>
      </c>
      <c r="FB49" s="159">
        <f t="shared" si="22"/>
        <v>0</v>
      </c>
      <c r="FC49" s="159">
        <f t="shared" si="22"/>
        <v>0</v>
      </c>
      <c r="FD49" s="159">
        <f t="shared" si="22"/>
        <v>0</v>
      </c>
      <c r="FE49" s="159">
        <f t="shared" si="22"/>
        <v>0</v>
      </c>
      <c r="FF49" s="159">
        <f t="shared" si="22"/>
        <v>0</v>
      </c>
      <c r="FG49" s="159">
        <f t="shared" si="22"/>
        <v>0</v>
      </c>
      <c r="FH49" s="159">
        <f t="shared" si="22"/>
        <v>0</v>
      </c>
      <c r="FI49" s="159">
        <f t="shared" si="22"/>
        <v>0</v>
      </c>
      <c r="FJ49" s="159">
        <f t="shared" si="22"/>
        <v>3012</v>
      </c>
      <c r="FK49" s="159">
        <f t="shared" si="22"/>
        <v>1318439</v>
      </c>
      <c r="FL49" s="159">
        <f t="shared" si="22"/>
        <v>0</v>
      </c>
      <c r="FM49" s="159">
        <f t="shared" si="15"/>
        <v>0</v>
      </c>
      <c r="FN49" s="159">
        <f t="shared" si="15"/>
        <v>0</v>
      </c>
      <c r="FO49" s="159">
        <f t="shared" si="15"/>
        <v>1318439</v>
      </c>
    </row>
    <row r="50" spans="1:171" ht="13.5" x14ac:dyDescent="0.25">
      <c r="A50" s="152" t="s">
        <v>192</v>
      </c>
      <c r="B50" s="152" t="s">
        <v>182</v>
      </c>
      <c r="C50" s="153">
        <v>45107</v>
      </c>
      <c r="D50" s="158">
        <v>0</v>
      </c>
      <c r="E50" s="158">
        <v>898630</v>
      </c>
      <c r="F50" s="158">
        <v>0</v>
      </c>
      <c r="G50" s="158">
        <v>53209</v>
      </c>
      <c r="H50" s="158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  <c r="N50" s="158">
        <v>0</v>
      </c>
      <c r="O50" s="158">
        <v>0</v>
      </c>
      <c r="P50" s="158">
        <v>0</v>
      </c>
      <c r="Q50" s="158">
        <v>0</v>
      </c>
      <c r="R50" s="158">
        <v>0</v>
      </c>
      <c r="S50" s="158">
        <v>0</v>
      </c>
      <c r="T50" s="158">
        <v>0</v>
      </c>
      <c r="U50" s="158">
        <v>0</v>
      </c>
      <c r="V50" s="158">
        <v>0</v>
      </c>
      <c r="W50" s="158">
        <v>0</v>
      </c>
      <c r="X50" s="158">
        <v>0</v>
      </c>
      <c r="Y50" s="158">
        <v>0</v>
      </c>
      <c r="Z50" s="158">
        <v>0</v>
      </c>
      <c r="AA50" s="158">
        <v>0</v>
      </c>
      <c r="AB50" s="158">
        <v>0</v>
      </c>
      <c r="AC50" s="158">
        <v>0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0</v>
      </c>
      <c r="AL50" s="158">
        <v>0</v>
      </c>
      <c r="AM50" s="158">
        <v>0</v>
      </c>
      <c r="AN50" s="158">
        <v>2967</v>
      </c>
      <c r="AO50" s="158">
        <v>954806</v>
      </c>
      <c r="AP50" s="158">
        <v>0</v>
      </c>
      <c r="AQ50" s="158">
        <v>0</v>
      </c>
      <c r="AR50" s="158">
        <v>0</v>
      </c>
      <c r="AS50" s="158">
        <v>954806</v>
      </c>
      <c r="AT50" s="158">
        <v>898630</v>
      </c>
      <c r="AU50" s="158">
        <v>0</v>
      </c>
      <c r="AV50" s="158">
        <v>53209</v>
      </c>
      <c r="AW50" s="158">
        <v>0</v>
      </c>
      <c r="AX50" s="158">
        <v>0</v>
      </c>
      <c r="AY50" s="158">
        <v>0</v>
      </c>
      <c r="AZ50" s="158">
        <v>0</v>
      </c>
      <c r="BA50" s="158">
        <v>0</v>
      </c>
      <c r="BB50" s="158">
        <v>0</v>
      </c>
      <c r="BC50" s="158">
        <v>0</v>
      </c>
      <c r="BD50" s="158">
        <v>0</v>
      </c>
      <c r="BE50" s="158">
        <v>0</v>
      </c>
      <c r="BF50" s="158">
        <v>0</v>
      </c>
      <c r="BG50" s="158">
        <v>0</v>
      </c>
      <c r="BH50" s="158">
        <v>0</v>
      </c>
      <c r="BI50" s="158">
        <v>0</v>
      </c>
      <c r="BJ50" s="158">
        <v>0</v>
      </c>
      <c r="BK50" s="158">
        <v>0</v>
      </c>
      <c r="BL50" s="158">
        <v>0</v>
      </c>
      <c r="BM50" s="158">
        <v>0</v>
      </c>
      <c r="BN50" s="158">
        <v>0</v>
      </c>
      <c r="BO50" s="158">
        <v>0</v>
      </c>
      <c r="BP50" s="158">
        <v>0</v>
      </c>
      <c r="BQ50" s="158">
        <v>0</v>
      </c>
      <c r="BR50" s="158">
        <v>0</v>
      </c>
      <c r="BS50" s="158">
        <v>0</v>
      </c>
      <c r="BT50" s="158">
        <v>0</v>
      </c>
      <c r="BU50" s="158">
        <v>0</v>
      </c>
      <c r="BV50" s="158">
        <v>0</v>
      </c>
      <c r="BW50" s="158">
        <v>0</v>
      </c>
      <c r="BX50" s="158">
        <v>0</v>
      </c>
      <c r="BY50" s="158">
        <v>0</v>
      </c>
      <c r="BZ50" s="158">
        <v>0</v>
      </c>
      <c r="CA50" s="158">
        <v>0</v>
      </c>
      <c r="CB50" s="158">
        <v>0</v>
      </c>
      <c r="CC50" s="158">
        <v>2967</v>
      </c>
      <c r="CD50" s="158">
        <v>954806</v>
      </c>
      <c r="CE50" s="158">
        <v>0</v>
      </c>
      <c r="CF50" s="158">
        <v>0</v>
      </c>
      <c r="CG50" s="158">
        <v>0</v>
      </c>
      <c r="CH50" s="158">
        <v>954806</v>
      </c>
      <c r="CJ50" s="5">
        <f t="shared" si="23"/>
        <v>45107</v>
      </c>
      <c r="CK50" s="159">
        <f t="shared" si="23"/>
        <v>0</v>
      </c>
      <c r="CL50" s="159">
        <f t="shared" si="23"/>
        <v>898630</v>
      </c>
      <c r="CM50" s="159">
        <f t="shared" si="23"/>
        <v>0</v>
      </c>
      <c r="CN50" s="159">
        <f t="shared" si="23"/>
        <v>53209</v>
      </c>
      <c r="CO50" s="159">
        <f t="shared" si="23"/>
        <v>0</v>
      </c>
      <c r="CP50" s="159">
        <f t="shared" si="23"/>
        <v>0</v>
      </c>
      <c r="CQ50" s="159">
        <f t="shared" si="23"/>
        <v>0</v>
      </c>
      <c r="CR50" s="159">
        <f t="shared" si="23"/>
        <v>0</v>
      </c>
      <c r="CS50" s="159">
        <f t="shared" si="23"/>
        <v>0</v>
      </c>
      <c r="CT50" s="159">
        <f t="shared" si="23"/>
        <v>0</v>
      </c>
      <c r="CU50" s="159">
        <f t="shared" si="23"/>
        <v>0</v>
      </c>
      <c r="CV50" s="159">
        <f t="shared" si="23"/>
        <v>0</v>
      </c>
      <c r="CW50" s="159">
        <f t="shared" si="23"/>
        <v>0</v>
      </c>
      <c r="CX50" s="159">
        <f t="shared" si="23"/>
        <v>0</v>
      </c>
      <c r="CY50" s="159">
        <f t="shared" si="21"/>
        <v>0</v>
      </c>
      <c r="CZ50" s="159">
        <f t="shared" si="19"/>
        <v>0</v>
      </c>
      <c r="DA50" s="159">
        <f t="shared" si="16"/>
        <v>0</v>
      </c>
      <c r="DB50" s="159">
        <f t="shared" si="16"/>
        <v>0</v>
      </c>
      <c r="DC50" s="159">
        <f t="shared" si="16"/>
        <v>0</v>
      </c>
      <c r="DD50" s="159">
        <f t="shared" si="16"/>
        <v>0</v>
      </c>
      <c r="DE50" s="159">
        <f t="shared" si="16"/>
        <v>0</v>
      </c>
      <c r="DF50" s="159">
        <f t="shared" si="16"/>
        <v>0</v>
      </c>
      <c r="DG50" s="159">
        <f t="shared" si="16"/>
        <v>0</v>
      </c>
      <c r="DH50" s="159">
        <f t="shared" si="16"/>
        <v>0</v>
      </c>
      <c r="DI50" s="159">
        <f t="shared" si="16"/>
        <v>0</v>
      </c>
      <c r="DJ50" s="159">
        <f t="shared" si="16"/>
        <v>0</v>
      </c>
      <c r="DK50" s="159">
        <f t="shared" si="16"/>
        <v>0</v>
      </c>
      <c r="DL50" s="159">
        <f t="shared" si="16"/>
        <v>0</v>
      </c>
      <c r="DM50" s="159">
        <f t="shared" si="16"/>
        <v>0</v>
      </c>
      <c r="DN50" s="159">
        <f t="shared" si="16"/>
        <v>0</v>
      </c>
      <c r="DO50" s="159">
        <f t="shared" si="16"/>
        <v>0</v>
      </c>
      <c r="DP50" s="159">
        <f t="shared" si="16"/>
        <v>0</v>
      </c>
      <c r="DQ50" s="159">
        <f t="shared" si="25"/>
        <v>0</v>
      </c>
      <c r="DR50" s="159">
        <f t="shared" si="25"/>
        <v>0</v>
      </c>
      <c r="DS50" s="159">
        <f t="shared" si="25"/>
        <v>0</v>
      </c>
      <c r="DT50" s="159">
        <f t="shared" si="25"/>
        <v>0</v>
      </c>
      <c r="DU50" s="159">
        <f t="shared" si="25"/>
        <v>2967</v>
      </c>
      <c r="DV50" s="159">
        <f t="shared" si="25"/>
        <v>954806</v>
      </c>
      <c r="DW50" s="159">
        <f t="shared" si="25"/>
        <v>0</v>
      </c>
      <c r="DX50" s="159">
        <f t="shared" si="24"/>
        <v>0</v>
      </c>
      <c r="DY50" s="159">
        <f t="shared" si="20"/>
        <v>0</v>
      </c>
      <c r="DZ50" s="159">
        <f t="shared" si="20"/>
        <v>954806</v>
      </c>
      <c r="EA50" s="159">
        <f t="shared" si="20"/>
        <v>898630</v>
      </c>
      <c r="EB50" s="159">
        <f t="shared" si="20"/>
        <v>0</v>
      </c>
      <c r="EC50" s="159">
        <f t="shared" si="17"/>
        <v>53209</v>
      </c>
      <c r="ED50" s="159">
        <f t="shared" si="17"/>
        <v>0</v>
      </c>
      <c r="EE50" s="159">
        <f t="shared" si="17"/>
        <v>0</v>
      </c>
      <c r="EF50" s="159">
        <f t="shared" si="17"/>
        <v>0</v>
      </c>
      <c r="EG50" s="159">
        <f t="shared" si="17"/>
        <v>0</v>
      </c>
      <c r="EH50" s="159">
        <f t="shared" si="17"/>
        <v>0</v>
      </c>
      <c r="EI50" s="159">
        <f t="shared" si="17"/>
        <v>0</v>
      </c>
      <c r="EJ50" s="159">
        <f t="shared" si="17"/>
        <v>0</v>
      </c>
      <c r="EK50" s="159">
        <f t="shared" si="17"/>
        <v>0</v>
      </c>
      <c r="EL50" s="159">
        <f t="shared" si="17"/>
        <v>0</v>
      </c>
      <c r="EM50" s="159">
        <f t="shared" si="17"/>
        <v>0</v>
      </c>
      <c r="EN50" s="159">
        <f t="shared" si="17"/>
        <v>0</v>
      </c>
      <c r="EO50" s="159">
        <f t="shared" si="17"/>
        <v>0</v>
      </c>
      <c r="EP50" s="159">
        <f t="shared" si="17"/>
        <v>0</v>
      </c>
      <c r="EQ50" s="159">
        <f t="shared" si="17"/>
        <v>0</v>
      </c>
      <c r="ER50" s="159">
        <f t="shared" si="17"/>
        <v>0</v>
      </c>
      <c r="ES50" s="159">
        <f t="shared" si="18"/>
        <v>0</v>
      </c>
      <c r="ET50" s="159">
        <f t="shared" si="18"/>
        <v>0</v>
      </c>
      <c r="EU50" s="159">
        <f t="shared" si="12"/>
        <v>0</v>
      </c>
      <c r="EV50" s="159">
        <f t="shared" si="7"/>
        <v>0</v>
      </c>
      <c r="EW50" s="159">
        <f t="shared" si="7"/>
        <v>0</v>
      </c>
      <c r="EX50" s="159">
        <f t="shared" si="7"/>
        <v>0</v>
      </c>
      <c r="EY50" s="159">
        <f t="shared" si="7"/>
        <v>0</v>
      </c>
      <c r="EZ50" s="159">
        <f t="shared" si="22"/>
        <v>0</v>
      </c>
      <c r="FA50" s="159">
        <f t="shared" si="22"/>
        <v>0</v>
      </c>
      <c r="FB50" s="159">
        <f t="shared" si="22"/>
        <v>0</v>
      </c>
      <c r="FC50" s="159">
        <f t="shared" si="22"/>
        <v>0</v>
      </c>
      <c r="FD50" s="159">
        <f t="shared" si="22"/>
        <v>0</v>
      </c>
      <c r="FE50" s="159">
        <f t="shared" si="22"/>
        <v>0</v>
      </c>
      <c r="FF50" s="159">
        <f t="shared" si="22"/>
        <v>0</v>
      </c>
      <c r="FG50" s="159">
        <f t="shared" si="22"/>
        <v>0</v>
      </c>
      <c r="FH50" s="159">
        <f t="shared" si="22"/>
        <v>0</v>
      </c>
      <c r="FI50" s="159">
        <f t="shared" si="22"/>
        <v>0</v>
      </c>
      <c r="FJ50" s="159">
        <f t="shared" si="22"/>
        <v>2967</v>
      </c>
      <c r="FK50" s="159">
        <f t="shared" si="22"/>
        <v>954806</v>
      </c>
      <c r="FL50" s="159">
        <f t="shared" si="22"/>
        <v>0</v>
      </c>
      <c r="FM50" s="159">
        <f t="shared" si="15"/>
        <v>0</v>
      </c>
      <c r="FN50" s="159">
        <f t="shared" si="15"/>
        <v>0</v>
      </c>
      <c r="FO50" s="159">
        <f t="shared" si="15"/>
        <v>954806</v>
      </c>
    </row>
    <row r="51" spans="1:171" ht="13.5" x14ac:dyDescent="0.25">
      <c r="A51" s="152" t="s">
        <v>193</v>
      </c>
      <c r="B51" s="152" t="s">
        <v>182</v>
      </c>
      <c r="C51" s="153">
        <v>45107</v>
      </c>
      <c r="D51" s="158">
        <v>0</v>
      </c>
      <c r="E51" s="158">
        <v>1127367</v>
      </c>
      <c r="F51" s="158">
        <v>0</v>
      </c>
      <c r="G51" s="158">
        <v>58138</v>
      </c>
      <c r="H51" s="158">
        <v>0</v>
      </c>
      <c r="I51" s="158">
        <v>0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158">
        <v>0</v>
      </c>
      <c r="P51" s="158">
        <v>0</v>
      </c>
      <c r="Q51" s="158">
        <v>0</v>
      </c>
      <c r="R51" s="158">
        <v>0</v>
      </c>
      <c r="S51" s="158">
        <v>0</v>
      </c>
      <c r="T51" s="158">
        <v>0</v>
      </c>
      <c r="U51" s="158">
        <v>0</v>
      </c>
      <c r="V51" s="158">
        <v>0</v>
      </c>
      <c r="W51" s="158">
        <v>0</v>
      </c>
      <c r="X51" s="158">
        <v>0</v>
      </c>
      <c r="Y51" s="158">
        <v>0</v>
      </c>
      <c r="Z51" s="158">
        <v>0</v>
      </c>
      <c r="AA51" s="158">
        <v>0</v>
      </c>
      <c r="AB51" s="158">
        <v>0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0</v>
      </c>
      <c r="AJ51" s="158">
        <v>0</v>
      </c>
      <c r="AK51" s="158">
        <v>0</v>
      </c>
      <c r="AL51" s="158">
        <v>0</v>
      </c>
      <c r="AM51" s="158">
        <v>0</v>
      </c>
      <c r="AN51" s="158">
        <v>2551</v>
      </c>
      <c r="AO51" s="158">
        <v>1188056</v>
      </c>
      <c r="AP51" s="158">
        <v>0</v>
      </c>
      <c r="AQ51" s="158">
        <v>0</v>
      </c>
      <c r="AR51" s="158">
        <v>0</v>
      </c>
      <c r="AS51" s="158">
        <v>1188056</v>
      </c>
      <c r="AT51" s="158">
        <v>1127367</v>
      </c>
      <c r="AU51" s="158">
        <v>0</v>
      </c>
      <c r="AV51" s="158">
        <v>58138</v>
      </c>
      <c r="AW51" s="158">
        <v>0</v>
      </c>
      <c r="AX51" s="158">
        <v>0</v>
      </c>
      <c r="AY51" s="158">
        <v>0</v>
      </c>
      <c r="AZ51" s="158">
        <v>0</v>
      </c>
      <c r="BA51" s="158">
        <v>0</v>
      </c>
      <c r="BB51" s="158">
        <v>0</v>
      </c>
      <c r="BC51" s="158">
        <v>0</v>
      </c>
      <c r="BD51" s="158">
        <v>0</v>
      </c>
      <c r="BE51" s="158">
        <v>0</v>
      </c>
      <c r="BF51" s="158">
        <v>0</v>
      </c>
      <c r="BG51" s="158">
        <v>0</v>
      </c>
      <c r="BH51" s="158">
        <v>0</v>
      </c>
      <c r="BI51" s="158">
        <v>0</v>
      </c>
      <c r="BJ51" s="158">
        <v>0</v>
      </c>
      <c r="BK51" s="158">
        <v>0</v>
      </c>
      <c r="BL51" s="158">
        <v>0</v>
      </c>
      <c r="BM51" s="158">
        <v>0</v>
      </c>
      <c r="BN51" s="158">
        <v>0</v>
      </c>
      <c r="BO51" s="158">
        <v>0</v>
      </c>
      <c r="BP51" s="158">
        <v>0</v>
      </c>
      <c r="BQ51" s="158">
        <v>0</v>
      </c>
      <c r="BR51" s="158">
        <v>0</v>
      </c>
      <c r="BS51" s="158">
        <v>0</v>
      </c>
      <c r="BT51" s="158">
        <v>0</v>
      </c>
      <c r="BU51" s="158">
        <v>0</v>
      </c>
      <c r="BV51" s="158">
        <v>0</v>
      </c>
      <c r="BW51" s="158">
        <v>0</v>
      </c>
      <c r="BX51" s="158">
        <v>0</v>
      </c>
      <c r="BY51" s="158">
        <v>0</v>
      </c>
      <c r="BZ51" s="158">
        <v>0</v>
      </c>
      <c r="CA51" s="158">
        <v>0</v>
      </c>
      <c r="CB51" s="158">
        <v>0</v>
      </c>
      <c r="CC51" s="158">
        <v>2551</v>
      </c>
      <c r="CD51" s="158">
        <v>1188056</v>
      </c>
      <c r="CE51" s="158">
        <v>0</v>
      </c>
      <c r="CF51" s="158">
        <v>0</v>
      </c>
      <c r="CG51" s="158">
        <v>0</v>
      </c>
      <c r="CH51" s="158">
        <v>1188056</v>
      </c>
      <c r="CJ51" s="5">
        <f t="shared" si="23"/>
        <v>45107</v>
      </c>
      <c r="CK51" s="159">
        <f t="shared" si="23"/>
        <v>0</v>
      </c>
      <c r="CL51" s="159">
        <f t="shared" si="23"/>
        <v>1127367</v>
      </c>
      <c r="CM51" s="159">
        <f t="shared" si="23"/>
        <v>0</v>
      </c>
      <c r="CN51" s="159">
        <f t="shared" si="23"/>
        <v>58138</v>
      </c>
      <c r="CO51" s="159">
        <f t="shared" si="23"/>
        <v>0</v>
      </c>
      <c r="CP51" s="159">
        <f t="shared" si="23"/>
        <v>0</v>
      </c>
      <c r="CQ51" s="159">
        <f t="shared" si="23"/>
        <v>0</v>
      </c>
      <c r="CR51" s="159">
        <f t="shared" si="23"/>
        <v>0</v>
      </c>
      <c r="CS51" s="159">
        <f t="shared" si="23"/>
        <v>0</v>
      </c>
      <c r="CT51" s="159">
        <f t="shared" si="23"/>
        <v>0</v>
      </c>
      <c r="CU51" s="159">
        <f t="shared" si="23"/>
        <v>0</v>
      </c>
      <c r="CV51" s="159">
        <f t="shared" si="23"/>
        <v>0</v>
      </c>
      <c r="CW51" s="159">
        <f t="shared" si="23"/>
        <v>0</v>
      </c>
      <c r="CX51" s="159">
        <f t="shared" si="23"/>
        <v>0</v>
      </c>
      <c r="CY51" s="159">
        <f t="shared" si="21"/>
        <v>0</v>
      </c>
      <c r="CZ51" s="159">
        <f t="shared" si="19"/>
        <v>0</v>
      </c>
      <c r="DA51" s="159">
        <f t="shared" si="16"/>
        <v>0</v>
      </c>
      <c r="DB51" s="159">
        <f t="shared" si="16"/>
        <v>0</v>
      </c>
      <c r="DC51" s="159">
        <f t="shared" si="16"/>
        <v>0</v>
      </c>
      <c r="DD51" s="159">
        <f t="shared" si="16"/>
        <v>0</v>
      </c>
      <c r="DE51" s="159">
        <f t="shared" si="16"/>
        <v>0</v>
      </c>
      <c r="DF51" s="159">
        <f t="shared" si="16"/>
        <v>0</v>
      </c>
      <c r="DG51" s="159">
        <f t="shared" si="16"/>
        <v>0</v>
      </c>
      <c r="DH51" s="159">
        <f t="shared" si="16"/>
        <v>0</v>
      </c>
      <c r="DI51" s="159">
        <f t="shared" si="16"/>
        <v>0</v>
      </c>
      <c r="DJ51" s="159">
        <f t="shared" si="16"/>
        <v>0</v>
      </c>
      <c r="DK51" s="159">
        <f t="shared" si="16"/>
        <v>0</v>
      </c>
      <c r="DL51" s="159">
        <f t="shared" si="16"/>
        <v>0</v>
      </c>
      <c r="DM51" s="159">
        <f t="shared" si="16"/>
        <v>0</v>
      </c>
      <c r="DN51" s="159">
        <f t="shared" si="16"/>
        <v>0</v>
      </c>
      <c r="DO51" s="159">
        <f t="shared" si="16"/>
        <v>0</v>
      </c>
      <c r="DP51" s="159">
        <f t="shared" si="16"/>
        <v>0</v>
      </c>
      <c r="DQ51" s="159">
        <f t="shared" si="25"/>
        <v>0</v>
      </c>
      <c r="DR51" s="159">
        <f t="shared" si="25"/>
        <v>0</v>
      </c>
      <c r="DS51" s="159">
        <f t="shared" si="25"/>
        <v>0</v>
      </c>
      <c r="DT51" s="159">
        <f t="shared" si="25"/>
        <v>0</v>
      </c>
      <c r="DU51" s="159">
        <f t="shared" si="25"/>
        <v>2551</v>
      </c>
      <c r="DV51" s="159">
        <f t="shared" si="25"/>
        <v>1188056</v>
      </c>
      <c r="DW51" s="159">
        <f t="shared" si="25"/>
        <v>0</v>
      </c>
      <c r="DX51" s="159">
        <f t="shared" si="24"/>
        <v>0</v>
      </c>
      <c r="DY51" s="159">
        <f t="shared" si="20"/>
        <v>0</v>
      </c>
      <c r="DZ51" s="159">
        <f t="shared" si="20"/>
        <v>1188056</v>
      </c>
      <c r="EA51" s="159">
        <f t="shared" si="20"/>
        <v>1127367</v>
      </c>
      <c r="EB51" s="159">
        <f t="shared" si="20"/>
        <v>0</v>
      </c>
      <c r="EC51" s="159">
        <f t="shared" si="17"/>
        <v>58138</v>
      </c>
      <c r="ED51" s="159">
        <f t="shared" si="17"/>
        <v>0</v>
      </c>
      <c r="EE51" s="159">
        <f t="shared" si="17"/>
        <v>0</v>
      </c>
      <c r="EF51" s="159">
        <f t="shared" si="17"/>
        <v>0</v>
      </c>
      <c r="EG51" s="159">
        <f t="shared" si="17"/>
        <v>0</v>
      </c>
      <c r="EH51" s="159">
        <f t="shared" si="17"/>
        <v>0</v>
      </c>
      <c r="EI51" s="159">
        <f t="shared" si="17"/>
        <v>0</v>
      </c>
      <c r="EJ51" s="159">
        <f t="shared" si="17"/>
        <v>0</v>
      </c>
      <c r="EK51" s="159">
        <f t="shared" si="17"/>
        <v>0</v>
      </c>
      <c r="EL51" s="159">
        <f t="shared" si="17"/>
        <v>0</v>
      </c>
      <c r="EM51" s="159">
        <f t="shared" si="17"/>
        <v>0</v>
      </c>
      <c r="EN51" s="159">
        <f t="shared" si="17"/>
        <v>0</v>
      </c>
      <c r="EO51" s="159">
        <f t="shared" si="17"/>
        <v>0</v>
      </c>
      <c r="EP51" s="159">
        <f t="shared" si="17"/>
        <v>0</v>
      </c>
      <c r="EQ51" s="159">
        <f t="shared" si="17"/>
        <v>0</v>
      </c>
      <c r="ER51" s="159">
        <f t="shared" si="17"/>
        <v>0</v>
      </c>
      <c r="ES51" s="159">
        <f t="shared" si="18"/>
        <v>0</v>
      </c>
      <c r="ET51" s="159">
        <f t="shared" si="18"/>
        <v>0</v>
      </c>
      <c r="EU51" s="159">
        <f t="shared" si="12"/>
        <v>0</v>
      </c>
      <c r="EV51" s="159">
        <f t="shared" si="7"/>
        <v>0</v>
      </c>
      <c r="EW51" s="159">
        <f t="shared" si="7"/>
        <v>0</v>
      </c>
      <c r="EX51" s="159">
        <f t="shared" si="7"/>
        <v>0</v>
      </c>
      <c r="EY51" s="159">
        <f t="shared" si="7"/>
        <v>0</v>
      </c>
      <c r="EZ51" s="159">
        <f t="shared" si="22"/>
        <v>0</v>
      </c>
      <c r="FA51" s="159">
        <f t="shared" si="22"/>
        <v>0</v>
      </c>
      <c r="FB51" s="159">
        <f t="shared" si="22"/>
        <v>0</v>
      </c>
      <c r="FC51" s="159">
        <f t="shared" si="22"/>
        <v>0</v>
      </c>
      <c r="FD51" s="159">
        <f t="shared" si="22"/>
        <v>0</v>
      </c>
      <c r="FE51" s="159">
        <f t="shared" si="22"/>
        <v>0</v>
      </c>
      <c r="FF51" s="159">
        <f t="shared" si="22"/>
        <v>0</v>
      </c>
      <c r="FG51" s="159">
        <f t="shared" si="22"/>
        <v>0</v>
      </c>
      <c r="FH51" s="159">
        <f t="shared" si="22"/>
        <v>0</v>
      </c>
      <c r="FI51" s="159">
        <f t="shared" si="22"/>
        <v>0</v>
      </c>
      <c r="FJ51" s="159">
        <f t="shared" si="22"/>
        <v>2551</v>
      </c>
      <c r="FK51" s="159">
        <f t="shared" si="22"/>
        <v>1188056</v>
      </c>
      <c r="FL51" s="159">
        <f t="shared" si="22"/>
        <v>0</v>
      </c>
      <c r="FM51" s="159">
        <f t="shared" si="15"/>
        <v>0</v>
      </c>
      <c r="FN51" s="159">
        <f t="shared" si="15"/>
        <v>0</v>
      </c>
      <c r="FO51" s="159">
        <f t="shared" si="15"/>
        <v>1188056</v>
      </c>
    </row>
    <row r="52" spans="1:171" ht="13.5" x14ac:dyDescent="0.25">
      <c r="A52" s="152" t="s">
        <v>194</v>
      </c>
      <c r="B52" s="152" t="s">
        <v>182</v>
      </c>
      <c r="C52" s="153">
        <v>45107</v>
      </c>
      <c r="D52" s="158">
        <v>0</v>
      </c>
      <c r="E52" s="158">
        <v>1072838</v>
      </c>
      <c r="F52" s="158">
        <v>0</v>
      </c>
      <c r="G52" s="158">
        <v>62014</v>
      </c>
      <c r="H52" s="158">
        <v>0</v>
      </c>
      <c r="I52" s="158">
        <v>0</v>
      </c>
      <c r="J52" s="158">
        <v>0</v>
      </c>
      <c r="K52" s="158">
        <v>0</v>
      </c>
      <c r="L52" s="158">
        <v>0</v>
      </c>
      <c r="M52" s="158">
        <v>0</v>
      </c>
      <c r="N52" s="158">
        <v>0</v>
      </c>
      <c r="O52" s="158">
        <v>0</v>
      </c>
      <c r="P52" s="158">
        <v>0</v>
      </c>
      <c r="Q52" s="158">
        <v>0</v>
      </c>
      <c r="R52" s="158">
        <v>0</v>
      </c>
      <c r="S52" s="158">
        <v>0</v>
      </c>
      <c r="T52" s="158">
        <v>0</v>
      </c>
      <c r="U52" s="158">
        <v>0</v>
      </c>
      <c r="V52" s="158">
        <v>0</v>
      </c>
      <c r="W52" s="158">
        <v>0</v>
      </c>
      <c r="X52" s="158">
        <v>0</v>
      </c>
      <c r="Y52" s="158">
        <v>0</v>
      </c>
      <c r="Z52" s="158">
        <v>0</v>
      </c>
      <c r="AA52" s="158">
        <v>0</v>
      </c>
      <c r="AB52" s="158">
        <v>0</v>
      </c>
      <c r="AC52" s="158">
        <v>0</v>
      </c>
      <c r="AD52" s="158">
        <v>0</v>
      </c>
      <c r="AE52" s="158">
        <v>0</v>
      </c>
      <c r="AF52" s="158">
        <v>0</v>
      </c>
      <c r="AG52" s="158">
        <v>0</v>
      </c>
      <c r="AH52" s="158">
        <v>0</v>
      </c>
      <c r="AI52" s="158">
        <v>0</v>
      </c>
      <c r="AJ52" s="158">
        <v>0</v>
      </c>
      <c r="AK52" s="158">
        <v>0</v>
      </c>
      <c r="AL52" s="158">
        <v>0</v>
      </c>
      <c r="AM52" s="158">
        <v>0</v>
      </c>
      <c r="AN52" s="158">
        <v>2730</v>
      </c>
      <c r="AO52" s="158">
        <v>1137582</v>
      </c>
      <c r="AP52" s="158">
        <v>0</v>
      </c>
      <c r="AQ52" s="158">
        <v>0</v>
      </c>
      <c r="AR52" s="158">
        <v>0</v>
      </c>
      <c r="AS52" s="158">
        <v>1137582</v>
      </c>
      <c r="AT52" s="158">
        <v>1072838</v>
      </c>
      <c r="AU52" s="158">
        <v>0</v>
      </c>
      <c r="AV52" s="158">
        <v>62014</v>
      </c>
      <c r="AW52" s="158">
        <v>0</v>
      </c>
      <c r="AX52" s="158">
        <v>0</v>
      </c>
      <c r="AY52" s="158">
        <v>0</v>
      </c>
      <c r="AZ52" s="158">
        <v>0</v>
      </c>
      <c r="BA52" s="158">
        <v>0</v>
      </c>
      <c r="BB52" s="158">
        <v>0</v>
      </c>
      <c r="BC52" s="158">
        <v>0</v>
      </c>
      <c r="BD52" s="158">
        <v>0</v>
      </c>
      <c r="BE52" s="158">
        <v>0</v>
      </c>
      <c r="BF52" s="158">
        <v>0</v>
      </c>
      <c r="BG52" s="158">
        <v>0</v>
      </c>
      <c r="BH52" s="158">
        <v>0</v>
      </c>
      <c r="BI52" s="158">
        <v>0</v>
      </c>
      <c r="BJ52" s="158">
        <v>0</v>
      </c>
      <c r="BK52" s="158">
        <v>0</v>
      </c>
      <c r="BL52" s="158">
        <v>0</v>
      </c>
      <c r="BM52" s="158">
        <v>0</v>
      </c>
      <c r="BN52" s="158">
        <v>0</v>
      </c>
      <c r="BO52" s="158">
        <v>0</v>
      </c>
      <c r="BP52" s="158">
        <v>0</v>
      </c>
      <c r="BQ52" s="158">
        <v>0</v>
      </c>
      <c r="BR52" s="158">
        <v>0</v>
      </c>
      <c r="BS52" s="158">
        <v>0</v>
      </c>
      <c r="BT52" s="158">
        <v>0</v>
      </c>
      <c r="BU52" s="158">
        <v>0</v>
      </c>
      <c r="BV52" s="158">
        <v>0</v>
      </c>
      <c r="BW52" s="158">
        <v>0</v>
      </c>
      <c r="BX52" s="158">
        <v>0</v>
      </c>
      <c r="BY52" s="158">
        <v>0</v>
      </c>
      <c r="BZ52" s="158">
        <v>0</v>
      </c>
      <c r="CA52" s="158">
        <v>0</v>
      </c>
      <c r="CB52" s="158">
        <v>0</v>
      </c>
      <c r="CC52" s="158">
        <v>2730</v>
      </c>
      <c r="CD52" s="158">
        <v>1137582</v>
      </c>
      <c r="CE52" s="158">
        <v>0</v>
      </c>
      <c r="CF52" s="158">
        <v>0</v>
      </c>
      <c r="CG52" s="158">
        <v>0</v>
      </c>
      <c r="CH52" s="158">
        <v>1137582</v>
      </c>
      <c r="CJ52" s="5">
        <f t="shared" si="23"/>
        <v>45107</v>
      </c>
      <c r="CK52" s="159">
        <f t="shared" si="23"/>
        <v>0</v>
      </c>
      <c r="CL52" s="159">
        <f t="shared" si="23"/>
        <v>1072838</v>
      </c>
      <c r="CM52" s="159">
        <f t="shared" si="23"/>
        <v>0</v>
      </c>
      <c r="CN52" s="159">
        <f t="shared" si="23"/>
        <v>62014</v>
      </c>
      <c r="CO52" s="159">
        <f t="shared" si="23"/>
        <v>0</v>
      </c>
      <c r="CP52" s="159">
        <f t="shared" si="23"/>
        <v>0</v>
      </c>
      <c r="CQ52" s="159">
        <f t="shared" si="23"/>
        <v>0</v>
      </c>
      <c r="CR52" s="159">
        <f t="shared" si="23"/>
        <v>0</v>
      </c>
      <c r="CS52" s="159">
        <f t="shared" si="23"/>
        <v>0</v>
      </c>
      <c r="CT52" s="159">
        <f t="shared" si="23"/>
        <v>0</v>
      </c>
      <c r="CU52" s="159">
        <f t="shared" si="23"/>
        <v>0</v>
      </c>
      <c r="CV52" s="159">
        <f t="shared" si="23"/>
        <v>0</v>
      </c>
      <c r="CW52" s="159">
        <f t="shared" si="23"/>
        <v>0</v>
      </c>
      <c r="CX52" s="159">
        <f t="shared" si="23"/>
        <v>0</v>
      </c>
      <c r="CY52" s="159">
        <f t="shared" si="21"/>
        <v>0</v>
      </c>
      <c r="CZ52" s="159">
        <f t="shared" si="19"/>
        <v>0</v>
      </c>
      <c r="DA52" s="159">
        <f t="shared" si="16"/>
        <v>0</v>
      </c>
      <c r="DB52" s="159">
        <f t="shared" si="16"/>
        <v>0</v>
      </c>
      <c r="DC52" s="159">
        <f t="shared" si="16"/>
        <v>0</v>
      </c>
      <c r="DD52" s="159">
        <f t="shared" si="16"/>
        <v>0</v>
      </c>
      <c r="DE52" s="159">
        <f t="shared" si="16"/>
        <v>0</v>
      </c>
      <c r="DF52" s="159">
        <f t="shared" si="16"/>
        <v>0</v>
      </c>
      <c r="DG52" s="159">
        <f t="shared" si="16"/>
        <v>0</v>
      </c>
      <c r="DH52" s="159">
        <f t="shared" si="16"/>
        <v>0</v>
      </c>
      <c r="DI52" s="159">
        <f t="shared" si="16"/>
        <v>0</v>
      </c>
      <c r="DJ52" s="159">
        <f t="shared" si="16"/>
        <v>0</v>
      </c>
      <c r="DK52" s="159">
        <f t="shared" si="16"/>
        <v>0</v>
      </c>
      <c r="DL52" s="159">
        <f t="shared" si="16"/>
        <v>0</v>
      </c>
      <c r="DM52" s="159">
        <f t="shared" si="16"/>
        <v>0</v>
      </c>
      <c r="DN52" s="159">
        <f t="shared" si="16"/>
        <v>0</v>
      </c>
      <c r="DO52" s="159">
        <f t="shared" si="16"/>
        <v>0</v>
      </c>
      <c r="DP52" s="159">
        <f t="shared" si="16"/>
        <v>0</v>
      </c>
      <c r="DQ52" s="159">
        <f t="shared" si="25"/>
        <v>0</v>
      </c>
      <c r="DR52" s="159">
        <f t="shared" si="25"/>
        <v>0</v>
      </c>
      <c r="DS52" s="159">
        <f t="shared" si="25"/>
        <v>0</v>
      </c>
      <c r="DT52" s="159">
        <f t="shared" si="25"/>
        <v>0</v>
      </c>
      <c r="DU52" s="159">
        <f t="shared" si="25"/>
        <v>2730</v>
      </c>
      <c r="DV52" s="159">
        <f t="shared" si="25"/>
        <v>1137582</v>
      </c>
      <c r="DW52" s="159">
        <f t="shared" si="25"/>
        <v>0</v>
      </c>
      <c r="DX52" s="159">
        <f t="shared" si="24"/>
        <v>0</v>
      </c>
      <c r="DY52" s="159">
        <f t="shared" si="20"/>
        <v>0</v>
      </c>
      <c r="DZ52" s="159">
        <f t="shared" si="20"/>
        <v>1137582</v>
      </c>
      <c r="EA52" s="159">
        <f t="shared" si="20"/>
        <v>1072838</v>
      </c>
      <c r="EB52" s="159">
        <f t="shared" si="20"/>
        <v>0</v>
      </c>
      <c r="EC52" s="159">
        <f t="shared" si="17"/>
        <v>62014</v>
      </c>
      <c r="ED52" s="159">
        <f t="shared" si="17"/>
        <v>0</v>
      </c>
      <c r="EE52" s="159">
        <f t="shared" si="17"/>
        <v>0</v>
      </c>
      <c r="EF52" s="159">
        <f t="shared" si="17"/>
        <v>0</v>
      </c>
      <c r="EG52" s="159">
        <f t="shared" si="17"/>
        <v>0</v>
      </c>
      <c r="EH52" s="159">
        <f t="shared" si="17"/>
        <v>0</v>
      </c>
      <c r="EI52" s="159">
        <f t="shared" si="17"/>
        <v>0</v>
      </c>
      <c r="EJ52" s="159">
        <f t="shared" si="17"/>
        <v>0</v>
      </c>
      <c r="EK52" s="159">
        <f t="shared" si="17"/>
        <v>0</v>
      </c>
      <c r="EL52" s="159">
        <f t="shared" si="17"/>
        <v>0</v>
      </c>
      <c r="EM52" s="159">
        <f t="shared" si="17"/>
        <v>0</v>
      </c>
      <c r="EN52" s="159">
        <f t="shared" si="17"/>
        <v>0</v>
      </c>
      <c r="EO52" s="159">
        <f t="shared" si="17"/>
        <v>0</v>
      </c>
      <c r="EP52" s="159">
        <f t="shared" si="17"/>
        <v>0</v>
      </c>
      <c r="EQ52" s="159">
        <f t="shared" si="17"/>
        <v>0</v>
      </c>
      <c r="ER52" s="159">
        <f t="shared" si="17"/>
        <v>0</v>
      </c>
      <c r="ES52" s="159">
        <f t="shared" si="18"/>
        <v>0</v>
      </c>
      <c r="ET52" s="159">
        <f t="shared" si="18"/>
        <v>0</v>
      </c>
      <c r="EU52" s="159">
        <f t="shared" si="12"/>
        <v>0</v>
      </c>
      <c r="EV52" s="159">
        <f t="shared" si="7"/>
        <v>0</v>
      </c>
      <c r="EW52" s="159">
        <f t="shared" si="7"/>
        <v>0</v>
      </c>
      <c r="EX52" s="159">
        <f t="shared" si="7"/>
        <v>0</v>
      </c>
      <c r="EY52" s="159">
        <f t="shared" si="7"/>
        <v>0</v>
      </c>
      <c r="EZ52" s="159">
        <f t="shared" si="22"/>
        <v>0</v>
      </c>
      <c r="FA52" s="159">
        <f t="shared" si="22"/>
        <v>0</v>
      </c>
      <c r="FB52" s="159">
        <f t="shared" si="22"/>
        <v>0</v>
      </c>
      <c r="FC52" s="159">
        <f t="shared" si="22"/>
        <v>0</v>
      </c>
      <c r="FD52" s="159">
        <f t="shared" si="22"/>
        <v>0</v>
      </c>
      <c r="FE52" s="159">
        <f t="shared" si="22"/>
        <v>0</v>
      </c>
      <c r="FF52" s="159">
        <f t="shared" si="22"/>
        <v>0</v>
      </c>
      <c r="FG52" s="159">
        <f t="shared" si="22"/>
        <v>0</v>
      </c>
      <c r="FH52" s="159">
        <f t="shared" si="22"/>
        <v>0</v>
      </c>
      <c r="FI52" s="159">
        <f t="shared" si="22"/>
        <v>0</v>
      </c>
      <c r="FJ52" s="159">
        <f t="shared" si="22"/>
        <v>2730</v>
      </c>
      <c r="FK52" s="159">
        <f t="shared" si="22"/>
        <v>1137582</v>
      </c>
      <c r="FL52" s="159">
        <f t="shared" si="22"/>
        <v>0</v>
      </c>
      <c r="FM52" s="159">
        <f t="shared" si="15"/>
        <v>0</v>
      </c>
      <c r="FN52" s="159">
        <f t="shared" si="15"/>
        <v>0</v>
      </c>
      <c r="FO52" s="159">
        <f t="shared" si="15"/>
        <v>1137582</v>
      </c>
    </row>
    <row r="53" spans="1:171" ht="13.5" x14ac:dyDescent="0.25">
      <c r="A53" s="152" t="s">
        <v>195</v>
      </c>
      <c r="B53" s="152" t="s">
        <v>140</v>
      </c>
      <c r="C53" s="153">
        <v>45107</v>
      </c>
      <c r="D53" s="158">
        <v>0</v>
      </c>
      <c r="E53" s="158">
        <v>16791852</v>
      </c>
      <c r="F53" s="158">
        <v>778213</v>
      </c>
      <c r="G53" s="158">
        <v>728947</v>
      </c>
      <c r="H53" s="158">
        <v>0</v>
      </c>
      <c r="I53" s="158">
        <v>0</v>
      </c>
      <c r="J53" s="158">
        <v>0</v>
      </c>
      <c r="K53" s="158">
        <v>0</v>
      </c>
      <c r="L53" s="158">
        <v>0</v>
      </c>
      <c r="M53" s="158">
        <v>0</v>
      </c>
      <c r="N53" s="158">
        <v>0</v>
      </c>
      <c r="O53" s="158">
        <v>0</v>
      </c>
      <c r="P53" s="158">
        <v>0</v>
      </c>
      <c r="Q53" s="158">
        <v>0</v>
      </c>
      <c r="R53" s="158">
        <v>0</v>
      </c>
      <c r="S53" s="158">
        <v>0</v>
      </c>
      <c r="T53" s="158">
        <v>0</v>
      </c>
      <c r="U53" s="158">
        <v>0</v>
      </c>
      <c r="V53" s="158">
        <v>1621</v>
      </c>
      <c r="W53" s="158">
        <v>0</v>
      </c>
      <c r="X53" s="158">
        <v>137381</v>
      </c>
      <c r="Y53" s="158">
        <v>0</v>
      </c>
      <c r="Z53" s="158">
        <v>0</v>
      </c>
      <c r="AA53" s="158">
        <v>0</v>
      </c>
      <c r="AB53" s="158">
        <v>0</v>
      </c>
      <c r="AC53" s="158">
        <v>0</v>
      </c>
      <c r="AD53" s="158">
        <v>665</v>
      </c>
      <c r="AE53" s="158">
        <v>0</v>
      </c>
      <c r="AF53" s="158">
        <v>0</v>
      </c>
      <c r="AG53" s="158">
        <v>0</v>
      </c>
      <c r="AH53" s="158">
        <v>0</v>
      </c>
      <c r="AI53" s="158">
        <v>0</v>
      </c>
      <c r="AJ53" s="158">
        <v>682969</v>
      </c>
      <c r="AK53" s="158">
        <v>336622</v>
      </c>
      <c r="AL53" s="158">
        <v>0</v>
      </c>
      <c r="AM53" s="158">
        <v>0</v>
      </c>
      <c r="AN53" s="158">
        <v>29734</v>
      </c>
      <c r="AO53" s="158">
        <v>19488004</v>
      </c>
      <c r="AP53" s="158">
        <v>0</v>
      </c>
      <c r="AQ53" s="158">
        <v>0</v>
      </c>
      <c r="AR53" s="158">
        <v>0</v>
      </c>
      <c r="AS53" s="158">
        <v>19488004</v>
      </c>
      <c r="AT53" s="158">
        <v>-365378</v>
      </c>
      <c r="AU53" s="158">
        <v>778213</v>
      </c>
      <c r="AV53" s="158">
        <v>728947</v>
      </c>
      <c r="AW53" s="158">
        <v>0</v>
      </c>
      <c r="AX53" s="158">
        <v>0</v>
      </c>
      <c r="AY53" s="158">
        <v>0</v>
      </c>
      <c r="AZ53" s="158">
        <v>0</v>
      </c>
      <c r="BA53" s="158">
        <v>0</v>
      </c>
      <c r="BB53" s="158">
        <v>0</v>
      </c>
      <c r="BC53" s="158">
        <v>0</v>
      </c>
      <c r="BD53" s="158">
        <v>0</v>
      </c>
      <c r="BE53" s="158">
        <v>0</v>
      </c>
      <c r="BF53" s="158">
        <v>0</v>
      </c>
      <c r="BG53" s="158">
        <v>0</v>
      </c>
      <c r="BH53" s="158">
        <v>0</v>
      </c>
      <c r="BI53" s="158">
        <v>0</v>
      </c>
      <c r="BJ53" s="158">
        <v>0</v>
      </c>
      <c r="BK53" s="158">
        <v>1621</v>
      </c>
      <c r="BL53" s="158">
        <v>0</v>
      </c>
      <c r="BM53" s="158">
        <v>64272</v>
      </c>
      <c r="BN53" s="158">
        <v>0</v>
      </c>
      <c r="BO53" s="158">
        <v>0</v>
      </c>
      <c r="BP53" s="158">
        <v>0</v>
      </c>
      <c r="BQ53" s="158">
        <v>0</v>
      </c>
      <c r="BR53" s="158">
        <v>0</v>
      </c>
      <c r="BS53" s="158">
        <v>665</v>
      </c>
      <c r="BT53" s="158">
        <v>0</v>
      </c>
      <c r="BU53" s="158">
        <v>0</v>
      </c>
      <c r="BV53" s="158">
        <v>0</v>
      </c>
      <c r="BW53" s="158">
        <v>0</v>
      </c>
      <c r="BX53" s="158">
        <v>0</v>
      </c>
      <c r="BY53" s="158">
        <v>0</v>
      </c>
      <c r="BZ53" s="158">
        <v>0</v>
      </c>
      <c r="CA53" s="158">
        <v>0</v>
      </c>
      <c r="CB53" s="158">
        <v>0</v>
      </c>
      <c r="CC53" s="158">
        <v>9692</v>
      </c>
      <c r="CD53" s="158">
        <v>1218032</v>
      </c>
      <c r="CE53" s="158">
        <v>0</v>
      </c>
      <c r="CF53" s="158">
        <v>0</v>
      </c>
      <c r="CG53" s="158">
        <v>0</v>
      </c>
      <c r="CH53" s="158">
        <v>1218032</v>
      </c>
      <c r="CJ53" s="5">
        <f t="shared" si="23"/>
        <v>45107</v>
      </c>
      <c r="CK53" s="159">
        <f t="shared" si="23"/>
        <v>0</v>
      </c>
      <c r="CL53" s="159">
        <f t="shared" si="23"/>
        <v>16791852</v>
      </c>
      <c r="CM53" s="159">
        <f t="shared" si="23"/>
        <v>778213</v>
      </c>
      <c r="CN53" s="159">
        <f t="shared" si="23"/>
        <v>728947</v>
      </c>
      <c r="CO53" s="159">
        <f t="shared" si="23"/>
        <v>0</v>
      </c>
      <c r="CP53" s="159">
        <f t="shared" si="23"/>
        <v>0</v>
      </c>
      <c r="CQ53" s="159">
        <f t="shared" si="23"/>
        <v>0</v>
      </c>
      <c r="CR53" s="159">
        <f t="shared" si="23"/>
        <v>0</v>
      </c>
      <c r="CS53" s="159">
        <f t="shared" si="23"/>
        <v>0</v>
      </c>
      <c r="CT53" s="159">
        <f t="shared" si="23"/>
        <v>0</v>
      </c>
      <c r="CU53" s="159">
        <f t="shared" si="23"/>
        <v>0</v>
      </c>
      <c r="CV53" s="159">
        <f t="shared" si="23"/>
        <v>0</v>
      </c>
      <c r="CW53" s="159">
        <f t="shared" si="23"/>
        <v>0</v>
      </c>
      <c r="CX53" s="159">
        <f t="shared" si="23"/>
        <v>0</v>
      </c>
      <c r="CY53" s="159">
        <f t="shared" si="21"/>
        <v>0</v>
      </c>
      <c r="CZ53" s="159">
        <f t="shared" si="19"/>
        <v>0</v>
      </c>
      <c r="DA53" s="159">
        <f t="shared" si="16"/>
        <v>0</v>
      </c>
      <c r="DB53" s="159">
        <f t="shared" si="16"/>
        <v>0</v>
      </c>
      <c r="DC53" s="159">
        <f t="shared" si="16"/>
        <v>1621</v>
      </c>
      <c r="DD53" s="159">
        <f t="shared" si="16"/>
        <v>0</v>
      </c>
      <c r="DE53" s="159">
        <f t="shared" si="16"/>
        <v>137381</v>
      </c>
      <c r="DF53" s="159">
        <f t="shared" si="16"/>
        <v>0</v>
      </c>
      <c r="DG53" s="159">
        <f t="shared" si="16"/>
        <v>0</v>
      </c>
      <c r="DH53" s="159">
        <f t="shared" si="16"/>
        <v>0</v>
      </c>
      <c r="DI53" s="159">
        <f t="shared" si="16"/>
        <v>0</v>
      </c>
      <c r="DJ53" s="159">
        <f t="shared" si="16"/>
        <v>0</v>
      </c>
      <c r="DK53" s="159">
        <f t="shared" si="16"/>
        <v>665</v>
      </c>
      <c r="DL53" s="159">
        <f t="shared" si="16"/>
        <v>0</v>
      </c>
      <c r="DM53" s="159">
        <f t="shared" si="16"/>
        <v>0</v>
      </c>
      <c r="DN53" s="159">
        <f t="shared" si="16"/>
        <v>0</v>
      </c>
      <c r="DO53" s="159">
        <f t="shared" si="16"/>
        <v>0</v>
      </c>
      <c r="DP53" s="159">
        <f t="shared" si="16"/>
        <v>0</v>
      </c>
      <c r="DQ53" s="159">
        <f t="shared" si="25"/>
        <v>682969</v>
      </c>
      <c r="DR53" s="159">
        <f t="shared" si="25"/>
        <v>336622</v>
      </c>
      <c r="DS53" s="159">
        <f t="shared" si="25"/>
        <v>0</v>
      </c>
      <c r="DT53" s="159">
        <f t="shared" si="25"/>
        <v>0</v>
      </c>
      <c r="DU53" s="159">
        <f t="shared" si="25"/>
        <v>29734</v>
      </c>
      <c r="DV53" s="159">
        <f t="shared" si="25"/>
        <v>19488004</v>
      </c>
      <c r="DW53" s="159">
        <f t="shared" si="25"/>
        <v>0</v>
      </c>
      <c r="DX53" s="159">
        <f t="shared" si="24"/>
        <v>0</v>
      </c>
      <c r="DY53" s="159">
        <f t="shared" si="20"/>
        <v>0</v>
      </c>
      <c r="DZ53" s="159">
        <f t="shared" si="20"/>
        <v>19488004</v>
      </c>
      <c r="EA53" s="159">
        <f t="shared" si="20"/>
        <v>-365378</v>
      </c>
      <c r="EB53" s="159">
        <f t="shared" si="20"/>
        <v>778213</v>
      </c>
      <c r="EC53" s="159">
        <f t="shared" si="17"/>
        <v>728947</v>
      </c>
      <c r="ED53" s="159">
        <f t="shared" si="17"/>
        <v>0</v>
      </c>
      <c r="EE53" s="159">
        <f t="shared" si="17"/>
        <v>0</v>
      </c>
      <c r="EF53" s="159">
        <f t="shared" si="17"/>
        <v>0</v>
      </c>
      <c r="EG53" s="159">
        <f t="shared" si="17"/>
        <v>0</v>
      </c>
      <c r="EH53" s="159">
        <f t="shared" si="17"/>
        <v>0</v>
      </c>
      <c r="EI53" s="159">
        <f t="shared" si="17"/>
        <v>0</v>
      </c>
      <c r="EJ53" s="159">
        <f t="shared" si="17"/>
        <v>0</v>
      </c>
      <c r="EK53" s="159">
        <f t="shared" si="17"/>
        <v>0</v>
      </c>
      <c r="EL53" s="159">
        <f t="shared" si="17"/>
        <v>0</v>
      </c>
      <c r="EM53" s="159">
        <f t="shared" si="17"/>
        <v>0</v>
      </c>
      <c r="EN53" s="159">
        <f t="shared" si="17"/>
        <v>0</v>
      </c>
      <c r="EO53" s="159">
        <f t="shared" si="17"/>
        <v>0</v>
      </c>
      <c r="EP53" s="159">
        <f t="shared" ref="EP53:ER61" si="26">VALUE(BI53)</f>
        <v>0</v>
      </c>
      <c r="EQ53" s="159">
        <f t="shared" si="26"/>
        <v>0</v>
      </c>
      <c r="ER53" s="159">
        <f t="shared" si="26"/>
        <v>1621</v>
      </c>
      <c r="ES53" s="159">
        <f t="shared" si="18"/>
        <v>0</v>
      </c>
      <c r="ET53" s="159">
        <f t="shared" si="18"/>
        <v>64272</v>
      </c>
      <c r="EU53" s="159">
        <f t="shared" si="12"/>
        <v>0</v>
      </c>
      <c r="EV53" s="159">
        <f t="shared" si="7"/>
        <v>0</v>
      </c>
      <c r="EW53" s="159">
        <f t="shared" si="7"/>
        <v>0</v>
      </c>
      <c r="EX53" s="159">
        <f t="shared" si="7"/>
        <v>0</v>
      </c>
      <c r="EY53" s="159">
        <f t="shared" si="7"/>
        <v>0</v>
      </c>
      <c r="EZ53" s="159">
        <f t="shared" si="22"/>
        <v>665</v>
      </c>
      <c r="FA53" s="159">
        <f t="shared" si="22"/>
        <v>0</v>
      </c>
      <c r="FB53" s="159">
        <f t="shared" si="22"/>
        <v>0</v>
      </c>
      <c r="FC53" s="159">
        <f t="shared" si="22"/>
        <v>0</v>
      </c>
      <c r="FD53" s="159">
        <f t="shared" si="22"/>
        <v>0</v>
      </c>
      <c r="FE53" s="159">
        <f t="shared" si="22"/>
        <v>0</v>
      </c>
      <c r="FF53" s="159">
        <f t="shared" si="22"/>
        <v>0</v>
      </c>
      <c r="FG53" s="159">
        <f t="shared" si="22"/>
        <v>0</v>
      </c>
      <c r="FH53" s="159">
        <f t="shared" si="22"/>
        <v>0</v>
      </c>
      <c r="FI53" s="159">
        <f t="shared" si="22"/>
        <v>0</v>
      </c>
      <c r="FJ53" s="159">
        <f t="shared" si="22"/>
        <v>9692</v>
      </c>
      <c r="FK53" s="159">
        <f t="shared" si="22"/>
        <v>1218032</v>
      </c>
      <c r="FL53" s="159">
        <f t="shared" si="22"/>
        <v>0</v>
      </c>
      <c r="FM53" s="159">
        <f t="shared" si="15"/>
        <v>0</v>
      </c>
      <c r="FN53" s="159">
        <f t="shared" si="15"/>
        <v>0</v>
      </c>
      <c r="FO53" s="159">
        <f t="shared" si="15"/>
        <v>1218032</v>
      </c>
    </row>
    <row r="54" spans="1:171" ht="13.5" x14ac:dyDescent="0.25">
      <c r="A54" s="152" t="s">
        <v>196</v>
      </c>
      <c r="B54" s="152" t="s">
        <v>140</v>
      </c>
      <c r="C54" s="153">
        <v>45107</v>
      </c>
      <c r="D54" s="158">
        <v>0</v>
      </c>
      <c r="E54" s="158">
        <v>16791852</v>
      </c>
      <c r="F54" s="158">
        <v>778213</v>
      </c>
      <c r="G54" s="158">
        <v>728947</v>
      </c>
      <c r="H54" s="158">
        <v>0</v>
      </c>
      <c r="I54" s="158">
        <v>0</v>
      </c>
      <c r="J54" s="158">
        <v>0</v>
      </c>
      <c r="K54" s="158">
        <v>0</v>
      </c>
      <c r="L54" s="158">
        <v>0</v>
      </c>
      <c r="M54" s="158">
        <v>0</v>
      </c>
      <c r="N54" s="158">
        <v>0</v>
      </c>
      <c r="O54" s="158">
        <v>0</v>
      </c>
      <c r="P54" s="158">
        <v>0</v>
      </c>
      <c r="Q54" s="158">
        <v>0</v>
      </c>
      <c r="R54" s="158">
        <v>0</v>
      </c>
      <c r="S54" s="158">
        <v>0</v>
      </c>
      <c r="T54" s="158">
        <v>0</v>
      </c>
      <c r="U54" s="158">
        <v>0</v>
      </c>
      <c r="V54" s="158">
        <v>1621</v>
      </c>
      <c r="W54" s="158">
        <v>0</v>
      </c>
      <c r="X54" s="158">
        <v>137381</v>
      </c>
      <c r="Y54" s="158">
        <v>0</v>
      </c>
      <c r="Z54" s="158">
        <v>0</v>
      </c>
      <c r="AA54" s="158">
        <v>0</v>
      </c>
      <c r="AB54" s="158">
        <v>0</v>
      </c>
      <c r="AC54" s="158">
        <v>0</v>
      </c>
      <c r="AD54" s="158">
        <v>665</v>
      </c>
      <c r="AE54" s="158">
        <v>0</v>
      </c>
      <c r="AF54" s="158">
        <v>0</v>
      </c>
      <c r="AG54" s="158">
        <v>0</v>
      </c>
      <c r="AH54" s="158">
        <v>0</v>
      </c>
      <c r="AI54" s="158">
        <v>0</v>
      </c>
      <c r="AJ54" s="158">
        <v>682969</v>
      </c>
      <c r="AK54" s="158">
        <v>336622</v>
      </c>
      <c r="AL54" s="158">
        <v>0</v>
      </c>
      <c r="AM54" s="158">
        <v>0</v>
      </c>
      <c r="AN54" s="158">
        <v>29734</v>
      </c>
      <c r="AO54" s="158">
        <v>19488004</v>
      </c>
      <c r="AP54" s="158">
        <v>0</v>
      </c>
      <c r="AQ54" s="158">
        <v>0</v>
      </c>
      <c r="AR54" s="158">
        <v>0</v>
      </c>
      <c r="AS54" s="158">
        <v>19488004</v>
      </c>
      <c r="AT54" s="158">
        <v>-531865</v>
      </c>
      <c r="AU54" s="158">
        <v>778213</v>
      </c>
      <c r="AV54" s="158">
        <v>728947</v>
      </c>
      <c r="AW54" s="158">
        <v>0</v>
      </c>
      <c r="AX54" s="158">
        <v>0</v>
      </c>
      <c r="AY54" s="158">
        <v>0</v>
      </c>
      <c r="AZ54" s="158">
        <v>0</v>
      </c>
      <c r="BA54" s="158">
        <v>0</v>
      </c>
      <c r="BB54" s="158">
        <v>0</v>
      </c>
      <c r="BC54" s="158">
        <v>0</v>
      </c>
      <c r="BD54" s="158">
        <v>0</v>
      </c>
      <c r="BE54" s="158">
        <v>0</v>
      </c>
      <c r="BF54" s="158">
        <v>0</v>
      </c>
      <c r="BG54" s="158">
        <v>0</v>
      </c>
      <c r="BH54" s="158">
        <v>0</v>
      </c>
      <c r="BI54" s="158">
        <v>0</v>
      </c>
      <c r="BJ54" s="158">
        <v>0</v>
      </c>
      <c r="BK54" s="158">
        <v>1621</v>
      </c>
      <c r="BL54" s="158">
        <v>0</v>
      </c>
      <c r="BM54" s="158">
        <v>64272</v>
      </c>
      <c r="BN54" s="158">
        <v>0</v>
      </c>
      <c r="BO54" s="158">
        <v>0</v>
      </c>
      <c r="BP54" s="158">
        <v>0</v>
      </c>
      <c r="BQ54" s="158">
        <v>0</v>
      </c>
      <c r="BR54" s="158">
        <v>0</v>
      </c>
      <c r="BS54" s="158">
        <v>665</v>
      </c>
      <c r="BT54" s="158">
        <v>0</v>
      </c>
      <c r="BU54" s="158">
        <v>0</v>
      </c>
      <c r="BV54" s="158">
        <v>0</v>
      </c>
      <c r="BW54" s="158">
        <v>0</v>
      </c>
      <c r="BX54" s="158">
        <v>0</v>
      </c>
      <c r="BY54" s="158">
        <v>0</v>
      </c>
      <c r="BZ54" s="158">
        <v>0</v>
      </c>
      <c r="CA54" s="158">
        <v>0</v>
      </c>
      <c r="CB54" s="158">
        <v>0</v>
      </c>
      <c r="CC54" s="158">
        <v>9692</v>
      </c>
      <c r="CD54" s="158">
        <v>1051545</v>
      </c>
      <c r="CE54" s="158">
        <v>0</v>
      </c>
      <c r="CF54" s="158">
        <v>0</v>
      </c>
      <c r="CG54" s="158">
        <v>0</v>
      </c>
      <c r="CH54" s="158">
        <v>1051545</v>
      </c>
      <c r="CJ54" s="5">
        <f t="shared" si="23"/>
        <v>45107</v>
      </c>
      <c r="CK54" s="159">
        <f t="shared" si="23"/>
        <v>0</v>
      </c>
      <c r="CL54" s="159">
        <f t="shared" si="23"/>
        <v>16791852</v>
      </c>
      <c r="CM54" s="159">
        <f t="shared" si="23"/>
        <v>778213</v>
      </c>
      <c r="CN54" s="159">
        <f t="shared" si="23"/>
        <v>728947</v>
      </c>
      <c r="CO54" s="159">
        <f t="shared" si="23"/>
        <v>0</v>
      </c>
      <c r="CP54" s="159">
        <f t="shared" si="23"/>
        <v>0</v>
      </c>
      <c r="CQ54" s="159">
        <f t="shared" si="23"/>
        <v>0</v>
      </c>
      <c r="CR54" s="159">
        <f t="shared" si="23"/>
        <v>0</v>
      </c>
      <c r="CS54" s="159">
        <f t="shared" si="23"/>
        <v>0</v>
      </c>
      <c r="CT54" s="159">
        <f t="shared" si="23"/>
        <v>0</v>
      </c>
      <c r="CU54" s="159">
        <f t="shared" si="23"/>
        <v>0</v>
      </c>
      <c r="CV54" s="159">
        <f t="shared" si="23"/>
        <v>0</v>
      </c>
      <c r="CW54" s="159">
        <f t="shared" si="23"/>
        <v>0</v>
      </c>
      <c r="CX54" s="159">
        <f t="shared" si="23"/>
        <v>0</v>
      </c>
      <c r="CY54" s="159">
        <f t="shared" si="21"/>
        <v>0</v>
      </c>
      <c r="CZ54" s="159">
        <f t="shared" si="19"/>
        <v>0</v>
      </c>
      <c r="DA54" s="159">
        <f t="shared" si="16"/>
        <v>0</v>
      </c>
      <c r="DB54" s="159">
        <f t="shared" si="16"/>
        <v>0</v>
      </c>
      <c r="DC54" s="159">
        <f t="shared" si="16"/>
        <v>1621</v>
      </c>
      <c r="DD54" s="159">
        <f t="shared" si="16"/>
        <v>0</v>
      </c>
      <c r="DE54" s="159">
        <f t="shared" si="16"/>
        <v>137381</v>
      </c>
      <c r="DF54" s="159">
        <f t="shared" si="16"/>
        <v>0</v>
      </c>
      <c r="DG54" s="159">
        <f t="shared" si="16"/>
        <v>0</v>
      </c>
      <c r="DH54" s="159">
        <f t="shared" si="16"/>
        <v>0</v>
      </c>
      <c r="DI54" s="159">
        <f t="shared" si="16"/>
        <v>0</v>
      </c>
      <c r="DJ54" s="159">
        <f t="shared" si="16"/>
        <v>0</v>
      </c>
      <c r="DK54" s="159">
        <f t="shared" si="16"/>
        <v>665</v>
      </c>
      <c r="DL54" s="159">
        <f t="shared" si="16"/>
        <v>0</v>
      </c>
      <c r="DM54" s="159">
        <f t="shared" si="16"/>
        <v>0</v>
      </c>
      <c r="DN54" s="159">
        <f t="shared" si="16"/>
        <v>0</v>
      </c>
      <c r="DO54" s="159">
        <f t="shared" si="16"/>
        <v>0</v>
      </c>
      <c r="DP54" s="159">
        <f t="shared" si="16"/>
        <v>0</v>
      </c>
      <c r="DQ54" s="159">
        <f t="shared" si="25"/>
        <v>682969</v>
      </c>
      <c r="DR54" s="159">
        <f t="shared" si="25"/>
        <v>336622</v>
      </c>
      <c r="DS54" s="159">
        <f t="shared" si="25"/>
        <v>0</v>
      </c>
      <c r="DT54" s="159">
        <f t="shared" si="25"/>
        <v>0</v>
      </c>
      <c r="DU54" s="159">
        <f t="shared" si="25"/>
        <v>29734</v>
      </c>
      <c r="DV54" s="159">
        <f t="shared" si="25"/>
        <v>19488004</v>
      </c>
      <c r="DW54" s="159">
        <f t="shared" si="25"/>
        <v>0</v>
      </c>
      <c r="DX54" s="159">
        <f t="shared" si="24"/>
        <v>0</v>
      </c>
      <c r="DY54" s="159">
        <f t="shared" si="20"/>
        <v>0</v>
      </c>
      <c r="DZ54" s="159">
        <f t="shared" si="20"/>
        <v>19488004</v>
      </c>
      <c r="EA54" s="159">
        <f t="shared" si="20"/>
        <v>-531865</v>
      </c>
      <c r="EB54" s="159">
        <f t="shared" si="20"/>
        <v>778213</v>
      </c>
      <c r="EC54" s="159">
        <f t="shared" si="20"/>
        <v>728947</v>
      </c>
      <c r="ED54" s="159">
        <f t="shared" si="20"/>
        <v>0</v>
      </c>
      <c r="EE54" s="159">
        <f t="shared" si="20"/>
        <v>0</v>
      </c>
      <c r="EF54" s="159">
        <f t="shared" si="20"/>
        <v>0</v>
      </c>
      <c r="EG54" s="159">
        <f t="shared" si="20"/>
        <v>0</v>
      </c>
      <c r="EH54" s="159">
        <f t="shared" si="20"/>
        <v>0</v>
      </c>
      <c r="EI54" s="159">
        <f t="shared" si="20"/>
        <v>0</v>
      </c>
      <c r="EJ54" s="159">
        <f t="shared" si="20"/>
        <v>0</v>
      </c>
      <c r="EK54" s="159">
        <f t="shared" si="20"/>
        <v>0</v>
      </c>
      <c r="EL54" s="159">
        <f t="shared" si="20"/>
        <v>0</v>
      </c>
      <c r="EM54" s="159">
        <f t="shared" si="20"/>
        <v>0</v>
      </c>
      <c r="EN54" s="159">
        <f t="shared" si="20"/>
        <v>0</v>
      </c>
      <c r="EO54" s="159">
        <f t="shared" ref="EO54:EO61" si="27">VALUE(BH54)</f>
        <v>0</v>
      </c>
      <c r="EP54" s="159">
        <f t="shared" si="26"/>
        <v>0</v>
      </c>
      <c r="EQ54" s="159">
        <f t="shared" si="26"/>
        <v>0</v>
      </c>
      <c r="ER54" s="159">
        <f t="shared" si="26"/>
        <v>1621</v>
      </c>
      <c r="ES54" s="159">
        <f t="shared" si="18"/>
        <v>0</v>
      </c>
      <c r="ET54" s="159">
        <f t="shared" si="18"/>
        <v>64272</v>
      </c>
      <c r="EU54" s="159">
        <f t="shared" si="12"/>
        <v>0</v>
      </c>
      <c r="EV54" s="159">
        <f t="shared" si="7"/>
        <v>0</v>
      </c>
      <c r="EW54" s="159">
        <f t="shared" si="7"/>
        <v>0</v>
      </c>
      <c r="EX54" s="159">
        <f t="shared" si="7"/>
        <v>0</v>
      </c>
      <c r="EY54" s="159">
        <f t="shared" si="7"/>
        <v>0</v>
      </c>
      <c r="EZ54" s="159">
        <f t="shared" si="22"/>
        <v>665</v>
      </c>
      <c r="FA54" s="159">
        <f t="shared" si="22"/>
        <v>0</v>
      </c>
      <c r="FB54" s="159">
        <f t="shared" si="22"/>
        <v>0</v>
      </c>
      <c r="FC54" s="159">
        <f t="shared" si="22"/>
        <v>0</v>
      </c>
      <c r="FD54" s="159">
        <f t="shared" si="22"/>
        <v>0</v>
      </c>
      <c r="FE54" s="159">
        <f t="shared" si="22"/>
        <v>0</v>
      </c>
      <c r="FF54" s="159">
        <f t="shared" si="22"/>
        <v>0</v>
      </c>
      <c r="FG54" s="159">
        <f t="shared" si="22"/>
        <v>0</v>
      </c>
      <c r="FH54" s="159">
        <f t="shared" si="22"/>
        <v>0</v>
      </c>
      <c r="FI54" s="159">
        <f t="shared" si="22"/>
        <v>0</v>
      </c>
      <c r="FJ54" s="159">
        <f t="shared" si="22"/>
        <v>9692</v>
      </c>
      <c r="FK54" s="159">
        <f t="shared" si="22"/>
        <v>1051545</v>
      </c>
      <c r="FL54" s="159">
        <f t="shared" si="22"/>
        <v>0</v>
      </c>
      <c r="FM54" s="159">
        <f t="shared" si="15"/>
        <v>0</v>
      </c>
      <c r="FN54" s="159">
        <f t="shared" si="15"/>
        <v>0</v>
      </c>
      <c r="FO54" s="159">
        <f t="shared" si="15"/>
        <v>1051545</v>
      </c>
    </row>
    <row r="55" spans="1:171" ht="13.5" x14ac:dyDescent="0.25">
      <c r="A55" s="152" t="s">
        <v>197</v>
      </c>
      <c r="B55" s="152" t="s">
        <v>198</v>
      </c>
      <c r="C55" s="153">
        <v>45107</v>
      </c>
      <c r="D55" s="158">
        <v>267.22000000000003</v>
      </c>
      <c r="E55" s="158">
        <v>8654924</v>
      </c>
      <c r="F55" s="158">
        <v>993964</v>
      </c>
      <c r="G55" s="158">
        <v>222752</v>
      </c>
      <c r="H55" s="158">
        <v>10275</v>
      </c>
      <c r="I55" s="158">
        <v>1082</v>
      </c>
      <c r="J55" s="158">
        <v>0</v>
      </c>
      <c r="K55" s="158">
        <v>0</v>
      </c>
      <c r="L55" s="158">
        <v>0</v>
      </c>
      <c r="M55" s="158">
        <v>122288</v>
      </c>
      <c r="N55" s="158">
        <v>124510</v>
      </c>
      <c r="O55" s="158">
        <v>13973</v>
      </c>
      <c r="P55" s="158">
        <v>0</v>
      </c>
      <c r="Q55" s="158">
        <v>0</v>
      </c>
      <c r="R55" s="158">
        <v>0</v>
      </c>
      <c r="S55" s="158">
        <v>0</v>
      </c>
      <c r="T55" s="158">
        <v>0</v>
      </c>
      <c r="U55" s="158">
        <v>0</v>
      </c>
      <c r="V55" s="158">
        <v>26</v>
      </c>
      <c r="W55" s="158">
        <v>0</v>
      </c>
      <c r="X55" s="158">
        <v>0</v>
      </c>
      <c r="Y55" s="158">
        <v>7176</v>
      </c>
      <c r="Z55" s="158">
        <v>0</v>
      </c>
      <c r="AA55" s="158">
        <v>0</v>
      </c>
      <c r="AB55" s="158">
        <v>0</v>
      </c>
      <c r="AC55" s="158">
        <v>0</v>
      </c>
      <c r="AD55" s="158">
        <v>0</v>
      </c>
      <c r="AE55" s="158">
        <v>0</v>
      </c>
      <c r="AF55" s="158">
        <v>0</v>
      </c>
      <c r="AG55" s="158">
        <v>0</v>
      </c>
      <c r="AH55" s="158">
        <v>0</v>
      </c>
      <c r="AI55" s="158">
        <v>0</v>
      </c>
      <c r="AJ55" s="158">
        <v>0</v>
      </c>
      <c r="AK55" s="158">
        <v>0</v>
      </c>
      <c r="AL55" s="158">
        <v>0</v>
      </c>
      <c r="AM55" s="158">
        <v>0</v>
      </c>
      <c r="AN55" s="158">
        <v>209299</v>
      </c>
      <c r="AO55" s="158">
        <v>10360269</v>
      </c>
      <c r="AP55" s="158">
        <v>0</v>
      </c>
      <c r="AQ55" s="158">
        <v>0</v>
      </c>
      <c r="AR55" s="158">
        <v>0</v>
      </c>
      <c r="AS55" s="158">
        <v>10360269</v>
      </c>
      <c r="AT55" s="158">
        <v>3900816</v>
      </c>
      <c r="AU55" s="158">
        <v>314795</v>
      </c>
      <c r="AV55" s="158">
        <v>222752</v>
      </c>
      <c r="AW55" s="158">
        <v>2956</v>
      </c>
      <c r="AX55" s="158">
        <v>0</v>
      </c>
      <c r="AY55" s="158">
        <v>0</v>
      </c>
      <c r="AZ55" s="158">
        <v>0</v>
      </c>
      <c r="BA55" s="158">
        <v>0</v>
      </c>
      <c r="BB55" s="158">
        <v>4368</v>
      </c>
      <c r="BC55" s="158">
        <v>6762</v>
      </c>
      <c r="BD55" s="158">
        <v>1197</v>
      </c>
      <c r="BE55" s="158">
        <v>0</v>
      </c>
      <c r="BF55" s="158">
        <v>0</v>
      </c>
      <c r="BG55" s="158">
        <v>0</v>
      </c>
      <c r="BH55" s="158">
        <v>0</v>
      </c>
      <c r="BI55" s="158">
        <v>0</v>
      </c>
      <c r="BJ55" s="158">
        <v>0</v>
      </c>
      <c r="BK55" s="158">
        <v>0</v>
      </c>
      <c r="BL55" s="158">
        <v>0</v>
      </c>
      <c r="BM55" s="158">
        <v>0</v>
      </c>
      <c r="BN55" s="158">
        <v>0</v>
      </c>
      <c r="BO55" s="158">
        <v>0</v>
      </c>
      <c r="BP55" s="158">
        <v>0</v>
      </c>
      <c r="BQ55" s="158">
        <v>0</v>
      </c>
      <c r="BR55" s="158">
        <v>0</v>
      </c>
      <c r="BS55" s="158">
        <v>0</v>
      </c>
      <c r="BT55" s="158">
        <v>0</v>
      </c>
      <c r="BU55" s="158">
        <v>0</v>
      </c>
      <c r="BV55" s="158">
        <v>0</v>
      </c>
      <c r="BW55" s="158">
        <v>0</v>
      </c>
      <c r="BX55" s="158">
        <v>0</v>
      </c>
      <c r="BY55" s="158">
        <v>0</v>
      </c>
      <c r="BZ55" s="158">
        <v>0</v>
      </c>
      <c r="CA55" s="158">
        <v>0</v>
      </c>
      <c r="CB55" s="158">
        <v>0</v>
      </c>
      <c r="CC55" s="158">
        <v>0</v>
      </c>
      <c r="CD55" s="158">
        <v>4453646</v>
      </c>
      <c r="CE55" s="158">
        <v>0</v>
      </c>
      <c r="CF55" s="158">
        <v>0</v>
      </c>
      <c r="CG55" s="158">
        <v>0</v>
      </c>
      <c r="CH55" s="158">
        <v>4453646</v>
      </c>
      <c r="CJ55" s="5">
        <f t="shared" si="23"/>
        <v>45107</v>
      </c>
      <c r="CK55" s="159">
        <f t="shared" si="23"/>
        <v>267.22000000000003</v>
      </c>
      <c r="CL55" s="159">
        <f t="shared" si="23"/>
        <v>8654924</v>
      </c>
      <c r="CM55" s="159">
        <f t="shared" si="23"/>
        <v>993964</v>
      </c>
      <c r="CN55" s="159">
        <f t="shared" si="23"/>
        <v>222752</v>
      </c>
      <c r="CO55" s="159">
        <f t="shared" si="23"/>
        <v>10275</v>
      </c>
      <c r="CP55" s="159">
        <f t="shared" si="23"/>
        <v>1082</v>
      </c>
      <c r="CQ55" s="159">
        <f t="shared" si="23"/>
        <v>0</v>
      </c>
      <c r="CR55" s="159">
        <f t="shared" si="23"/>
        <v>0</v>
      </c>
      <c r="CS55" s="159">
        <f t="shared" si="23"/>
        <v>0</v>
      </c>
      <c r="CT55" s="159">
        <f t="shared" si="23"/>
        <v>122288</v>
      </c>
      <c r="CU55" s="159">
        <f t="shared" si="23"/>
        <v>124510</v>
      </c>
      <c r="CV55" s="159">
        <f t="shared" si="23"/>
        <v>13973</v>
      </c>
      <c r="CW55" s="159">
        <f t="shared" si="23"/>
        <v>0</v>
      </c>
      <c r="CX55" s="159">
        <f t="shared" si="23"/>
        <v>0</v>
      </c>
      <c r="CY55" s="159">
        <f t="shared" si="21"/>
        <v>0</v>
      </c>
      <c r="CZ55" s="159">
        <f t="shared" si="19"/>
        <v>0</v>
      </c>
      <c r="DA55" s="159">
        <f t="shared" si="16"/>
        <v>0</v>
      </c>
      <c r="DB55" s="159">
        <f t="shared" si="16"/>
        <v>0</v>
      </c>
      <c r="DC55" s="159">
        <f t="shared" si="16"/>
        <v>26</v>
      </c>
      <c r="DD55" s="159">
        <f t="shared" si="16"/>
        <v>0</v>
      </c>
      <c r="DE55" s="159">
        <f t="shared" si="16"/>
        <v>0</v>
      </c>
      <c r="DF55" s="159">
        <f t="shared" si="16"/>
        <v>7176</v>
      </c>
      <c r="DG55" s="159">
        <f t="shared" si="16"/>
        <v>0</v>
      </c>
      <c r="DH55" s="159">
        <f t="shared" si="16"/>
        <v>0</v>
      </c>
      <c r="DI55" s="159">
        <f t="shared" si="16"/>
        <v>0</v>
      </c>
      <c r="DJ55" s="159">
        <f t="shared" si="16"/>
        <v>0</v>
      </c>
      <c r="DK55" s="159">
        <f t="shared" si="16"/>
        <v>0</v>
      </c>
      <c r="DL55" s="159">
        <f t="shared" si="16"/>
        <v>0</v>
      </c>
      <c r="DM55" s="159">
        <f t="shared" si="16"/>
        <v>0</v>
      </c>
      <c r="DN55" s="159">
        <f t="shared" si="16"/>
        <v>0</v>
      </c>
      <c r="DO55" s="159">
        <f t="shared" si="16"/>
        <v>0</v>
      </c>
      <c r="DP55" s="159">
        <f t="shared" si="16"/>
        <v>0</v>
      </c>
      <c r="DQ55" s="159">
        <f t="shared" si="25"/>
        <v>0</v>
      </c>
      <c r="DR55" s="159">
        <f t="shared" si="25"/>
        <v>0</v>
      </c>
      <c r="DS55" s="159">
        <f t="shared" si="25"/>
        <v>0</v>
      </c>
      <c r="DT55" s="159">
        <f t="shared" si="25"/>
        <v>0</v>
      </c>
      <c r="DU55" s="159">
        <f t="shared" si="25"/>
        <v>209299</v>
      </c>
      <c r="DV55" s="159">
        <f t="shared" si="25"/>
        <v>10360269</v>
      </c>
      <c r="DW55" s="159">
        <f t="shared" si="25"/>
        <v>0</v>
      </c>
      <c r="DX55" s="159">
        <f t="shared" si="24"/>
        <v>0</v>
      </c>
      <c r="DY55" s="159">
        <f t="shared" si="20"/>
        <v>0</v>
      </c>
      <c r="DZ55" s="159">
        <f t="shared" si="20"/>
        <v>10360269</v>
      </c>
      <c r="EA55" s="159">
        <f t="shared" si="20"/>
        <v>3900816</v>
      </c>
      <c r="EB55" s="159">
        <f t="shared" si="20"/>
        <v>314795</v>
      </c>
      <c r="EC55" s="159">
        <f t="shared" si="20"/>
        <v>222752</v>
      </c>
      <c r="ED55" s="159">
        <f t="shared" si="20"/>
        <v>2956</v>
      </c>
      <c r="EE55" s="159">
        <f t="shared" si="20"/>
        <v>0</v>
      </c>
      <c r="EF55" s="159">
        <f t="shared" si="20"/>
        <v>0</v>
      </c>
      <c r="EG55" s="159">
        <f t="shared" si="20"/>
        <v>0</v>
      </c>
      <c r="EH55" s="159">
        <f t="shared" si="20"/>
        <v>0</v>
      </c>
      <c r="EI55" s="159">
        <f t="shared" si="20"/>
        <v>4368</v>
      </c>
      <c r="EJ55" s="159">
        <f t="shared" si="20"/>
        <v>6762</v>
      </c>
      <c r="EK55" s="159">
        <f t="shared" si="20"/>
        <v>1197</v>
      </c>
      <c r="EL55" s="159">
        <f t="shared" si="20"/>
        <v>0</v>
      </c>
      <c r="EM55" s="159">
        <f t="shared" si="20"/>
        <v>0</v>
      </c>
      <c r="EN55" s="159">
        <f t="shared" si="20"/>
        <v>0</v>
      </c>
      <c r="EO55" s="159">
        <f t="shared" si="27"/>
        <v>0</v>
      </c>
      <c r="EP55" s="159">
        <f t="shared" si="26"/>
        <v>0</v>
      </c>
      <c r="EQ55" s="159">
        <f t="shared" si="26"/>
        <v>0</v>
      </c>
      <c r="ER55" s="159">
        <f t="shared" si="26"/>
        <v>0</v>
      </c>
      <c r="ES55" s="159">
        <f t="shared" si="18"/>
        <v>0</v>
      </c>
      <c r="ET55" s="159">
        <f t="shared" si="18"/>
        <v>0</v>
      </c>
      <c r="EU55" s="159">
        <f t="shared" si="12"/>
        <v>0</v>
      </c>
      <c r="EV55" s="159">
        <f t="shared" si="7"/>
        <v>0</v>
      </c>
      <c r="EW55" s="159">
        <f t="shared" si="7"/>
        <v>0</v>
      </c>
      <c r="EX55" s="159">
        <f t="shared" si="7"/>
        <v>0</v>
      </c>
      <c r="EY55" s="159">
        <f t="shared" si="7"/>
        <v>0</v>
      </c>
      <c r="EZ55" s="159">
        <f t="shared" si="22"/>
        <v>0</v>
      </c>
      <c r="FA55" s="159">
        <f t="shared" si="22"/>
        <v>0</v>
      </c>
      <c r="FB55" s="159">
        <f t="shared" si="22"/>
        <v>0</v>
      </c>
      <c r="FC55" s="159">
        <f t="shared" si="22"/>
        <v>0</v>
      </c>
      <c r="FD55" s="159">
        <f t="shared" si="22"/>
        <v>0</v>
      </c>
      <c r="FE55" s="159">
        <f t="shared" si="22"/>
        <v>0</v>
      </c>
      <c r="FF55" s="159">
        <f t="shared" si="22"/>
        <v>0</v>
      </c>
      <c r="FG55" s="159">
        <f t="shared" si="22"/>
        <v>0</v>
      </c>
      <c r="FH55" s="159">
        <f t="shared" si="22"/>
        <v>0</v>
      </c>
      <c r="FI55" s="159">
        <f t="shared" si="22"/>
        <v>0</v>
      </c>
      <c r="FJ55" s="159">
        <f t="shared" si="22"/>
        <v>0</v>
      </c>
      <c r="FK55" s="159">
        <f t="shared" si="22"/>
        <v>4453646</v>
      </c>
      <c r="FL55" s="159">
        <f t="shared" si="22"/>
        <v>0</v>
      </c>
      <c r="FM55" s="159">
        <f t="shared" si="15"/>
        <v>0</v>
      </c>
      <c r="FN55" s="159">
        <f t="shared" si="15"/>
        <v>0</v>
      </c>
      <c r="FO55" s="159">
        <f t="shared" si="15"/>
        <v>4453646</v>
      </c>
    </row>
    <row r="56" spans="1:171" ht="13.5" x14ac:dyDescent="0.25">
      <c r="A56" s="152" t="s">
        <v>199</v>
      </c>
      <c r="B56" s="160"/>
      <c r="C56" s="153">
        <v>45107</v>
      </c>
      <c r="D56" s="158">
        <v>0</v>
      </c>
      <c r="E56" s="158">
        <v>16107910</v>
      </c>
      <c r="F56" s="158">
        <v>0</v>
      </c>
      <c r="G56" s="158">
        <v>0</v>
      </c>
      <c r="H56" s="158">
        <v>0</v>
      </c>
      <c r="I56" s="158">
        <v>0</v>
      </c>
      <c r="J56" s="158">
        <v>0</v>
      </c>
      <c r="K56" s="158">
        <v>0</v>
      </c>
      <c r="L56" s="158">
        <v>0</v>
      </c>
      <c r="M56" s="158">
        <v>0</v>
      </c>
      <c r="N56" s="158">
        <v>0</v>
      </c>
      <c r="O56" s="158">
        <v>0</v>
      </c>
      <c r="P56" s="158">
        <v>0</v>
      </c>
      <c r="Q56" s="158">
        <v>32004</v>
      </c>
      <c r="R56" s="158">
        <v>0</v>
      </c>
      <c r="S56" s="158">
        <v>0</v>
      </c>
      <c r="T56" s="158">
        <v>0</v>
      </c>
      <c r="U56" s="158">
        <v>0</v>
      </c>
      <c r="V56" s="158">
        <v>0</v>
      </c>
      <c r="W56" s="158">
        <v>0</v>
      </c>
      <c r="X56" s="158">
        <v>133046</v>
      </c>
      <c r="Y56" s="158">
        <v>0</v>
      </c>
      <c r="Z56" s="158">
        <v>0</v>
      </c>
      <c r="AA56" s="158">
        <v>0</v>
      </c>
      <c r="AB56" s="158">
        <v>0</v>
      </c>
      <c r="AC56" s="158">
        <v>0</v>
      </c>
      <c r="AD56" s="158">
        <v>-11729</v>
      </c>
      <c r="AE56" s="158">
        <v>1019498</v>
      </c>
      <c r="AF56" s="158">
        <v>0</v>
      </c>
      <c r="AG56" s="158">
        <v>0</v>
      </c>
      <c r="AH56" s="158">
        <v>1081733</v>
      </c>
      <c r="AI56" s="158">
        <v>2317967</v>
      </c>
      <c r="AJ56" s="158">
        <v>993173</v>
      </c>
      <c r="AK56" s="158">
        <v>779075</v>
      </c>
      <c r="AL56" s="158">
        <v>-143507</v>
      </c>
      <c r="AM56" s="158">
        <v>0</v>
      </c>
      <c r="AN56" s="158">
        <v>0</v>
      </c>
      <c r="AO56" s="158">
        <v>22309170</v>
      </c>
      <c r="AP56" s="158">
        <v>0</v>
      </c>
      <c r="AQ56" s="158">
        <v>0</v>
      </c>
      <c r="AR56" s="158">
        <v>0</v>
      </c>
      <c r="AS56" s="158">
        <v>22309170</v>
      </c>
      <c r="AT56" s="158">
        <v>2504537</v>
      </c>
      <c r="AU56" s="158">
        <v>0</v>
      </c>
      <c r="AV56" s="158">
        <v>0</v>
      </c>
      <c r="AW56" s="158">
        <v>0</v>
      </c>
      <c r="AX56" s="158">
        <v>0</v>
      </c>
      <c r="AY56" s="158">
        <v>0</v>
      </c>
      <c r="AZ56" s="158">
        <v>0</v>
      </c>
      <c r="BA56" s="158">
        <v>0</v>
      </c>
      <c r="BB56" s="158">
        <v>0</v>
      </c>
      <c r="BC56" s="158">
        <v>0</v>
      </c>
      <c r="BD56" s="158">
        <v>0</v>
      </c>
      <c r="BE56" s="158">
        <v>0</v>
      </c>
      <c r="BF56" s="158">
        <v>32004</v>
      </c>
      <c r="BG56" s="158">
        <v>0</v>
      </c>
      <c r="BH56" s="158">
        <v>0</v>
      </c>
      <c r="BI56" s="158">
        <v>0</v>
      </c>
      <c r="BJ56" s="158">
        <v>0</v>
      </c>
      <c r="BK56" s="158">
        <v>0</v>
      </c>
      <c r="BL56" s="158">
        <v>0</v>
      </c>
      <c r="BM56" s="158">
        <v>0</v>
      </c>
      <c r="BN56" s="158">
        <v>0</v>
      </c>
      <c r="BO56" s="158">
        <v>0</v>
      </c>
      <c r="BP56" s="158">
        <v>0</v>
      </c>
      <c r="BQ56" s="158">
        <v>0</v>
      </c>
      <c r="BR56" s="158">
        <v>0</v>
      </c>
      <c r="BS56" s="158">
        <v>0</v>
      </c>
      <c r="BT56" s="158">
        <v>0</v>
      </c>
      <c r="BU56" s="158">
        <v>0</v>
      </c>
      <c r="BV56" s="158">
        <v>0</v>
      </c>
      <c r="BW56" s="158">
        <v>0</v>
      </c>
      <c r="BX56" s="158">
        <v>0</v>
      </c>
      <c r="BY56" s="158">
        <v>0</v>
      </c>
      <c r="BZ56" s="158">
        <v>0</v>
      </c>
      <c r="CA56" s="158">
        <v>0</v>
      </c>
      <c r="CB56" s="158">
        <v>0</v>
      </c>
      <c r="CC56" s="158">
        <v>0</v>
      </c>
      <c r="CD56" s="158">
        <v>2536541</v>
      </c>
      <c r="CE56" s="158">
        <v>0</v>
      </c>
      <c r="CF56" s="158">
        <v>0</v>
      </c>
      <c r="CG56" s="158">
        <v>0</v>
      </c>
      <c r="CH56" s="158">
        <v>2536541</v>
      </c>
      <c r="CJ56" s="5">
        <f t="shared" si="23"/>
        <v>45107</v>
      </c>
      <c r="CK56" s="159">
        <f t="shared" si="23"/>
        <v>0</v>
      </c>
      <c r="CL56" s="159">
        <f t="shared" si="23"/>
        <v>16107910</v>
      </c>
      <c r="CM56" s="159">
        <f t="shared" si="23"/>
        <v>0</v>
      </c>
      <c r="CN56" s="159">
        <f t="shared" si="23"/>
        <v>0</v>
      </c>
      <c r="CO56" s="159">
        <f t="shared" si="23"/>
        <v>0</v>
      </c>
      <c r="CP56" s="159">
        <f t="shared" si="23"/>
        <v>0</v>
      </c>
      <c r="CQ56" s="159">
        <f t="shared" si="23"/>
        <v>0</v>
      </c>
      <c r="CR56" s="159">
        <f t="shared" si="23"/>
        <v>0</v>
      </c>
      <c r="CS56" s="159">
        <f t="shared" si="23"/>
        <v>0</v>
      </c>
      <c r="CT56" s="159">
        <f t="shared" si="23"/>
        <v>0</v>
      </c>
      <c r="CU56" s="159">
        <f t="shared" si="23"/>
        <v>0</v>
      </c>
      <c r="CV56" s="159">
        <f t="shared" si="23"/>
        <v>0</v>
      </c>
      <c r="CW56" s="159">
        <f t="shared" si="23"/>
        <v>0</v>
      </c>
      <c r="CX56" s="159">
        <f t="shared" si="23"/>
        <v>32004</v>
      </c>
      <c r="CY56" s="159">
        <f t="shared" si="21"/>
        <v>0</v>
      </c>
      <c r="CZ56" s="159">
        <f t="shared" si="19"/>
        <v>0</v>
      </c>
      <c r="DA56" s="159">
        <f t="shared" si="16"/>
        <v>0</v>
      </c>
      <c r="DB56" s="159">
        <f t="shared" si="16"/>
        <v>0</v>
      </c>
      <c r="DC56" s="159">
        <f t="shared" si="16"/>
        <v>0</v>
      </c>
      <c r="DD56" s="159">
        <f t="shared" si="16"/>
        <v>0</v>
      </c>
      <c r="DE56" s="159">
        <f t="shared" si="16"/>
        <v>133046</v>
      </c>
      <c r="DF56" s="159">
        <f t="shared" si="16"/>
        <v>0</v>
      </c>
      <c r="DG56" s="159">
        <f t="shared" si="16"/>
        <v>0</v>
      </c>
      <c r="DH56" s="159">
        <f t="shared" si="16"/>
        <v>0</v>
      </c>
      <c r="DI56" s="159">
        <f t="shared" si="16"/>
        <v>0</v>
      </c>
      <c r="DJ56" s="159">
        <f t="shared" si="16"/>
        <v>0</v>
      </c>
      <c r="DK56" s="159">
        <f t="shared" si="16"/>
        <v>-11729</v>
      </c>
      <c r="DL56" s="159">
        <f t="shared" si="16"/>
        <v>1019498</v>
      </c>
      <c r="DM56" s="159">
        <f t="shared" si="16"/>
        <v>0</v>
      </c>
      <c r="DN56" s="159">
        <f t="shared" si="16"/>
        <v>0</v>
      </c>
      <c r="DO56" s="159">
        <f t="shared" si="16"/>
        <v>1081733</v>
      </c>
      <c r="DP56" s="159">
        <f t="shared" si="16"/>
        <v>2317967</v>
      </c>
      <c r="DQ56" s="159">
        <f t="shared" si="25"/>
        <v>993173</v>
      </c>
      <c r="DR56" s="159">
        <f t="shared" si="25"/>
        <v>779075</v>
      </c>
      <c r="DS56" s="159">
        <f t="shared" si="25"/>
        <v>-143507</v>
      </c>
      <c r="DT56" s="159">
        <f t="shared" si="25"/>
        <v>0</v>
      </c>
      <c r="DU56" s="159">
        <f t="shared" si="25"/>
        <v>0</v>
      </c>
      <c r="DV56" s="159">
        <f t="shared" si="25"/>
        <v>22309170</v>
      </c>
      <c r="DW56" s="159">
        <f t="shared" si="25"/>
        <v>0</v>
      </c>
      <c r="DX56" s="159">
        <f t="shared" si="24"/>
        <v>0</v>
      </c>
      <c r="DY56" s="159">
        <f t="shared" si="20"/>
        <v>0</v>
      </c>
      <c r="DZ56" s="159">
        <f t="shared" si="20"/>
        <v>22309170</v>
      </c>
      <c r="EA56" s="159">
        <f t="shared" si="20"/>
        <v>2504537</v>
      </c>
      <c r="EB56" s="159">
        <f t="shared" si="20"/>
        <v>0</v>
      </c>
      <c r="EC56" s="159">
        <f t="shared" si="20"/>
        <v>0</v>
      </c>
      <c r="ED56" s="159">
        <f t="shared" si="20"/>
        <v>0</v>
      </c>
      <c r="EE56" s="159">
        <f t="shared" si="20"/>
        <v>0</v>
      </c>
      <c r="EF56" s="159">
        <f t="shared" si="20"/>
        <v>0</v>
      </c>
      <c r="EG56" s="159">
        <f t="shared" si="20"/>
        <v>0</v>
      </c>
      <c r="EH56" s="159">
        <f t="shared" si="20"/>
        <v>0</v>
      </c>
      <c r="EI56" s="159">
        <f t="shared" si="20"/>
        <v>0</v>
      </c>
      <c r="EJ56" s="159">
        <f t="shared" si="20"/>
        <v>0</v>
      </c>
      <c r="EK56" s="159">
        <f t="shared" si="20"/>
        <v>0</v>
      </c>
      <c r="EL56" s="159">
        <f t="shared" si="20"/>
        <v>0</v>
      </c>
      <c r="EM56" s="159">
        <f t="shared" si="20"/>
        <v>32004</v>
      </c>
      <c r="EN56" s="159">
        <f t="shared" si="20"/>
        <v>0</v>
      </c>
      <c r="EO56" s="159">
        <f t="shared" si="27"/>
        <v>0</v>
      </c>
      <c r="EP56" s="159">
        <f t="shared" si="26"/>
        <v>0</v>
      </c>
      <c r="EQ56" s="159">
        <f t="shared" si="26"/>
        <v>0</v>
      </c>
      <c r="ER56" s="159">
        <f t="shared" si="26"/>
        <v>0</v>
      </c>
      <c r="ES56" s="159">
        <f t="shared" si="18"/>
        <v>0</v>
      </c>
      <c r="ET56" s="159">
        <f t="shared" si="18"/>
        <v>0</v>
      </c>
      <c r="EU56" s="159">
        <f t="shared" si="12"/>
        <v>0</v>
      </c>
      <c r="EV56" s="159">
        <f t="shared" si="7"/>
        <v>0</v>
      </c>
      <c r="EW56" s="159">
        <f t="shared" si="7"/>
        <v>0</v>
      </c>
      <c r="EX56" s="159">
        <f t="shared" si="7"/>
        <v>0</v>
      </c>
      <c r="EY56" s="159">
        <f t="shared" si="7"/>
        <v>0</v>
      </c>
      <c r="EZ56" s="159">
        <f t="shared" si="22"/>
        <v>0</v>
      </c>
      <c r="FA56" s="159">
        <f t="shared" si="22"/>
        <v>0</v>
      </c>
      <c r="FB56" s="159">
        <f t="shared" si="22"/>
        <v>0</v>
      </c>
      <c r="FC56" s="159">
        <f t="shared" si="22"/>
        <v>0</v>
      </c>
      <c r="FD56" s="159">
        <f t="shared" si="22"/>
        <v>0</v>
      </c>
      <c r="FE56" s="159">
        <f t="shared" si="22"/>
        <v>0</v>
      </c>
      <c r="FF56" s="159">
        <f t="shared" si="22"/>
        <v>0</v>
      </c>
      <c r="FG56" s="159">
        <f t="shared" si="22"/>
        <v>0</v>
      </c>
      <c r="FH56" s="159">
        <f t="shared" si="22"/>
        <v>0</v>
      </c>
      <c r="FI56" s="159">
        <f t="shared" si="22"/>
        <v>0</v>
      </c>
      <c r="FJ56" s="159">
        <f t="shared" si="22"/>
        <v>0</v>
      </c>
      <c r="FK56" s="159">
        <f t="shared" si="22"/>
        <v>2536541</v>
      </c>
      <c r="FL56" s="159">
        <f t="shared" si="22"/>
        <v>0</v>
      </c>
      <c r="FM56" s="159">
        <f t="shared" si="15"/>
        <v>0</v>
      </c>
      <c r="FN56" s="159">
        <f t="shared" si="15"/>
        <v>0</v>
      </c>
      <c r="FO56" s="159">
        <f t="shared" si="15"/>
        <v>2536541</v>
      </c>
    </row>
    <row r="57" spans="1:171" ht="13.5" x14ac:dyDescent="0.25">
      <c r="A57" s="152" t="s">
        <v>200</v>
      </c>
      <c r="B57" s="152" t="s">
        <v>140</v>
      </c>
      <c r="C57" s="153">
        <v>45107</v>
      </c>
      <c r="D57" s="158">
        <v>0</v>
      </c>
      <c r="E57" s="158">
        <v>16791852</v>
      </c>
      <c r="F57" s="158">
        <v>778213</v>
      </c>
      <c r="G57" s="158">
        <v>728947</v>
      </c>
      <c r="H57" s="158">
        <v>0</v>
      </c>
      <c r="I57" s="158">
        <v>0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58">
        <v>0</v>
      </c>
      <c r="S57" s="158">
        <v>0</v>
      </c>
      <c r="T57" s="158">
        <v>0</v>
      </c>
      <c r="U57" s="158">
        <v>0</v>
      </c>
      <c r="V57" s="158">
        <v>1621</v>
      </c>
      <c r="W57" s="158">
        <v>0</v>
      </c>
      <c r="X57" s="158">
        <v>137381</v>
      </c>
      <c r="Y57" s="158">
        <v>0</v>
      </c>
      <c r="Z57" s="158">
        <v>0</v>
      </c>
      <c r="AA57" s="158">
        <v>0</v>
      </c>
      <c r="AB57" s="158">
        <v>0</v>
      </c>
      <c r="AC57" s="158">
        <v>0</v>
      </c>
      <c r="AD57" s="158">
        <v>665</v>
      </c>
      <c r="AE57" s="158">
        <v>0</v>
      </c>
      <c r="AF57" s="158">
        <v>0</v>
      </c>
      <c r="AG57" s="158">
        <v>0</v>
      </c>
      <c r="AH57" s="158">
        <v>0</v>
      </c>
      <c r="AI57" s="158">
        <v>0</v>
      </c>
      <c r="AJ57" s="158">
        <v>682969</v>
      </c>
      <c r="AK57" s="158">
        <v>336622</v>
      </c>
      <c r="AL57" s="158">
        <v>0</v>
      </c>
      <c r="AM57" s="158">
        <v>0</v>
      </c>
      <c r="AN57" s="158">
        <v>29734</v>
      </c>
      <c r="AO57" s="158">
        <v>19488004</v>
      </c>
      <c r="AP57" s="158">
        <v>0</v>
      </c>
      <c r="AQ57" s="158">
        <v>0</v>
      </c>
      <c r="AR57" s="158">
        <v>0</v>
      </c>
      <c r="AS57" s="158">
        <v>19488004</v>
      </c>
      <c r="AT57" s="158">
        <v>-534055</v>
      </c>
      <c r="AU57" s="158">
        <v>778213</v>
      </c>
      <c r="AV57" s="158">
        <v>728947</v>
      </c>
      <c r="AW57" s="158">
        <v>0</v>
      </c>
      <c r="AX57" s="158">
        <v>0</v>
      </c>
      <c r="AY57" s="158">
        <v>0</v>
      </c>
      <c r="AZ57" s="158">
        <v>0</v>
      </c>
      <c r="BA57" s="158">
        <v>0</v>
      </c>
      <c r="BB57" s="158">
        <v>0</v>
      </c>
      <c r="BC57" s="158">
        <v>0</v>
      </c>
      <c r="BD57" s="158">
        <v>0</v>
      </c>
      <c r="BE57" s="158">
        <v>0</v>
      </c>
      <c r="BF57" s="158">
        <v>0</v>
      </c>
      <c r="BG57" s="158">
        <v>0</v>
      </c>
      <c r="BH57" s="158">
        <v>0</v>
      </c>
      <c r="BI57" s="158">
        <v>0</v>
      </c>
      <c r="BJ57" s="158">
        <v>0</v>
      </c>
      <c r="BK57" s="158">
        <v>1621</v>
      </c>
      <c r="BL57" s="158">
        <v>0</v>
      </c>
      <c r="BM57" s="158">
        <v>64272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665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9692</v>
      </c>
      <c r="CD57" s="158">
        <v>1049355</v>
      </c>
      <c r="CE57" s="158">
        <v>0</v>
      </c>
      <c r="CF57" s="158">
        <v>0</v>
      </c>
      <c r="CG57" s="158">
        <v>0</v>
      </c>
      <c r="CH57" s="158">
        <v>1049355</v>
      </c>
      <c r="CJ57" s="5">
        <f t="shared" si="23"/>
        <v>45107</v>
      </c>
      <c r="CK57" s="159">
        <f t="shared" si="23"/>
        <v>0</v>
      </c>
      <c r="CL57" s="159">
        <f t="shared" si="23"/>
        <v>16791852</v>
      </c>
      <c r="CM57" s="159">
        <f t="shared" si="23"/>
        <v>778213</v>
      </c>
      <c r="CN57" s="159">
        <f t="shared" si="23"/>
        <v>728947</v>
      </c>
      <c r="CO57" s="159">
        <f t="shared" si="23"/>
        <v>0</v>
      </c>
      <c r="CP57" s="159">
        <f t="shared" si="23"/>
        <v>0</v>
      </c>
      <c r="CQ57" s="159">
        <f t="shared" si="23"/>
        <v>0</v>
      </c>
      <c r="CR57" s="159">
        <f t="shared" si="23"/>
        <v>0</v>
      </c>
      <c r="CS57" s="159">
        <f t="shared" si="23"/>
        <v>0</v>
      </c>
      <c r="CT57" s="159">
        <f t="shared" si="23"/>
        <v>0</v>
      </c>
      <c r="CU57" s="159">
        <f t="shared" si="23"/>
        <v>0</v>
      </c>
      <c r="CV57" s="159">
        <f t="shared" si="23"/>
        <v>0</v>
      </c>
      <c r="CW57" s="159">
        <f t="shared" si="23"/>
        <v>0</v>
      </c>
      <c r="CX57" s="159">
        <f t="shared" si="23"/>
        <v>0</v>
      </c>
      <c r="CY57" s="159">
        <f t="shared" si="21"/>
        <v>0</v>
      </c>
      <c r="CZ57" s="159">
        <f t="shared" si="19"/>
        <v>0</v>
      </c>
      <c r="DA57" s="159">
        <f t="shared" si="16"/>
        <v>0</v>
      </c>
      <c r="DB57" s="159">
        <f t="shared" si="16"/>
        <v>0</v>
      </c>
      <c r="DC57" s="159">
        <f t="shared" si="16"/>
        <v>1621</v>
      </c>
      <c r="DD57" s="159">
        <f t="shared" si="16"/>
        <v>0</v>
      </c>
      <c r="DE57" s="159">
        <f t="shared" si="16"/>
        <v>137381</v>
      </c>
      <c r="DF57" s="159">
        <f t="shared" si="16"/>
        <v>0</v>
      </c>
      <c r="DG57" s="159">
        <f t="shared" si="16"/>
        <v>0</v>
      </c>
      <c r="DH57" s="159">
        <f t="shared" si="16"/>
        <v>0</v>
      </c>
      <c r="DI57" s="159">
        <f t="shared" si="16"/>
        <v>0</v>
      </c>
      <c r="DJ57" s="159">
        <f t="shared" si="16"/>
        <v>0</v>
      </c>
      <c r="DK57" s="159">
        <f t="shared" si="16"/>
        <v>665</v>
      </c>
      <c r="DL57" s="159">
        <f t="shared" si="16"/>
        <v>0</v>
      </c>
      <c r="DM57" s="159">
        <f t="shared" si="16"/>
        <v>0</v>
      </c>
      <c r="DN57" s="159">
        <f t="shared" si="16"/>
        <v>0</v>
      </c>
      <c r="DO57" s="159">
        <f t="shared" si="16"/>
        <v>0</v>
      </c>
      <c r="DP57" s="159">
        <f t="shared" si="16"/>
        <v>0</v>
      </c>
      <c r="DQ57" s="159">
        <f t="shared" si="25"/>
        <v>682969</v>
      </c>
      <c r="DR57" s="159">
        <f t="shared" si="25"/>
        <v>336622</v>
      </c>
      <c r="DS57" s="159">
        <f t="shared" si="25"/>
        <v>0</v>
      </c>
      <c r="DT57" s="159">
        <f t="shared" si="25"/>
        <v>0</v>
      </c>
      <c r="DU57" s="159">
        <f t="shared" si="25"/>
        <v>29734</v>
      </c>
      <c r="DV57" s="159">
        <f t="shared" si="25"/>
        <v>19488004</v>
      </c>
      <c r="DW57" s="159">
        <f t="shared" si="25"/>
        <v>0</v>
      </c>
      <c r="DX57" s="159">
        <f t="shared" si="24"/>
        <v>0</v>
      </c>
      <c r="DY57" s="159">
        <f t="shared" si="20"/>
        <v>0</v>
      </c>
      <c r="DZ57" s="159">
        <f t="shared" si="20"/>
        <v>19488004</v>
      </c>
      <c r="EA57" s="159">
        <f t="shared" si="20"/>
        <v>-534055</v>
      </c>
      <c r="EB57" s="159">
        <f t="shared" si="20"/>
        <v>778213</v>
      </c>
      <c r="EC57" s="159">
        <f t="shared" si="20"/>
        <v>728947</v>
      </c>
      <c r="ED57" s="159">
        <f t="shared" si="20"/>
        <v>0</v>
      </c>
      <c r="EE57" s="159">
        <f t="shared" si="20"/>
        <v>0</v>
      </c>
      <c r="EF57" s="159">
        <f t="shared" si="20"/>
        <v>0</v>
      </c>
      <c r="EG57" s="159">
        <f t="shared" si="20"/>
        <v>0</v>
      </c>
      <c r="EH57" s="159">
        <f t="shared" si="20"/>
        <v>0</v>
      </c>
      <c r="EI57" s="159">
        <f t="shared" si="20"/>
        <v>0</v>
      </c>
      <c r="EJ57" s="159">
        <f t="shared" si="20"/>
        <v>0</v>
      </c>
      <c r="EK57" s="159">
        <f t="shared" si="20"/>
        <v>0</v>
      </c>
      <c r="EL57" s="159">
        <f t="shared" si="20"/>
        <v>0</v>
      </c>
      <c r="EM57" s="159">
        <f t="shared" si="20"/>
        <v>0</v>
      </c>
      <c r="EN57" s="159">
        <f t="shared" si="20"/>
        <v>0</v>
      </c>
      <c r="EO57" s="159">
        <f t="shared" si="27"/>
        <v>0</v>
      </c>
      <c r="EP57" s="159">
        <f t="shared" si="26"/>
        <v>0</v>
      </c>
      <c r="EQ57" s="159">
        <f t="shared" si="26"/>
        <v>0</v>
      </c>
      <c r="ER57" s="159">
        <f t="shared" si="26"/>
        <v>1621</v>
      </c>
      <c r="ES57" s="159">
        <f t="shared" si="18"/>
        <v>0</v>
      </c>
      <c r="ET57" s="159">
        <f t="shared" si="18"/>
        <v>64272</v>
      </c>
      <c r="EU57" s="159">
        <f t="shared" si="12"/>
        <v>0</v>
      </c>
      <c r="EV57" s="159">
        <f t="shared" si="7"/>
        <v>0</v>
      </c>
      <c r="EW57" s="159">
        <f t="shared" si="7"/>
        <v>0</v>
      </c>
      <c r="EX57" s="159">
        <f t="shared" si="7"/>
        <v>0</v>
      </c>
      <c r="EY57" s="159">
        <f t="shared" si="7"/>
        <v>0</v>
      </c>
      <c r="EZ57" s="159">
        <f t="shared" si="22"/>
        <v>665</v>
      </c>
      <c r="FA57" s="159">
        <f t="shared" si="22"/>
        <v>0</v>
      </c>
      <c r="FB57" s="159">
        <f t="shared" si="22"/>
        <v>0</v>
      </c>
      <c r="FC57" s="159">
        <f t="shared" si="22"/>
        <v>0</v>
      </c>
      <c r="FD57" s="159">
        <f t="shared" si="22"/>
        <v>0</v>
      </c>
      <c r="FE57" s="159">
        <f t="shared" si="22"/>
        <v>0</v>
      </c>
      <c r="FF57" s="159">
        <f t="shared" si="22"/>
        <v>0</v>
      </c>
      <c r="FG57" s="159">
        <f t="shared" si="22"/>
        <v>0</v>
      </c>
      <c r="FH57" s="159">
        <f t="shared" si="22"/>
        <v>0</v>
      </c>
      <c r="FI57" s="159">
        <f t="shared" si="22"/>
        <v>0</v>
      </c>
      <c r="FJ57" s="159">
        <f t="shared" si="22"/>
        <v>9692</v>
      </c>
      <c r="FK57" s="159">
        <f t="shared" si="22"/>
        <v>1049355</v>
      </c>
      <c r="FL57" s="159">
        <f t="shared" si="22"/>
        <v>0</v>
      </c>
      <c r="FM57" s="159">
        <f t="shared" si="15"/>
        <v>0</v>
      </c>
      <c r="FN57" s="159">
        <f t="shared" si="15"/>
        <v>0</v>
      </c>
      <c r="FO57" s="159">
        <f t="shared" si="15"/>
        <v>1049355</v>
      </c>
    </row>
    <row r="58" spans="1:171" ht="13.5" x14ac:dyDescent="0.25">
      <c r="A58" s="152" t="s">
        <v>201</v>
      </c>
      <c r="B58" s="160"/>
      <c r="C58" s="153">
        <v>45107</v>
      </c>
      <c r="D58" s="158">
        <v>0</v>
      </c>
      <c r="E58" s="158">
        <v>14570983</v>
      </c>
      <c r="F58" s="158">
        <v>0</v>
      </c>
      <c r="G58" s="158">
        <v>0</v>
      </c>
      <c r="H58" s="158">
        <v>0</v>
      </c>
      <c r="I58" s="158">
        <v>0</v>
      </c>
      <c r="J58" s="158">
        <v>0</v>
      </c>
      <c r="K58" s="158">
        <v>0</v>
      </c>
      <c r="L58" s="158">
        <v>0</v>
      </c>
      <c r="M58" s="158">
        <v>0</v>
      </c>
      <c r="N58" s="158">
        <v>0</v>
      </c>
      <c r="O58" s="158">
        <v>0</v>
      </c>
      <c r="P58" s="158">
        <v>0</v>
      </c>
      <c r="Q58" s="158">
        <v>0</v>
      </c>
      <c r="R58" s="158">
        <v>0</v>
      </c>
      <c r="S58" s="158">
        <v>0</v>
      </c>
      <c r="T58" s="158">
        <v>149942</v>
      </c>
      <c r="U58" s="158">
        <v>0</v>
      </c>
      <c r="V58" s="158">
        <v>0</v>
      </c>
      <c r="W58" s="158">
        <v>0</v>
      </c>
      <c r="X58" s="158">
        <v>185389</v>
      </c>
      <c r="Y58" s="158">
        <v>0</v>
      </c>
      <c r="Z58" s="158">
        <v>0</v>
      </c>
      <c r="AA58" s="158">
        <v>0</v>
      </c>
      <c r="AB58" s="158">
        <v>0</v>
      </c>
      <c r="AC58" s="158">
        <v>0</v>
      </c>
      <c r="AD58" s="158">
        <v>178074</v>
      </c>
      <c r="AE58" s="158">
        <v>18242</v>
      </c>
      <c r="AF58" s="158">
        <v>0</v>
      </c>
      <c r="AG58" s="158">
        <v>0</v>
      </c>
      <c r="AH58" s="158">
        <v>0</v>
      </c>
      <c r="AI58" s="158">
        <v>0</v>
      </c>
      <c r="AJ58" s="158">
        <v>689491</v>
      </c>
      <c r="AK58" s="158">
        <v>0</v>
      </c>
      <c r="AL58" s="158">
        <v>300</v>
      </c>
      <c r="AM58" s="158">
        <v>0</v>
      </c>
      <c r="AN58" s="158">
        <v>890480</v>
      </c>
      <c r="AO58" s="158">
        <v>16682901</v>
      </c>
      <c r="AP58" s="158">
        <v>0</v>
      </c>
      <c r="AQ58" s="158">
        <v>0</v>
      </c>
      <c r="AR58" s="158">
        <v>0</v>
      </c>
      <c r="AS58" s="158">
        <v>16682901</v>
      </c>
      <c r="AT58" s="158">
        <v>8200589</v>
      </c>
      <c r="AU58" s="158">
        <v>0</v>
      </c>
      <c r="AV58" s="158">
        <v>0</v>
      </c>
      <c r="AW58" s="158">
        <v>0</v>
      </c>
      <c r="AX58" s="158">
        <v>0</v>
      </c>
      <c r="AY58" s="158">
        <v>0</v>
      </c>
      <c r="AZ58" s="158">
        <v>0</v>
      </c>
      <c r="BA58" s="158">
        <v>0</v>
      </c>
      <c r="BB58" s="158">
        <v>0</v>
      </c>
      <c r="BC58" s="158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8">
        <v>0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8200589</v>
      </c>
      <c r="CE58" s="158">
        <v>0</v>
      </c>
      <c r="CF58" s="158">
        <v>0</v>
      </c>
      <c r="CG58" s="158">
        <v>0</v>
      </c>
      <c r="CH58" s="158">
        <v>8200589</v>
      </c>
      <c r="CJ58" s="5">
        <f t="shared" si="23"/>
        <v>45107</v>
      </c>
      <c r="CK58" s="159">
        <f t="shared" si="23"/>
        <v>0</v>
      </c>
      <c r="CL58" s="159">
        <f t="shared" si="23"/>
        <v>14570983</v>
      </c>
      <c r="CM58" s="159">
        <f t="shared" si="23"/>
        <v>0</v>
      </c>
      <c r="CN58" s="159">
        <f t="shared" si="23"/>
        <v>0</v>
      </c>
      <c r="CO58" s="159">
        <f t="shared" si="23"/>
        <v>0</v>
      </c>
      <c r="CP58" s="159">
        <f t="shared" si="23"/>
        <v>0</v>
      </c>
      <c r="CQ58" s="159">
        <f t="shared" si="23"/>
        <v>0</v>
      </c>
      <c r="CR58" s="159">
        <f t="shared" si="23"/>
        <v>0</v>
      </c>
      <c r="CS58" s="159">
        <f t="shared" si="23"/>
        <v>0</v>
      </c>
      <c r="CT58" s="159">
        <f t="shared" si="23"/>
        <v>0</v>
      </c>
      <c r="CU58" s="159">
        <f t="shared" si="23"/>
        <v>0</v>
      </c>
      <c r="CV58" s="159">
        <f t="shared" si="23"/>
        <v>0</v>
      </c>
      <c r="CW58" s="159">
        <f t="shared" si="23"/>
        <v>0</v>
      </c>
      <c r="CX58" s="159">
        <f t="shared" si="23"/>
        <v>0</v>
      </c>
      <c r="CY58" s="159">
        <f t="shared" si="21"/>
        <v>0</v>
      </c>
      <c r="CZ58" s="159">
        <f t="shared" si="19"/>
        <v>0</v>
      </c>
      <c r="DA58" s="159">
        <f t="shared" si="16"/>
        <v>149942</v>
      </c>
      <c r="DB58" s="159">
        <f t="shared" si="16"/>
        <v>0</v>
      </c>
      <c r="DC58" s="159">
        <f t="shared" si="16"/>
        <v>0</v>
      </c>
      <c r="DD58" s="159">
        <f t="shared" si="16"/>
        <v>0</v>
      </c>
      <c r="DE58" s="159">
        <f t="shared" si="16"/>
        <v>185389</v>
      </c>
      <c r="DF58" s="159">
        <f t="shared" si="16"/>
        <v>0</v>
      </c>
      <c r="DG58" s="159">
        <f t="shared" si="16"/>
        <v>0</v>
      </c>
      <c r="DH58" s="159">
        <f t="shared" ref="DH58:DP61" si="28">VALUE(AA58)</f>
        <v>0</v>
      </c>
      <c r="DI58" s="159">
        <f t="shared" si="28"/>
        <v>0</v>
      </c>
      <c r="DJ58" s="159">
        <f t="shared" si="28"/>
        <v>0</v>
      </c>
      <c r="DK58" s="159">
        <f t="shared" si="28"/>
        <v>178074</v>
      </c>
      <c r="DL58" s="159">
        <f t="shared" si="28"/>
        <v>18242</v>
      </c>
      <c r="DM58" s="159">
        <f t="shared" si="28"/>
        <v>0</v>
      </c>
      <c r="DN58" s="159">
        <f t="shared" si="28"/>
        <v>0</v>
      </c>
      <c r="DO58" s="159">
        <f t="shared" si="28"/>
        <v>0</v>
      </c>
      <c r="DP58" s="159">
        <f t="shared" si="28"/>
        <v>0</v>
      </c>
      <c r="DQ58" s="159">
        <f t="shared" si="25"/>
        <v>689491</v>
      </c>
      <c r="DR58" s="159">
        <f t="shared" si="25"/>
        <v>0</v>
      </c>
      <c r="DS58" s="159">
        <f t="shared" si="25"/>
        <v>300</v>
      </c>
      <c r="DT58" s="159">
        <f t="shared" si="25"/>
        <v>0</v>
      </c>
      <c r="DU58" s="159">
        <f t="shared" si="25"/>
        <v>890480</v>
      </c>
      <c r="DV58" s="159">
        <f t="shared" si="25"/>
        <v>16682901</v>
      </c>
      <c r="DW58" s="159">
        <f t="shared" si="25"/>
        <v>0</v>
      </c>
      <c r="DX58" s="159">
        <f t="shared" si="24"/>
        <v>0</v>
      </c>
      <c r="DY58" s="159">
        <f t="shared" si="20"/>
        <v>0</v>
      </c>
      <c r="DZ58" s="159">
        <f t="shared" si="20"/>
        <v>16682901</v>
      </c>
      <c r="EA58" s="159">
        <f t="shared" si="20"/>
        <v>8200589</v>
      </c>
      <c r="EB58" s="159">
        <f t="shared" si="20"/>
        <v>0</v>
      </c>
      <c r="EC58" s="159">
        <f t="shared" si="20"/>
        <v>0</v>
      </c>
      <c r="ED58" s="159">
        <f t="shared" si="20"/>
        <v>0</v>
      </c>
      <c r="EE58" s="159">
        <f t="shared" si="20"/>
        <v>0</v>
      </c>
      <c r="EF58" s="159">
        <f t="shared" si="20"/>
        <v>0</v>
      </c>
      <c r="EG58" s="159">
        <f t="shared" si="20"/>
        <v>0</v>
      </c>
      <c r="EH58" s="159">
        <f t="shared" si="20"/>
        <v>0</v>
      </c>
      <c r="EI58" s="159">
        <f t="shared" si="20"/>
        <v>0</v>
      </c>
      <c r="EJ58" s="159">
        <f t="shared" si="20"/>
        <v>0</v>
      </c>
      <c r="EK58" s="159">
        <f t="shared" si="20"/>
        <v>0</v>
      </c>
      <c r="EL58" s="159">
        <f t="shared" si="20"/>
        <v>0</v>
      </c>
      <c r="EM58" s="159">
        <f t="shared" si="20"/>
        <v>0</v>
      </c>
      <c r="EN58" s="159">
        <f t="shared" si="20"/>
        <v>0</v>
      </c>
      <c r="EO58" s="159">
        <f t="shared" si="27"/>
        <v>0</v>
      </c>
      <c r="EP58" s="159">
        <f t="shared" si="26"/>
        <v>0</v>
      </c>
      <c r="EQ58" s="159">
        <f t="shared" si="26"/>
        <v>0</v>
      </c>
      <c r="ER58" s="159">
        <f t="shared" si="26"/>
        <v>0</v>
      </c>
      <c r="ES58" s="159">
        <f t="shared" si="18"/>
        <v>0</v>
      </c>
      <c r="ET58" s="159">
        <f t="shared" si="18"/>
        <v>0</v>
      </c>
      <c r="EU58" s="159">
        <f t="shared" si="12"/>
        <v>0</v>
      </c>
      <c r="EV58" s="159">
        <f t="shared" si="7"/>
        <v>0</v>
      </c>
      <c r="EW58" s="159">
        <f t="shared" si="7"/>
        <v>0</v>
      </c>
      <c r="EX58" s="159">
        <f t="shared" si="7"/>
        <v>0</v>
      </c>
      <c r="EY58" s="159">
        <f t="shared" si="7"/>
        <v>0</v>
      </c>
      <c r="EZ58" s="159">
        <f t="shared" si="22"/>
        <v>0</v>
      </c>
      <c r="FA58" s="159">
        <f t="shared" si="22"/>
        <v>0</v>
      </c>
      <c r="FB58" s="159">
        <f t="shared" si="22"/>
        <v>0</v>
      </c>
      <c r="FC58" s="159">
        <f t="shared" si="22"/>
        <v>0</v>
      </c>
      <c r="FD58" s="159">
        <f t="shared" si="22"/>
        <v>0</v>
      </c>
      <c r="FE58" s="159">
        <f t="shared" si="22"/>
        <v>0</v>
      </c>
      <c r="FF58" s="159">
        <f t="shared" si="22"/>
        <v>0</v>
      </c>
      <c r="FG58" s="159">
        <f t="shared" si="22"/>
        <v>0</v>
      </c>
      <c r="FH58" s="159">
        <f t="shared" si="22"/>
        <v>0</v>
      </c>
      <c r="FI58" s="159">
        <f t="shared" si="22"/>
        <v>0</v>
      </c>
      <c r="FJ58" s="159">
        <f t="shared" si="22"/>
        <v>0</v>
      </c>
      <c r="FK58" s="159">
        <f t="shared" si="22"/>
        <v>8200589</v>
      </c>
      <c r="FL58" s="159">
        <f t="shared" si="22"/>
        <v>0</v>
      </c>
      <c r="FM58" s="159">
        <f t="shared" si="15"/>
        <v>0</v>
      </c>
      <c r="FN58" s="159">
        <f t="shared" si="15"/>
        <v>0</v>
      </c>
      <c r="FO58" s="159">
        <f t="shared" si="15"/>
        <v>8200589</v>
      </c>
    </row>
    <row r="59" spans="1:171" ht="13.5" x14ac:dyDescent="0.25">
      <c r="A59" s="152" t="s">
        <v>202</v>
      </c>
      <c r="B59" s="160"/>
      <c r="C59" s="153">
        <v>45107</v>
      </c>
      <c r="D59" s="158">
        <v>0</v>
      </c>
      <c r="E59" s="158">
        <v>2508207</v>
      </c>
      <c r="F59" s="158">
        <v>125660</v>
      </c>
      <c r="G59" s="158">
        <v>0</v>
      </c>
      <c r="H59" s="158">
        <v>0</v>
      </c>
      <c r="I59" s="158">
        <v>0</v>
      </c>
      <c r="J59" s="158">
        <v>0</v>
      </c>
      <c r="K59" s="158">
        <v>0</v>
      </c>
      <c r="L59" s="158">
        <v>0</v>
      </c>
      <c r="M59" s="158">
        <v>0</v>
      </c>
      <c r="N59" s="158">
        <v>0</v>
      </c>
      <c r="O59" s="158">
        <v>0</v>
      </c>
      <c r="P59" s="158">
        <v>0</v>
      </c>
      <c r="Q59" s="158">
        <v>0</v>
      </c>
      <c r="R59" s="158">
        <v>0</v>
      </c>
      <c r="S59" s="158">
        <v>0</v>
      </c>
      <c r="T59" s="158">
        <v>0</v>
      </c>
      <c r="U59" s="158">
        <v>0</v>
      </c>
      <c r="V59" s="158">
        <v>0</v>
      </c>
      <c r="W59" s="158">
        <v>0</v>
      </c>
      <c r="X59" s="158">
        <v>0</v>
      </c>
      <c r="Y59" s="158">
        <v>0</v>
      </c>
      <c r="Z59" s="158">
        <v>0</v>
      </c>
      <c r="AA59" s="158">
        <v>0</v>
      </c>
      <c r="AB59" s="158">
        <v>0</v>
      </c>
      <c r="AC59" s="158">
        <v>0</v>
      </c>
      <c r="AD59" s="158">
        <v>0</v>
      </c>
      <c r="AE59" s="158">
        <v>0</v>
      </c>
      <c r="AF59" s="158">
        <v>0</v>
      </c>
      <c r="AG59" s="158">
        <v>0</v>
      </c>
      <c r="AH59" s="158">
        <v>0</v>
      </c>
      <c r="AI59" s="158">
        <v>0</v>
      </c>
      <c r="AJ59" s="158">
        <v>0</v>
      </c>
      <c r="AK59" s="158">
        <v>0</v>
      </c>
      <c r="AL59" s="158">
        <v>0</v>
      </c>
      <c r="AM59" s="158">
        <v>0</v>
      </c>
      <c r="AN59" s="158">
        <v>0</v>
      </c>
      <c r="AO59" s="158">
        <v>2633867</v>
      </c>
      <c r="AP59" s="158">
        <v>0</v>
      </c>
      <c r="AQ59" s="158">
        <v>0</v>
      </c>
      <c r="AR59" s="158">
        <v>0</v>
      </c>
      <c r="AS59" s="158">
        <v>2633867</v>
      </c>
      <c r="AT59" s="158">
        <v>2508207</v>
      </c>
      <c r="AU59" s="158">
        <v>125660</v>
      </c>
      <c r="AV59" s="158">
        <v>0</v>
      </c>
      <c r="AW59" s="158">
        <v>0</v>
      </c>
      <c r="AX59" s="158">
        <v>0</v>
      </c>
      <c r="AY59" s="158">
        <v>0</v>
      </c>
      <c r="AZ59" s="158">
        <v>0</v>
      </c>
      <c r="BA59" s="158">
        <v>0</v>
      </c>
      <c r="BB59" s="158">
        <v>0</v>
      </c>
      <c r="BC59" s="158">
        <v>0</v>
      </c>
      <c r="BD59" s="158">
        <v>0</v>
      </c>
      <c r="BE59" s="158">
        <v>0</v>
      </c>
      <c r="BF59" s="158">
        <v>0</v>
      </c>
      <c r="BG59" s="158">
        <v>0</v>
      </c>
      <c r="BH59" s="158">
        <v>0</v>
      </c>
      <c r="BI59" s="158">
        <v>0</v>
      </c>
      <c r="BJ59" s="158">
        <v>0</v>
      </c>
      <c r="BK59" s="158">
        <v>0</v>
      </c>
      <c r="BL59" s="158">
        <v>0</v>
      </c>
      <c r="BM59" s="158">
        <v>0</v>
      </c>
      <c r="BN59" s="158">
        <v>0</v>
      </c>
      <c r="BO59" s="158">
        <v>0</v>
      </c>
      <c r="BP59" s="158">
        <v>0</v>
      </c>
      <c r="BQ59" s="158">
        <v>0</v>
      </c>
      <c r="BR59" s="158">
        <v>0</v>
      </c>
      <c r="BS59" s="158">
        <v>0</v>
      </c>
      <c r="BT59" s="158">
        <v>0</v>
      </c>
      <c r="BU59" s="158">
        <v>0</v>
      </c>
      <c r="BV59" s="158">
        <v>0</v>
      </c>
      <c r="BW59" s="158">
        <v>0</v>
      </c>
      <c r="BX59" s="158">
        <v>0</v>
      </c>
      <c r="BY59" s="158">
        <v>0</v>
      </c>
      <c r="BZ59" s="158">
        <v>0</v>
      </c>
      <c r="CA59" s="158">
        <v>0</v>
      </c>
      <c r="CB59" s="158">
        <v>0</v>
      </c>
      <c r="CC59" s="158">
        <v>0</v>
      </c>
      <c r="CD59" s="158">
        <v>2633867</v>
      </c>
      <c r="CE59" s="158">
        <v>0</v>
      </c>
      <c r="CF59" s="158">
        <v>0</v>
      </c>
      <c r="CG59" s="158">
        <v>0</v>
      </c>
      <c r="CH59" s="158">
        <v>2633867</v>
      </c>
      <c r="CJ59" s="5">
        <f t="shared" si="23"/>
        <v>45107</v>
      </c>
      <c r="CK59" s="159">
        <f t="shared" si="23"/>
        <v>0</v>
      </c>
      <c r="CL59" s="159">
        <f t="shared" si="23"/>
        <v>2508207</v>
      </c>
      <c r="CM59" s="159">
        <f t="shared" si="23"/>
        <v>125660</v>
      </c>
      <c r="CN59" s="159">
        <f t="shared" si="23"/>
        <v>0</v>
      </c>
      <c r="CO59" s="159">
        <f t="shared" si="23"/>
        <v>0</v>
      </c>
      <c r="CP59" s="159">
        <f t="shared" si="23"/>
        <v>0</v>
      </c>
      <c r="CQ59" s="159">
        <f t="shared" si="23"/>
        <v>0</v>
      </c>
      <c r="CR59" s="159">
        <f t="shared" si="23"/>
        <v>0</v>
      </c>
      <c r="CS59" s="159">
        <f t="shared" si="23"/>
        <v>0</v>
      </c>
      <c r="CT59" s="159">
        <f t="shared" si="23"/>
        <v>0</v>
      </c>
      <c r="CU59" s="159">
        <f t="shared" si="23"/>
        <v>0</v>
      </c>
      <c r="CV59" s="159">
        <f t="shared" si="23"/>
        <v>0</v>
      </c>
      <c r="CW59" s="159">
        <f t="shared" si="23"/>
        <v>0</v>
      </c>
      <c r="CX59" s="159">
        <f t="shared" si="23"/>
        <v>0</v>
      </c>
      <c r="CY59" s="159">
        <f t="shared" si="21"/>
        <v>0</v>
      </c>
      <c r="CZ59" s="159">
        <f t="shared" si="19"/>
        <v>0</v>
      </c>
      <c r="DA59" s="159">
        <f t="shared" si="19"/>
        <v>0</v>
      </c>
      <c r="DB59" s="159">
        <f t="shared" si="19"/>
        <v>0</v>
      </c>
      <c r="DC59" s="159">
        <f t="shared" si="19"/>
        <v>0</v>
      </c>
      <c r="DD59" s="159">
        <f t="shared" si="19"/>
        <v>0</v>
      </c>
      <c r="DE59" s="159">
        <f t="shared" si="19"/>
        <v>0</v>
      </c>
      <c r="DF59" s="159">
        <f t="shared" si="19"/>
        <v>0</v>
      </c>
      <c r="DG59" s="159">
        <f t="shared" si="19"/>
        <v>0</v>
      </c>
      <c r="DH59" s="159">
        <f t="shared" si="28"/>
        <v>0</v>
      </c>
      <c r="DI59" s="159">
        <f t="shared" si="28"/>
        <v>0</v>
      </c>
      <c r="DJ59" s="159">
        <f t="shared" si="28"/>
        <v>0</v>
      </c>
      <c r="DK59" s="159">
        <f t="shared" si="28"/>
        <v>0</v>
      </c>
      <c r="DL59" s="159">
        <f t="shared" si="28"/>
        <v>0</v>
      </c>
      <c r="DM59" s="159">
        <f t="shared" si="28"/>
        <v>0</v>
      </c>
      <c r="DN59" s="159">
        <f t="shared" si="28"/>
        <v>0</v>
      </c>
      <c r="DO59" s="159">
        <f t="shared" si="28"/>
        <v>0</v>
      </c>
      <c r="DP59" s="159">
        <f t="shared" si="28"/>
        <v>0</v>
      </c>
      <c r="DQ59" s="159">
        <f t="shared" si="25"/>
        <v>0</v>
      </c>
      <c r="DR59" s="159">
        <f t="shared" si="25"/>
        <v>0</v>
      </c>
      <c r="DS59" s="159">
        <f t="shared" si="25"/>
        <v>0</v>
      </c>
      <c r="DT59" s="159">
        <f t="shared" si="25"/>
        <v>0</v>
      </c>
      <c r="DU59" s="159">
        <f t="shared" si="25"/>
        <v>0</v>
      </c>
      <c r="DV59" s="159">
        <f t="shared" si="25"/>
        <v>2633867</v>
      </c>
      <c r="DW59" s="159">
        <f t="shared" si="25"/>
        <v>0</v>
      </c>
      <c r="DX59" s="159">
        <f t="shared" si="24"/>
        <v>0</v>
      </c>
      <c r="DY59" s="159">
        <f t="shared" si="20"/>
        <v>0</v>
      </c>
      <c r="DZ59" s="159">
        <f t="shared" si="20"/>
        <v>2633867</v>
      </c>
      <c r="EA59" s="159">
        <f t="shared" si="20"/>
        <v>2508207</v>
      </c>
      <c r="EB59" s="159">
        <f t="shared" si="20"/>
        <v>125660</v>
      </c>
      <c r="EC59" s="159">
        <f t="shared" si="20"/>
        <v>0</v>
      </c>
      <c r="ED59" s="159">
        <f t="shared" si="20"/>
        <v>0</v>
      </c>
      <c r="EE59" s="159">
        <f t="shared" si="20"/>
        <v>0</v>
      </c>
      <c r="EF59" s="159">
        <f t="shared" si="20"/>
        <v>0</v>
      </c>
      <c r="EG59" s="159">
        <f t="shared" si="20"/>
        <v>0</v>
      </c>
      <c r="EH59" s="159">
        <f t="shared" si="20"/>
        <v>0</v>
      </c>
      <c r="EI59" s="159">
        <f t="shared" si="20"/>
        <v>0</v>
      </c>
      <c r="EJ59" s="159">
        <f t="shared" si="20"/>
        <v>0</v>
      </c>
      <c r="EK59" s="159">
        <f t="shared" si="20"/>
        <v>0</v>
      </c>
      <c r="EL59" s="159">
        <f t="shared" si="20"/>
        <v>0</v>
      </c>
      <c r="EM59" s="159">
        <f t="shared" si="20"/>
        <v>0</v>
      </c>
      <c r="EN59" s="159">
        <f t="shared" si="20"/>
        <v>0</v>
      </c>
      <c r="EO59" s="159">
        <f t="shared" si="27"/>
        <v>0</v>
      </c>
      <c r="EP59" s="159">
        <f t="shared" si="26"/>
        <v>0</v>
      </c>
      <c r="EQ59" s="159">
        <f t="shared" si="26"/>
        <v>0</v>
      </c>
      <c r="ER59" s="159">
        <f t="shared" si="26"/>
        <v>0</v>
      </c>
      <c r="ES59" s="159">
        <f t="shared" si="18"/>
        <v>0</v>
      </c>
      <c r="ET59" s="159">
        <f t="shared" si="18"/>
        <v>0</v>
      </c>
      <c r="EU59" s="159">
        <f t="shared" si="12"/>
        <v>0</v>
      </c>
      <c r="EV59" s="159">
        <f t="shared" si="7"/>
        <v>0</v>
      </c>
      <c r="EW59" s="159">
        <f t="shared" si="7"/>
        <v>0</v>
      </c>
      <c r="EX59" s="159">
        <f t="shared" si="7"/>
        <v>0</v>
      </c>
      <c r="EY59" s="159">
        <f t="shared" si="7"/>
        <v>0</v>
      </c>
      <c r="EZ59" s="159">
        <f t="shared" si="22"/>
        <v>0</v>
      </c>
      <c r="FA59" s="159">
        <f t="shared" si="22"/>
        <v>0</v>
      </c>
      <c r="FB59" s="159">
        <f t="shared" si="22"/>
        <v>0</v>
      </c>
      <c r="FC59" s="159">
        <f t="shared" si="22"/>
        <v>0</v>
      </c>
      <c r="FD59" s="159">
        <f t="shared" si="22"/>
        <v>0</v>
      </c>
      <c r="FE59" s="159">
        <f t="shared" si="22"/>
        <v>0</v>
      </c>
      <c r="FF59" s="159">
        <f t="shared" si="22"/>
        <v>0</v>
      </c>
      <c r="FG59" s="159">
        <f t="shared" si="22"/>
        <v>0</v>
      </c>
      <c r="FH59" s="159">
        <f t="shared" si="22"/>
        <v>0</v>
      </c>
      <c r="FI59" s="159">
        <f t="shared" si="22"/>
        <v>0</v>
      </c>
      <c r="FJ59" s="159">
        <f t="shared" si="22"/>
        <v>0</v>
      </c>
      <c r="FK59" s="159">
        <f t="shared" si="22"/>
        <v>2633867</v>
      </c>
      <c r="FL59" s="159">
        <f t="shared" si="22"/>
        <v>0</v>
      </c>
      <c r="FM59" s="159">
        <f t="shared" si="15"/>
        <v>0</v>
      </c>
      <c r="FN59" s="159">
        <f t="shared" si="15"/>
        <v>0</v>
      </c>
      <c r="FO59" s="159">
        <f t="shared" si="15"/>
        <v>2633867</v>
      </c>
    </row>
    <row r="60" spans="1:171" ht="13.5" x14ac:dyDescent="0.25">
      <c r="A60" s="152" t="s">
        <v>203</v>
      </c>
      <c r="B60" s="160"/>
      <c r="C60" s="153">
        <v>45107</v>
      </c>
      <c r="D60" s="158">
        <v>0</v>
      </c>
      <c r="E60" s="158">
        <v>29854862</v>
      </c>
      <c r="F60" s="158">
        <v>611020</v>
      </c>
      <c r="G60" s="158">
        <v>1489149</v>
      </c>
      <c r="H60" s="158">
        <v>543100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0</v>
      </c>
      <c r="V60" s="158">
        <v>2127</v>
      </c>
      <c r="W60" s="158">
        <v>0</v>
      </c>
      <c r="X60" s="158">
        <v>769933</v>
      </c>
      <c r="Y60" s="158">
        <v>0</v>
      </c>
      <c r="Z60" s="158">
        <v>0</v>
      </c>
      <c r="AA60" s="158">
        <v>0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0</v>
      </c>
      <c r="AH60" s="158">
        <v>0</v>
      </c>
      <c r="AI60" s="158">
        <v>0</v>
      </c>
      <c r="AJ60" s="158">
        <v>0</v>
      </c>
      <c r="AK60" s="158">
        <v>0</v>
      </c>
      <c r="AL60" s="158">
        <v>0</v>
      </c>
      <c r="AM60" s="158">
        <v>0</v>
      </c>
      <c r="AN60" s="158">
        <v>1513379</v>
      </c>
      <c r="AO60" s="158">
        <v>34783570</v>
      </c>
      <c r="AP60" s="158">
        <v>0</v>
      </c>
      <c r="AQ60" s="158">
        <v>0</v>
      </c>
      <c r="AR60" s="158">
        <v>0</v>
      </c>
      <c r="AS60" s="158">
        <v>34783570</v>
      </c>
      <c r="AT60" s="158">
        <v>28317292</v>
      </c>
      <c r="AU60" s="158">
        <v>611020</v>
      </c>
      <c r="AV60" s="158">
        <v>1489148</v>
      </c>
      <c r="AW60" s="158">
        <v>543100</v>
      </c>
      <c r="AX60" s="158">
        <v>0</v>
      </c>
      <c r="AY60" s="158">
        <v>0</v>
      </c>
      <c r="AZ60" s="158">
        <v>0</v>
      </c>
      <c r="BA60" s="158">
        <v>0</v>
      </c>
      <c r="BB60" s="158">
        <v>0</v>
      </c>
      <c r="BC60" s="158">
        <v>0</v>
      </c>
      <c r="BD60" s="158">
        <v>0</v>
      </c>
      <c r="BE60" s="158">
        <v>0</v>
      </c>
      <c r="BF60" s="158">
        <v>0</v>
      </c>
      <c r="BG60" s="158">
        <v>0</v>
      </c>
      <c r="BH60" s="158">
        <v>0</v>
      </c>
      <c r="BI60" s="158">
        <v>0</v>
      </c>
      <c r="BJ60" s="158">
        <v>0</v>
      </c>
      <c r="BK60" s="158">
        <v>2127</v>
      </c>
      <c r="BL60" s="158">
        <v>0</v>
      </c>
      <c r="BM60" s="158">
        <v>769933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1513379</v>
      </c>
      <c r="CD60" s="158">
        <v>33245999</v>
      </c>
      <c r="CE60" s="158">
        <v>0</v>
      </c>
      <c r="CF60" s="158">
        <v>0</v>
      </c>
      <c r="CG60" s="158">
        <v>0</v>
      </c>
      <c r="CH60" s="158">
        <v>33245999</v>
      </c>
      <c r="CJ60" s="5">
        <f t="shared" si="23"/>
        <v>45107</v>
      </c>
      <c r="CK60" s="159">
        <f t="shared" si="23"/>
        <v>0</v>
      </c>
      <c r="CL60" s="159">
        <f t="shared" si="23"/>
        <v>29854862</v>
      </c>
      <c r="CM60" s="159">
        <f t="shared" si="23"/>
        <v>611020</v>
      </c>
      <c r="CN60" s="159">
        <f t="shared" si="23"/>
        <v>1489149</v>
      </c>
      <c r="CO60" s="159">
        <f t="shared" si="23"/>
        <v>543100</v>
      </c>
      <c r="CP60" s="159">
        <f t="shared" si="23"/>
        <v>0</v>
      </c>
      <c r="CQ60" s="159">
        <f t="shared" si="23"/>
        <v>0</v>
      </c>
      <c r="CR60" s="159">
        <f t="shared" si="23"/>
        <v>0</v>
      </c>
      <c r="CS60" s="159">
        <f t="shared" si="23"/>
        <v>0</v>
      </c>
      <c r="CT60" s="159">
        <f t="shared" si="23"/>
        <v>0</v>
      </c>
      <c r="CU60" s="159">
        <f t="shared" si="23"/>
        <v>0</v>
      </c>
      <c r="CV60" s="159">
        <f t="shared" si="23"/>
        <v>0</v>
      </c>
      <c r="CW60" s="159">
        <f t="shared" si="23"/>
        <v>0</v>
      </c>
      <c r="CX60" s="159">
        <f t="shared" si="23"/>
        <v>0</v>
      </c>
      <c r="CY60" s="159">
        <f t="shared" si="21"/>
        <v>0</v>
      </c>
      <c r="CZ60" s="159">
        <f t="shared" si="19"/>
        <v>0</v>
      </c>
      <c r="DA60" s="159">
        <f t="shared" si="19"/>
        <v>0</v>
      </c>
      <c r="DB60" s="159">
        <f t="shared" si="19"/>
        <v>0</v>
      </c>
      <c r="DC60" s="159">
        <f t="shared" si="19"/>
        <v>2127</v>
      </c>
      <c r="DD60" s="159">
        <f t="shared" si="19"/>
        <v>0</v>
      </c>
      <c r="DE60" s="159">
        <f t="shared" si="19"/>
        <v>769933</v>
      </c>
      <c r="DF60" s="159">
        <f t="shared" si="19"/>
        <v>0</v>
      </c>
      <c r="DG60" s="159">
        <f t="shared" si="19"/>
        <v>0</v>
      </c>
      <c r="DH60" s="159">
        <f t="shared" si="28"/>
        <v>0</v>
      </c>
      <c r="DI60" s="159">
        <f t="shared" si="28"/>
        <v>0</v>
      </c>
      <c r="DJ60" s="159">
        <f t="shared" si="28"/>
        <v>0</v>
      </c>
      <c r="DK60" s="159">
        <f t="shared" si="28"/>
        <v>0</v>
      </c>
      <c r="DL60" s="159">
        <f t="shared" si="28"/>
        <v>0</v>
      </c>
      <c r="DM60" s="159">
        <f t="shared" si="28"/>
        <v>0</v>
      </c>
      <c r="DN60" s="159">
        <f t="shared" si="28"/>
        <v>0</v>
      </c>
      <c r="DO60" s="159">
        <f t="shared" si="28"/>
        <v>0</v>
      </c>
      <c r="DP60" s="159">
        <f t="shared" si="28"/>
        <v>0</v>
      </c>
      <c r="DQ60" s="159">
        <f t="shared" si="25"/>
        <v>0</v>
      </c>
      <c r="DR60" s="159">
        <f t="shared" si="25"/>
        <v>0</v>
      </c>
      <c r="DS60" s="159">
        <f t="shared" si="25"/>
        <v>0</v>
      </c>
      <c r="DT60" s="159">
        <f t="shared" si="25"/>
        <v>0</v>
      </c>
      <c r="DU60" s="159">
        <f t="shared" si="25"/>
        <v>1513379</v>
      </c>
      <c r="DV60" s="159">
        <f t="shared" si="25"/>
        <v>34783570</v>
      </c>
      <c r="DW60" s="159">
        <f t="shared" si="25"/>
        <v>0</v>
      </c>
      <c r="DX60" s="159">
        <f t="shared" si="24"/>
        <v>0</v>
      </c>
      <c r="DY60" s="159">
        <f t="shared" si="20"/>
        <v>0</v>
      </c>
      <c r="DZ60" s="159">
        <f t="shared" si="20"/>
        <v>34783570</v>
      </c>
      <c r="EA60" s="159">
        <f t="shared" si="20"/>
        <v>28317292</v>
      </c>
      <c r="EB60" s="159">
        <f t="shared" si="20"/>
        <v>611020</v>
      </c>
      <c r="EC60" s="159">
        <f t="shared" si="20"/>
        <v>1489148</v>
      </c>
      <c r="ED60" s="159">
        <f t="shared" si="20"/>
        <v>543100</v>
      </c>
      <c r="EE60" s="159">
        <f t="shared" si="20"/>
        <v>0</v>
      </c>
      <c r="EF60" s="159">
        <f t="shared" si="20"/>
        <v>0</v>
      </c>
      <c r="EG60" s="159">
        <f t="shared" si="20"/>
        <v>0</v>
      </c>
      <c r="EH60" s="159">
        <f t="shared" si="20"/>
        <v>0</v>
      </c>
      <c r="EI60" s="159">
        <f t="shared" si="20"/>
        <v>0</v>
      </c>
      <c r="EJ60" s="159">
        <f t="shared" si="20"/>
        <v>0</v>
      </c>
      <c r="EK60" s="159">
        <f t="shared" si="20"/>
        <v>0</v>
      </c>
      <c r="EL60" s="159">
        <f t="shared" si="20"/>
        <v>0</v>
      </c>
      <c r="EM60" s="159">
        <f t="shared" si="20"/>
        <v>0</v>
      </c>
      <c r="EN60" s="159">
        <f t="shared" si="20"/>
        <v>0</v>
      </c>
      <c r="EO60" s="159">
        <f t="shared" si="27"/>
        <v>0</v>
      </c>
      <c r="EP60" s="159">
        <f t="shared" si="26"/>
        <v>0</v>
      </c>
      <c r="EQ60" s="159">
        <f t="shared" si="26"/>
        <v>0</v>
      </c>
      <c r="ER60" s="159">
        <f t="shared" si="26"/>
        <v>2127</v>
      </c>
      <c r="ES60" s="159">
        <f t="shared" si="18"/>
        <v>0</v>
      </c>
      <c r="ET60" s="159">
        <f t="shared" si="18"/>
        <v>769933</v>
      </c>
      <c r="EU60" s="159">
        <f t="shared" si="12"/>
        <v>0</v>
      </c>
      <c r="EV60" s="159">
        <f t="shared" si="7"/>
        <v>0</v>
      </c>
      <c r="EW60" s="159">
        <f t="shared" si="7"/>
        <v>0</v>
      </c>
      <c r="EX60" s="159">
        <f t="shared" si="7"/>
        <v>0</v>
      </c>
      <c r="EY60" s="159">
        <f t="shared" si="7"/>
        <v>0</v>
      </c>
      <c r="EZ60" s="159">
        <f t="shared" si="22"/>
        <v>0</v>
      </c>
      <c r="FA60" s="159">
        <f t="shared" si="22"/>
        <v>0</v>
      </c>
      <c r="FB60" s="159">
        <f t="shared" si="22"/>
        <v>0</v>
      </c>
      <c r="FC60" s="159">
        <f t="shared" si="22"/>
        <v>0</v>
      </c>
      <c r="FD60" s="159">
        <f t="shared" si="22"/>
        <v>0</v>
      </c>
      <c r="FE60" s="159">
        <f t="shared" si="22"/>
        <v>0</v>
      </c>
      <c r="FF60" s="159">
        <f t="shared" si="22"/>
        <v>0</v>
      </c>
      <c r="FG60" s="159">
        <f t="shared" si="22"/>
        <v>0</v>
      </c>
      <c r="FH60" s="159">
        <f t="shared" si="22"/>
        <v>0</v>
      </c>
      <c r="FI60" s="159">
        <f t="shared" si="22"/>
        <v>0</v>
      </c>
      <c r="FJ60" s="159">
        <f t="shared" si="22"/>
        <v>1513379</v>
      </c>
      <c r="FK60" s="159">
        <f t="shared" si="22"/>
        <v>33245999</v>
      </c>
      <c r="FL60" s="159">
        <f t="shared" si="22"/>
        <v>0</v>
      </c>
      <c r="FM60" s="159">
        <f t="shared" si="15"/>
        <v>0</v>
      </c>
      <c r="FN60" s="159">
        <f t="shared" si="15"/>
        <v>0</v>
      </c>
      <c r="FO60" s="159">
        <f t="shared" si="15"/>
        <v>33245999</v>
      </c>
    </row>
    <row r="61" spans="1:171" ht="13.5" x14ac:dyDescent="0.25">
      <c r="A61" s="152" t="s">
        <v>203</v>
      </c>
      <c r="B61" s="160"/>
      <c r="C61" s="153">
        <v>44926</v>
      </c>
      <c r="D61" s="158">
        <v>0</v>
      </c>
      <c r="E61" s="158">
        <v>30305982</v>
      </c>
      <c r="F61" s="158">
        <v>550953</v>
      </c>
      <c r="G61" s="158">
        <v>1495135</v>
      </c>
      <c r="H61" s="158">
        <v>465816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8">
        <v>0</v>
      </c>
      <c r="Q61" s="158">
        <v>0</v>
      </c>
      <c r="R61" s="158">
        <v>0</v>
      </c>
      <c r="S61" s="158">
        <v>0</v>
      </c>
      <c r="T61" s="158">
        <v>0</v>
      </c>
      <c r="U61" s="158">
        <v>0</v>
      </c>
      <c r="V61" s="158">
        <v>2505</v>
      </c>
      <c r="W61" s="158">
        <v>0</v>
      </c>
      <c r="X61" s="158">
        <v>591937</v>
      </c>
      <c r="Y61" s="158">
        <v>0</v>
      </c>
      <c r="Z61" s="158">
        <v>0</v>
      </c>
      <c r="AA61" s="158">
        <v>0</v>
      </c>
      <c r="AB61" s="158">
        <v>0</v>
      </c>
      <c r="AC61" s="158">
        <v>0</v>
      </c>
      <c r="AD61" s="158">
        <v>0</v>
      </c>
      <c r="AE61" s="158">
        <v>0</v>
      </c>
      <c r="AF61" s="158">
        <v>0</v>
      </c>
      <c r="AG61" s="158">
        <v>0</v>
      </c>
      <c r="AH61" s="158">
        <v>0</v>
      </c>
      <c r="AI61" s="158">
        <v>0</v>
      </c>
      <c r="AJ61" s="158">
        <v>0</v>
      </c>
      <c r="AK61" s="158">
        <v>0</v>
      </c>
      <c r="AL61" s="158">
        <v>0</v>
      </c>
      <c r="AM61" s="158">
        <v>0</v>
      </c>
      <c r="AN61" s="158">
        <v>160933</v>
      </c>
      <c r="AO61" s="158">
        <v>33573261</v>
      </c>
      <c r="AP61" s="158">
        <v>0</v>
      </c>
      <c r="AQ61" s="158">
        <v>0</v>
      </c>
      <c r="AR61" s="158">
        <v>0</v>
      </c>
      <c r="AS61" s="158">
        <v>33573261</v>
      </c>
      <c r="AT61" s="158">
        <v>24688547</v>
      </c>
      <c r="AU61" s="158">
        <v>550953</v>
      </c>
      <c r="AV61" s="158">
        <v>1495135</v>
      </c>
      <c r="AW61" s="158">
        <v>465816</v>
      </c>
      <c r="AX61" s="158">
        <v>0</v>
      </c>
      <c r="AY61" s="158">
        <v>0</v>
      </c>
      <c r="AZ61" s="158">
        <v>0</v>
      </c>
      <c r="BA61" s="158">
        <v>0</v>
      </c>
      <c r="BB61" s="158">
        <v>0</v>
      </c>
      <c r="BC61" s="158">
        <v>0</v>
      </c>
      <c r="BD61" s="158">
        <v>0</v>
      </c>
      <c r="BE61" s="158">
        <v>0</v>
      </c>
      <c r="BF61" s="158">
        <v>0</v>
      </c>
      <c r="BG61" s="158">
        <v>0</v>
      </c>
      <c r="BH61" s="158">
        <v>0</v>
      </c>
      <c r="BI61" s="158">
        <v>0</v>
      </c>
      <c r="BJ61" s="158">
        <v>0</v>
      </c>
      <c r="BK61" s="158">
        <v>2505</v>
      </c>
      <c r="BL61" s="158">
        <v>0</v>
      </c>
      <c r="BM61" s="158">
        <v>591937</v>
      </c>
      <c r="BN61" s="158">
        <v>0</v>
      </c>
      <c r="BO61" s="158">
        <v>0</v>
      </c>
      <c r="BP61" s="158">
        <v>0</v>
      </c>
      <c r="BQ61" s="158">
        <v>0</v>
      </c>
      <c r="BR61" s="158">
        <v>0</v>
      </c>
      <c r="BS61" s="158">
        <v>0</v>
      </c>
      <c r="BT61" s="158">
        <v>0</v>
      </c>
      <c r="BU61" s="158">
        <v>0</v>
      </c>
      <c r="BV61" s="158">
        <v>0</v>
      </c>
      <c r="BW61" s="158">
        <v>0</v>
      </c>
      <c r="BX61" s="158">
        <v>0</v>
      </c>
      <c r="BY61" s="158">
        <v>0</v>
      </c>
      <c r="BZ61" s="158">
        <v>0</v>
      </c>
      <c r="CA61" s="158">
        <v>0</v>
      </c>
      <c r="CB61" s="158">
        <v>0</v>
      </c>
      <c r="CC61" s="158">
        <v>160933</v>
      </c>
      <c r="CD61" s="158">
        <v>27955826</v>
      </c>
      <c r="CE61" s="158">
        <v>0</v>
      </c>
      <c r="CF61" s="158">
        <v>0</v>
      </c>
      <c r="CG61" s="158">
        <v>0</v>
      </c>
      <c r="CH61" s="158">
        <v>27955826</v>
      </c>
      <c r="CJ61" s="5">
        <f t="shared" si="23"/>
        <v>44926</v>
      </c>
      <c r="CK61" s="159">
        <f t="shared" si="23"/>
        <v>0</v>
      </c>
      <c r="CL61" s="159">
        <f t="shared" si="23"/>
        <v>30305982</v>
      </c>
      <c r="CM61" s="159">
        <f t="shared" si="23"/>
        <v>550953</v>
      </c>
      <c r="CN61" s="159">
        <f t="shared" si="23"/>
        <v>1495135</v>
      </c>
      <c r="CO61" s="159">
        <f t="shared" si="23"/>
        <v>465816</v>
      </c>
      <c r="CP61" s="159">
        <f t="shared" si="23"/>
        <v>0</v>
      </c>
      <c r="CQ61" s="159">
        <f t="shared" si="23"/>
        <v>0</v>
      </c>
      <c r="CR61" s="159">
        <f t="shared" si="23"/>
        <v>0</v>
      </c>
      <c r="CS61" s="159">
        <f t="shared" si="23"/>
        <v>0</v>
      </c>
      <c r="CT61" s="159">
        <f t="shared" si="23"/>
        <v>0</v>
      </c>
      <c r="CU61" s="159">
        <f t="shared" si="23"/>
        <v>0</v>
      </c>
      <c r="CV61" s="159">
        <f t="shared" si="23"/>
        <v>0</v>
      </c>
      <c r="CW61" s="159">
        <f t="shared" si="23"/>
        <v>0</v>
      </c>
      <c r="CX61" s="159">
        <f t="shared" si="23"/>
        <v>0</v>
      </c>
      <c r="CY61" s="159">
        <f t="shared" si="21"/>
        <v>0</v>
      </c>
      <c r="CZ61" s="159">
        <f t="shared" si="19"/>
        <v>0</v>
      </c>
      <c r="DA61" s="159">
        <f t="shared" si="19"/>
        <v>0</v>
      </c>
      <c r="DB61" s="159">
        <f t="shared" si="19"/>
        <v>0</v>
      </c>
      <c r="DC61" s="159">
        <f t="shared" si="19"/>
        <v>2505</v>
      </c>
      <c r="DD61" s="159">
        <f t="shared" si="19"/>
        <v>0</v>
      </c>
      <c r="DE61" s="159">
        <f t="shared" si="19"/>
        <v>591937</v>
      </c>
      <c r="DF61" s="159">
        <f t="shared" si="19"/>
        <v>0</v>
      </c>
      <c r="DG61" s="159">
        <f t="shared" si="19"/>
        <v>0</v>
      </c>
      <c r="DH61" s="159">
        <f t="shared" si="28"/>
        <v>0</v>
      </c>
      <c r="DI61" s="159">
        <f t="shared" si="28"/>
        <v>0</v>
      </c>
      <c r="DJ61" s="159">
        <f t="shared" si="28"/>
        <v>0</v>
      </c>
      <c r="DK61" s="159">
        <f t="shared" si="28"/>
        <v>0</v>
      </c>
      <c r="DL61" s="159">
        <f t="shared" si="28"/>
        <v>0</v>
      </c>
      <c r="DM61" s="159">
        <f t="shared" si="28"/>
        <v>0</v>
      </c>
      <c r="DN61" s="159">
        <f t="shared" si="28"/>
        <v>0</v>
      </c>
      <c r="DO61" s="159">
        <f t="shared" si="28"/>
        <v>0</v>
      </c>
      <c r="DP61" s="159">
        <f t="shared" si="28"/>
        <v>0</v>
      </c>
      <c r="DQ61" s="159">
        <f t="shared" si="25"/>
        <v>0</v>
      </c>
      <c r="DR61" s="159">
        <f t="shared" si="25"/>
        <v>0</v>
      </c>
      <c r="DS61" s="159">
        <f t="shared" si="25"/>
        <v>0</v>
      </c>
      <c r="DT61" s="159">
        <f t="shared" si="25"/>
        <v>0</v>
      </c>
      <c r="DU61" s="159">
        <f t="shared" si="25"/>
        <v>160933</v>
      </c>
      <c r="DV61" s="159">
        <f t="shared" si="25"/>
        <v>33573261</v>
      </c>
      <c r="DW61" s="159">
        <f t="shared" si="25"/>
        <v>0</v>
      </c>
      <c r="DX61" s="159">
        <f t="shared" si="24"/>
        <v>0</v>
      </c>
      <c r="DY61" s="159">
        <f t="shared" si="20"/>
        <v>0</v>
      </c>
      <c r="DZ61" s="159">
        <f t="shared" si="20"/>
        <v>33573261</v>
      </c>
      <c r="EA61" s="159">
        <f t="shared" si="20"/>
        <v>24688547</v>
      </c>
      <c r="EB61" s="159">
        <f t="shared" si="20"/>
        <v>550953</v>
      </c>
      <c r="EC61" s="159">
        <f t="shared" si="20"/>
        <v>1495135</v>
      </c>
      <c r="ED61" s="159">
        <f t="shared" si="20"/>
        <v>465816</v>
      </c>
      <c r="EE61" s="159">
        <f t="shared" si="20"/>
        <v>0</v>
      </c>
      <c r="EF61" s="159">
        <f t="shared" si="20"/>
        <v>0</v>
      </c>
      <c r="EG61" s="159">
        <f t="shared" si="20"/>
        <v>0</v>
      </c>
      <c r="EH61" s="159">
        <f t="shared" si="20"/>
        <v>0</v>
      </c>
      <c r="EI61" s="159">
        <f t="shared" si="20"/>
        <v>0</v>
      </c>
      <c r="EJ61" s="159">
        <f t="shared" si="20"/>
        <v>0</v>
      </c>
      <c r="EK61" s="159">
        <f t="shared" si="20"/>
        <v>0</v>
      </c>
      <c r="EL61" s="159">
        <f t="shared" si="20"/>
        <v>0</v>
      </c>
      <c r="EM61" s="159">
        <f t="shared" si="20"/>
        <v>0</v>
      </c>
      <c r="EN61" s="159">
        <f t="shared" si="20"/>
        <v>0</v>
      </c>
      <c r="EO61" s="159">
        <f t="shared" si="27"/>
        <v>0</v>
      </c>
      <c r="EP61" s="159">
        <f t="shared" si="26"/>
        <v>0</v>
      </c>
      <c r="EQ61" s="159">
        <f t="shared" si="26"/>
        <v>0</v>
      </c>
      <c r="ER61" s="159">
        <f t="shared" si="26"/>
        <v>2505</v>
      </c>
      <c r="ES61" s="159">
        <f t="shared" si="18"/>
        <v>0</v>
      </c>
      <c r="ET61" s="159">
        <f t="shared" si="18"/>
        <v>591937</v>
      </c>
      <c r="EU61" s="159">
        <f t="shared" si="12"/>
        <v>0</v>
      </c>
      <c r="EV61" s="159">
        <f t="shared" si="7"/>
        <v>0</v>
      </c>
      <c r="EW61" s="159">
        <f t="shared" si="7"/>
        <v>0</v>
      </c>
      <c r="EX61" s="159">
        <f t="shared" si="7"/>
        <v>0</v>
      </c>
      <c r="EY61" s="159">
        <f t="shared" si="7"/>
        <v>0</v>
      </c>
      <c r="EZ61" s="159">
        <f t="shared" si="22"/>
        <v>0</v>
      </c>
      <c r="FA61" s="159">
        <f t="shared" si="22"/>
        <v>0</v>
      </c>
      <c r="FB61" s="159">
        <f t="shared" si="22"/>
        <v>0</v>
      </c>
      <c r="FC61" s="159">
        <f t="shared" si="22"/>
        <v>0</v>
      </c>
      <c r="FD61" s="159">
        <f t="shared" si="22"/>
        <v>0</v>
      </c>
      <c r="FE61" s="159">
        <f t="shared" si="22"/>
        <v>0</v>
      </c>
      <c r="FF61" s="159">
        <f t="shared" si="22"/>
        <v>0</v>
      </c>
      <c r="FG61" s="159">
        <f t="shared" si="22"/>
        <v>0</v>
      </c>
      <c r="FH61" s="159">
        <f t="shared" si="22"/>
        <v>0</v>
      </c>
      <c r="FI61" s="159">
        <f t="shared" si="22"/>
        <v>0</v>
      </c>
      <c r="FJ61" s="159">
        <f t="shared" si="22"/>
        <v>160933</v>
      </c>
      <c r="FK61" s="159">
        <f t="shared" si="22"/>
        <v>27955826</v>
      </c>
      <c r="FL61" s="159">
        <f t="shared" si="22"/>
        <v>0</v>
      </c>
      <c r="FM61" s="159">
        <f t="shared" si="15"/>
        <v>0</v>
      </c>
      <c r="FN61" s="159">
        <f t="shared" si="15"/>
        <v>0</v>
      </c>
      <c r="FO61" s="159">
        <f t="shared" si="15"/>
        <v>27955826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1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34.6328125" bestFit="1" customWidth="1"/>
    <col min="5" max="5" width="33.1796875" bestFit="1" customWidth="1"/>
    <col min="6" max="6" width="35" bestFit="1" customWidth="1"/>
    <col min="7" max="7" width="43.453125" bestFit="1" customWidth="1"/>
    <col min="8" max="8" width="38.08984375" bestFit="1" customWidth="1"/>
    <col min="9" max="9" width="42.1796875" bestFit="1" customWidth="1"/>
    <col min="10" max="10" width="27" bestFit="1" customWidth="1"/>
    <col min="11" max="11" width="23" bestFit="1" customWidth="1"/>
    <col min="12" max="12" width="35.54296875" bestFit="1" customWidth="1"/>
    <col min="13" max="13" width="31.54296875" bestFit="1" customWidth="1"/>
    <col min="14" max="14" width="30.90625" bestFit="1" customWidth="1"/>
    <col min="15" max="15" width="34.36328125" bestFit="1" customWidth="1"/>
    <col min="16" max="16" width="40" bestFit="1" customWidth="1"/>
    <col min="17" max="17" width="34.08984375" bestFit="1" customWidth="1"/>
    <col min="18" max="18" width="44" bestFit="1" customWidth="1"/>
    <col min="19" max="19" width="25.453125" bestFit="1" customWidth="1"/>
    <col min="20" max="20" width="30.1796875" bestFit="1" customWidth="1"/>
    <col min="21" max="21" width="43.81640625" bestFit="1" customWidth="1"/>
    <col min="22" max="22" width="39.1796875" bestFit="1" customWidth="1"/>
    <col min="23" max="23" width="29.6328125" bestFit="1" customWidth="1"/>
    <col min="24" max="24" width="53.81640625" bestFit="1" customWidth="1"/>
    <col min="25" max="25" width="42.90625" bestFit="1" customWidth="1"/>
    <col min="26" max="26" width="46.36328125" bestFit="1" customWidth="1"/>
    <col min="27" max="27" width="24.54296875" bestFit="1" customWidth="1"/>
    <col min="28" max="28" width="31.90625" bestFit="1" customWidth="1"/>
    <col min="29" max="29" width="40.453125" bestFit="1" customWidth="1"/>
    <col min="30" max="30" width="42.36328125" bestFit="1" customWidth="1"/>
    <col min="31" max="31" width="50.08984375" bestFit="1" customWidth="1"/>
    <col min="32" max="32" width="37.08984375" bestFit="1" customWidth="1"/>
    <col min="33" max="33" width="39.36328125" bestFit="1" customWidth="1"/>
    <col min="34" max="34" width="37.453125" bestFit="1" customWidth="1"/>
    <col min="35" max="35" width="26.453125" bestFit="1" customWidth="1"/>
    <col min="36" max="36" width="23.54296875" bestFit="1" customWidth="1"/>
    <col min="37" max="37" width="39.6328125" bestFit="1" customWidth="1"/>
    <col min="38" max="38" width="35" bestFit="1" customWidth="1"/>
    <col min="39" max="39" width="22.90625" bestFit="1" customWidth="1"/>
    <col min="40" max="40" width="32.1796875" bestFit="1" customWidth="1"/>
  </cols>
  <sheetData>
    <row r="1" spans="1:40" ht="15.65" customHeight="1" x14ac:dyDescent="0.25">
      <c r="A1" s="150" t="s">
        <v>111</v>
      </c>
      <c r="B1" s="150" t="s">
        <v>112</v>
      </c>
      <c r="C1" s="150" t="s">
        <v>113</v>
      </c>
      <c r="D1" s="150" t="s">
        <v>287</v>
      </c>
      <c r="E1" s="150" t="s">
        <v>288</v>
      </c>
      <c r="F1" s="150" t="s">
        <v>289</v>
      </c>
      <c r="G1" s="150" t="s">
        <v>290</v>
      </c>
      <c r="H1" s="150" t="s">
        <v>291</v>
      </c>
      <c r="I1" s="150" t="s">
        <v>292</v>
      </c>
      <c r="J1" s="150" t="s">
        <v>293</v>
      </c>
      <c r="K1" s="150" t="s">
        <v>294</v>
      </c>
      <c r="L1" s="150" t="s">
        <v>295</v>
      </c>
      <c r="M1" s="150" t="s">
        <v>296</v>
      </c>
      <c r="N1" s="150" t="s">
        <v>297</v>
      </c>
      <c r="O1" s="150" t="s">
        <v>298</v>
      </c>
      <c r="P1" s="150" t="s">
        <v>299</v>
      </c>
      <c r="Q1" s="150" t="s">
        <v>300</v>
      </c>
      <c r="R1" s="150" t="s">
        <v>301</v>
      </c>
      <c r="S1" s="150" t="s">
        <v>302</v>
      </c>
      <c r="T1" s="150" t="s">
        <v>303</v>
      </c>
      <c r="U1" s="150" t="s">
        <v>304</v>
      </c>
      <c r="V1" s="150" t="s">
        <v>305</v>
      </c>
      <c r="W1" s="150" t="s">
        <v>306</v>
      </c>
      <c r="X1" s="150" t="s">
        <v>307</v>
      </c>
      <c r="Y1" s="150" t="s">
        <v>308</v>
      </c>
      <c r="Z1" s="150" t="s">
        <v>309</v>
      </c>
      <c r="AA1" s="150" t="s">
        <v>310</v>
      </c>
      <c r="AB1" s="150" t="s">
        <v>311</v>
      </c>
      <c r="AC1" s="150" t="s">
        <v>312</v>
      </c>
      <c r="AD1" s="150" t="s">
        <v>313</v>
      </c>
      <c r="AE1" s="150" t="s">
        <v>314</v>
      </c>
      <c r="AF1" s="150" t="s">
        <v>315</v>
      </c>
      <c r="AG1" s="150" t="s">
        <v>316</v>
      </c>
      <c r="AH1" s="150" t="s">
        <v>317</v>
      </c>
      <c r="AI1" s="150" t="s">
        <v>318</v>
      </c>
      <c r="AJ1" s="150" t="s">
        <v>319</v>
      </c>
      <c r="AK1" s="150" t="s">
        <v>320</v>
      </c>
      <c r="AL1" s="150" t="s">
        <v>321</v>
      </c>
      <c r="AM1" s="150" t="s">
        <v>322</v>
      </c>
      <c r="AN1" s="150" t="s">
        <v>323</v>
      </c>
    </row>
    <row r="2" spans="1:40" ht="15.65" customHeight="1" x14ac:dyDescent="0.25">
      <c r="A2" s="152" t="s">
        <v>133</v>
      </c>
      <c r="B2" s="152" t="s">
        <v>134</v>
      </c>
      <c r="C2" s="153">
        <v>45107</v>
      </c>
      <c r="D2" s="161">
        <v>0</v>
      </c>
      <c r="E2" s="161">
        <v>0</v>
      </c>
      <c r="F2" s="161">
        <v>0</v>
      </c>
      <c r="G2" s="161">
        <v>0</v>
      </c>
      <c r="H2" s="161">
        <v>0</v>
      </c>
      <c r="I2" s="161">
        <v>0</v>
      </c>
      <c r="J2" s="161">
        <v>0</v>
      </c>
      <c r="K2" s="161">
        <v>0</v>
      </c>
      <c r="L2" s="161">
        <v>0</v>
      </c>
      <c r="M2" s="161">
        <v>0</v>
      </c>
      <c r="N2" s="161">
        <v>0</v>
      </c>
      <c r="O2" s="161">
        <v>0</v>
      </c>
      <c r="P2" s="161">
        <v>0</v>
      </c>
      <c r="Q2" s="161">
        <v>0</v>
      </c>
      <c r="R2" s="161">
        <v>0</v>
      </c>
      <c r="S2" s="161">
        <v>0</v>
      </c>
      <c r="T2" s="161">
        <v>0</v>
      </c>
      <c r="U2" s="161">
        <v>0</v>
      </c>
      <c r="V2" s="161">
        <v>0</v>
      </c>
      <c r="W2" s="161">
        <v>-68837</v>
      </c>
      <c r="X2" s="161">
        <v>0</v>
      </c>
      <c r="Y2" s="161">
        <v>0</v>
      </c>
      <c r="Z2" s="161">
        <v>0</v>
      </c>
      <c r="AA2" s="161">
        <v>0</v>
      </c>
      <c r="AB2" s="161">
        <v>0</v>
      </c>
      <c r="AC2" s="161">
        <v>-31035</v>
      </c>
      <c r="AD2" s="161">
        <v>0</v>
      </c>
      <c r="AE2" s="161">
        <v>-147790</v>
      </c>
      <c r="AF2" s="161">
        <v>0</v>
      </c>
      <c r="AG2" s="161">
        <v>0</v>
      </c>
      <c r="AH2" s="161">
        <v>0</v>
      </c>
      <c r="AI2" s="161">
        <v>0</v>
      </c>
      <c r="AJ2" s="161">
        <v>0</v>
      </c>
      <c r="AK2" s="161">
        <v>0</v>
      </c>
      <c r="AL2" s="161">
        <v>0</v>
      </c>
      <c r="AM2" s="161">
        <v>0</v>
      </c>
      <c r="AN2" s="161">
        <v>-247662</v>
      </c>
    </row>
    <row r="3" spans="1:40" ht="15.65" customHeight="1" x14ac:dyDescent="0.25">
      <c r="A3" s="152" t="s">
        <v>135</v>
      </c>
      <c r="B3" s="152" t="s">
        <v>135</v>
      </c>
      <c r="C3" s="153">
        <v>45107</v>
      </c>
      <c r="D3" s="161">
        <v>0</v>
      </c>
      <c r="E3" s="161">
        <v>0</v>
      </c>
      <c r="F3" s="161">
        <v>0</v>
      </c>
      <c r="G3" s="161">
        <v>0</v>
      </c>
      <c r="H3" s="161">
        <v>0</v>
      </c>
      <c r="I3" s="161">
        <v>0</v>
      </c>
      <c r="J3" s="161">
        <v>0</v>
      </c>
      <c r="K3" s="161">
        <v>0</v>
      </c>
      <c r="L3" s="161">
        <v>0</v>
      </c>
      <c r="M3" s="161">
        <v>0</v>
      </c>
      <c r="N3" s="161">
        <v>0</v>
      </c>
      <c r="O3" s="161">
        <v>0</v>
      </c>
      <c r="P3" s="161">
        <v>0</v>
      </c>
      <c r="Q3" s="161">
        <v>0</v>
      </c>
      <c r="R3" s="161">
        <v>0</v>
      </c>
      <c r="S3" s="161">
        <v>0</v>
      </c>
      <c r="T3" s="161">
        <v>0</v>
      </c>
      <c r="U3" s="161">
        <v>0</v>
      </c>
      <c r="V3" s="161">
        <v>0</v>
      </c>
      <c r="W3" s="161">
        <v>0</v>
      </c>
      <c r="X3" s="161">
        <v>0</v>
      </c>
      <c r="Y3" s="161">
        <v>0</v>
      </c>
      <c r="Z3" s="161">
        <v>0</v>
      </c>
      <c r="AA3" s="161">
        <v>0</v>
      </c>
      <c r="AB3" s="161">
        <v>0</v>
      </c>
      <c r="AC3" s="161">
        <v>-12700</v>
      </c>
      <c r="AD3" s="161">
        <v>0</v>
      </c>
      <c r="AE3" s="161">
        <v>0</v>
      </c>
      <c r="AF3" s="161">
        <v>0</v>
      </c>
      <c r="AG3" s="161">
        <v>0</v>
      </c>
      <c r="AH3" s="161">
        <v>0</v>
      </c>
      <c r="AI3" s="161">
        <v>0</v>
      </c>
      <c r="AJ3" s="161">
        <v>0</v>
      </c>
      <c r="AK3" s="161">
        <v>0</v>
      </c>
      <c r="AL3" s="161">
        <v>0</v>
      </c>
      <c r="AM3" s="161">
        <v>0</v>
      </c>
      <c r="AN3" s="161">
        <v>-12700</v>
      </c>
    </row>
    <row r="4" spans="1:40" ht="15.65" customHeight="1" x14ac:dyDescent="0.25">
      <c r="A4" s="152" t="s">
        <v>136</v>
      </c>
      <c r="B4" s="152" t="s">
        <v>135</v>
      </c>
      <c r="C4" s="153">
        <v>45107</v>
      </c>
      <c r="D4" s="161">
        <v>0</v>
      </c>
      <c r="E4" s="161">
        <v>0</v>
      </c>
      <c r="F4" s="161">
        <v>0</v>
      </c>
      <c r="G4" s="161">
        <v>0</v>
      </c>
      <c r="H4" s="161">
        <v>0</v>
      </c>
      <c r="I4" s="161">
        <v>0</v>
      </c>
      <c r="J4" s="161">
        <v>0</v>
      </c>
      <c r="K4" s="161">
        <v>0</v>
      </c>
      <c r="L4" s="161">
        <v>0</v>
      </c>
      <c r="M4" s="161">
        <v>0</v>
      </c>
      <c r="N4" s="161">
        <v>0</v>
      </c>
      <c r="O4" s="161">
        <v>0</v>
      </c>
      <c r="P4" s="161">
        <v>0</v>
      </c>
      <c r="Q4" s="161">
        <v>0</v>
      </c>
      <c r="R4" s="161">
        <v>0</v>
      </c>
      <c r="S4" s="161">
        <v>0</v>
      </c>
      <c r="T4" s="161">
        <v>0</v>
      </c>
      <c r="U4" s="161">
        <v>0</v>
      </c>
      <c r="V4" s="161">
        <v>0</v>
      </c>
      <c r="W4" s="161">
        <v>0</v>
      </c>
      <c r="X4" s="161">
        <v>0</v>
      </c>
      <c r="Y4" s="161">
        <v>0</v>
      </c>
      <c r="Z4" s="161">
        <v>0</v>
      </c>
      <c r="AA4" s="161">
        <v>0</v>
      </c>
      <c r="AB4" s="161">
        <v>0</v>
      </c>
      <c r="AC4" s="161">
        <v>-12700</v>
      </c>
      <c r="AD4" s="161">
        <v>0</v>
      </c>
      <c r="AE4" s="161">
        <v>0</v>
      </c>
      <c r="AF4" s="161">
        <v>0</v>
      </c>
      <c r="AG4" s="161">
        <v>0</v>
      </c>
      <c r="AH4" s="161">
        <v>0</v>
      </c>
      <c r="AI4" s="161">
        <v>0</v>
      </c>
      <c r="AJ4" s="161">
        <v>0</v>
      </c>
      <c r="AK4" s="161">
        <v>0</v>
      </c>
      <c r="AL4" s="161">
        <v>0</v>
      </c>
      <c r="AM4" s="161">
        <v>0</v>
      </c>
      <c r="AN4" s="161">
        <v>-12700</v>
      </c>
    </row>
    <row r="5" spans="1:40" ht="15.65" customHeight="1" x14ac:dyDescent="0.25">
      <c r="A5" s="152" t="s">
        <v>137</v>
      </c>
      <c r="B5" s="152" t="s">
        <v>138</v>
      </c>
      <c r="C5" s="153">
        <v>45107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0</v>
      </c>
      <c r="M5" s="161">
        <v>0</v>
      </c>
      <c r="N5" s="161">
        <v>0</v>
      </c>
      <c r="O5" s="161">
        <v>0</v>
      </c>
      <c r="P5" s="161">
        <v>0</v>
      </c>
      <c r="Q5" s="161">
        <v>0</v>
      </c>
      <c r="R5" s="161">
        <v>0</v>
      </c>
      <c r="S5" s="161">
        <v>0</v>
      </c>
      <c r="T5" s="161">
        <v>0</v>
      </c>
      <c r="U5" s="161">
        <v>0</v>
      </c>
      <c r="V5" s="161">
        <v>0</v>
      </c>
      <c r="W5" s="161">
        <v>0</v>
      </c>
      <c r="X5" s="161">
        <v>0</v>
      </c>
      <c r="Y5" s="161">
        <v>0</v>
      </c>
      <c r="Z5" s="161">
        <v>0</v>
      </c>
      <c r="AA5" s="161">
        <v>0</v>
      </c>
      <c r="AB5" s="161">
        <v>0</v>
      </c>
      <c r="AC5" s="161">
        <v>0</v>
      </c>
      <c r="AD5" s="161">
        <v>0</v>
      </c>
      <c r="AE5" s="161">
        <v>0</v>
      </c>
      <c r="AF5" s="161">
        <v>0</v>
      </c>
      <c r="AG5" s="161">
        <v>0</v>
      </c>
      <c r="AH5" s="161">
        <v>0</v>
      </c>
      <c r="AI5" s="161">
        <v>0</v>
      </c>
      <c r="AJ5" s="161">
        <v>0</v>
      </c>
      <c r="AK5" s="161">
        <v>0</v>
      </c>
      <c r="AL5" s="161">
        <v>0</v>
      </c>
      <c r="AM5" s="161">
        <v>0</v>
      </c>
      <c r="AN5" s="161">
        <v>0</v>
      </c>
    </row>
    <row r="6" spans="1:40" ht="15.65" customHeight="1" x14ac:dyDescent="0.25">
      <c r="A6" s="152" t="s">
        <v>139</v>
      </c>
      <c r="B6" s="152" t="s">
        <v>140</v>
      </c>
      <c r="C6" s="153">
        <v>45107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-1621</v>
      </c>
      <c r="V6" s="161">
        <v>0</v>
      </c>
      <c r="W6" s="161">
        <v>-64272</v>
      </c>
      <c r="X6" s="161">
        <v>0</v>
      </c>
      <c r="Y6" s="161">
        <v>0</v>
      </c>
      <c r="Z6" s="161">
        <v>0</v>
      </c>
      <c r="AA6" s="161">
        <v>0</v>
      </c>
      <c r="AB6" s="161">
        <v>0</v>
      </c>
      <c r="AC6" s="161">
        <v>-665</v>
      </c>
      <c r="AD6" s="161">
        <v>0</v>
      </c>
      <c r="AE6" s="161">
        <v>0</v>
      </c>
      <c r="AF6" s="161">
        <v>0</v>
      </c>
      <c r="AG6" s="161">
        <v>0</v>
      </c>
      <c r="AH6" s="161">
        <v>0</v>
      </c>
      <c r="AI6" s="161">
        <v>0</v>
      </c>
      <c r="AJ6" s="161">
        <v>0</v>
      </c>
      <c r="AK6" s="161">
        <v>0</v>
      </c>
      <c r="AL6" s="161">
        <v>0</v>
      </c>
      <c r="AM6" s="161">
        <v>-9692</v>
      </c>
      <c r="AN6" s="161">
        <v>-76250</v>
      </c>
    </row>
    <row r="7" spans="1:40" ht="15.65" customHeight="1" x14ac:dyDescent="0.25">
      <c r="A7" s="152" t="s">
        <v>141</v>
      </c>
      <c r="B7" s="152" t="s">
        <v>140</v>
      </c>
      <c r="C7" s="153">
        <v>45107</v>
      </c>
      <c r="D7" s="161">
        <v>0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1">
        <v>0</v>
      </c>
      <c r="R7" s="161">
        <v>0</v>
      </c>
      <c r="S7" s="161">
        <v>0</v>
      </c>
      <c r="T7" s="161">
        <v>0</v>
      </c>
      <c r="U7" s="161">
        <v>-1621</v>
      </c>
      <c r="V7" s="161">
        <v>0</v>
      </c>
      <c r="W7" s="161">
        <v>-64272</v>
      </c>
      <c r="X7" s="161">
        <v>0</v>
      </c>
      <c r="Y7" s="161">
        <v>0</v>
      </c>
      <c r="Z7" s="161">
        <v>0</v>
      </c>
      <c r="AA7" s="161">
        <v>0</v>
      </c>
      <c r="AB7" s="161">
        <v>0</v>
      </c>
      <c r="AC7" s="161">
        <v>-665</v>
      </c>
      <c r="AD7" s="161">
        <v>0</v>
      </c>
      <c r="AE7" s="161">
        <v>0</v>
      </c>
      <c r="AF7" s="161">
        <v>0</v>
      </c>
      <c r="AG7" s="161">
        <v>0</v>
      </c>
      <c r="AH7" s="161">
        <v>0</v>
      </c>
      <c r="AI7" s="161">
        <v>0</v>
      </c>
      <c r="AJ7" s="161">
        <v>0</v>
      </c>
      <c r="AK7" s="161">
        <v>0</v>
      </c>
      <c r="AL7" s="161">
        <v>0</v>
      </c>
      <c r="AM7" s="161">
        <v>-9692</v>
      </c>
      <c r="AN7" s="161">
        <v>-76250</v>
      </c>
    </row>
    <row r="8" spans="1:40" ht="15.65" customHeight="1" x14ac:dyDescent="0.25">
      <c r="A8" s="152" t="s">
        <v>142</v>
      </c>
      <c r="B8" s="152" t="s">
        <v>143</v>
      </c>
      <c r="C8" s="153">
        <v>45107</v>
      </c>
      <c r="D8" s="161">
        <v>0</v>
      </c>
      <c r="E8" s="161">
        <v>0</v>
      </c>
      <c r="F8" s="161">
        <v>0</v>
      </c>
      <c r="G8" s="161">
        <v>0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0</v>
      </c>
      <c r="X8" s="161">
        <v>0</v>
      </c>
      <c r="Y8" s="161">
        <v>0</v>
      </c>
      <c r="Z8" s="161">
        <v>0</v>
      </c>
      <c r="AA8" s="161">
        <v>0</v>
      </c>
      <c r="AB8" s="161">
        <v>0</v>
      </c>
      <c r="AC8" s="161">
        <v>0</v>
      </c>
      <c r="AD8" s="161">
        <v>0</v>
      </c>
      <c r="AE8" s="161">
        <v>0</v>
      </c>
      <c r="AF8" s="161">
        <v>0</v>
      </c>
      <c r="AG8" s="161">
        <v>0</v>
      </c>
      <c r="AH8" s="161">
        <v>0</v>
      </c>
      <c r="AI8" s="161">
        <v>-49919</v>
      </c>
      <c r="AJ8" s="161">
        <v>0</v>
      </c>
      <c r="AK8" s="161">
        <v>0</v>
      </c>
      <c r="AL8" s="161">
        <v>0</v>
      </c>
      <c r="AM8" s="161">
        <v>0</v>
      </c>
      <c r="AN8" s="161">
        <v>-49919</v>
      </c>
    </row>
    <row r="9" spans="1:40" ht="15.65" customHeight="1" x14ac:dyDescent="0.25">
      <c r="A9" s="152" t="s">
        <v>144</v>
      </c>
      <c r="B9" s="152" t="s">
        <v>145</v>
      </c>
      <c r="C9" s="153">
        <v>45107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-15332</v>
      </c>
      <c r="AF9" s="161">
        <v>0</v>
      </c>
      <c r="AG9" s="161">
        <v>0</v>
      </c>
      <c r="AH9" s="161">
        <v>0</v>
      </c>
      <c r="AI9" s="161">
        <v>0</v>
      </c>
      <c r="AJ9" s="161">
        <v>0</v>
      </c>
      <c r="AK9" s="161">
        <v>0</v>
      </c>
      <c r="AL9" s="161">
        <v>0</v>
      </c>
      <c r="AM9" s="161">
        <v>0</v>
      </c>
      <c r="AN9" s="161">
        <v>-15332</v>
      </c>
    </row>
    <row r="10" spans="1:40" ht="15.65" customHeight="1" x14ac:dyDescent="0.25">
      <c r="A10" s="152" t="s">
        <v>146</v>
      </c>
      <c r="B10" s="152" t="s">
        <v>140</v>
      </c>
      <c r="C10" s="153">
        <v>45107</v>
      </c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-1621</v>
      </c>
      <c r="V10" s="161">
        <v>0</v>
      </c>
      <c r="W10" s="161">
        <v>-64272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-665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0</v>
      </c>
      <c r="AM10" s="161">
        <v>-9692</v>
      </c>
      <c r="AN10" s="161">
        <v>-76250</v>
      </c>
    </row>
    <row r="11" spans="1:40" ht="15.65" customHeight="1" x14ac:dyDescent="0.25">
      <c r="A11" s="152" t="s">
        <v>147</v>
      </c>
      <c r="B11" s="152" t="s">
        <v>138</v>
      </c>
      <c r="C11" s="153">
        <v>45107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61">
        <v>0</v>
      </c>
      <c r="AH11" s="161">
        <v>0</v>
      </c>
      <c r="AI11" s="161">
        <v>0</v>
      </c>
      <c r="AJ11" s="161">
        <v>0</v>
      </c>
      <c r="AK11" s="161">
        <v>0</v>
      </c>
      <c r="AL11" s="161">
        <v>0</v>
      </c>
      <c r="AM11" s="161">
        <v>0</v>
      </c>
      <c r="AN11" s="161">
        <v>0</v>
      </c>
    </row>
    <row r="12" spans="1:40" ht="15.65" customHeight="1" x14ac:dyDescent="0.25">
      <c r="A12" s="152" t="s">
        <v>148</v>
      </c>
      <c r="B12" s="152" t="s">
        <v>140</v>
      </c>
      <c r="C12" s="153">
        <v>45107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-1621</v>
      </c>
      <c r="V12" s="161">
        <v>0</v>
      </c>
      <c r="W12" s="161">
        <v>-64272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-665</v>
      </c>
      <c r="AD12" s="161">
        <v>0</v>
      </c>
      <c r="AE12" s="161">
        <v>0</v>
      </c>
      <c r="AF12" s="161">
        <v>0</v>
      </c>
      <c r="AG12" s="161">
        <v>0</v>
      </c>
      <c r="AH12" s="161">
        <v>0</v>
      </c>
      <c r="AI12" s="161">
        <v>0</v>
      </c>
      <c r="AJ12" s="161">
        <v>0</v>
      </c>
      <c r="AK12" s="161">
        <v>0</v>
      </c>
      <c r="AL12" s="161">
        <v>0</v>
      </c>
      <c r="AM12" s="161">
        <v>-9692</v>
      </c>
      <c r="AN12" s="161">
        <v>-76250</v>
      </c>
    </row>
    <row r="13" spans="1:40" ht="15.65" customHeight="1" x14ac:dyDescent="0.25">
      <c r="A13" s="152" t="s">
        <v>149</v>
      </c>
      <c r="B13" s="160"/>
      <c r="C13" s="153">
        <v>45107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  <c r="AF13" s="161">
        <v>0</v>
      </c>
      <c r="AG13" s="161">
        <v>0</v>
      </c>
      <c r="AH13" s="161">
        <v>0</v>
      </c>
      <c r="AI13" s="161">
        <v>0</v>
      </c>
      <c r="AJ13" s="161">
        <v>0</v>
      </c>
      <c r="AK13" s="161">
        <v>0</v>
      </c>
      <c r="AL13" s="161">
        <v>0</v>
      </c>
      <c r="AM13" s="161">
        <v>0</v>
      </c>
      <c r="AN13" s="161">
        <v>0</v>
      </c>
    </row>
    <row r="14" spans="1:40" ht="15.65" customHeight="1" x14ac:dyDescent="0.25">
      <c r="A14" s="152" t="s">
        <v>150</v>
      </c>
      <c r="B14" s="160"/>
      <c r="C14" s="153">
        <v>45107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-26561</v>
      </c>
      <c r="V14" s="161">
        <v>0</v>
      </c>
      <c r="W14" s="161">
        <v>-121541</v>
      </c>
      <c r="X14" s="161">
        <v>-664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0</v>
      </c>
      <c r="AF14" s="161">
        <v>0</v>
      </c>
      <c r="AG14" s="161">
        <v>0</v>
      </c>
      <c r="AH14" s="161">
        <v>0</v>
      </c>
      <c r="AI14" s="161">
        <v>0</v>
      </c>
      <c r="AJ14" s="161">
        <v>0</v>
      </c>
      <c r="AK14" s="161">
        <v>0</v>
      </c>
      <c r="AL14" s="161">
        <v>0</v>
      </c>
      <c r="AM14" s="161">
        <v>-243909</v>
      </c>
      <c r="AN14" s="161">
        <v>-392675</v>
      </c>
    </row>
    <row r="15" spans="1:40" ht="15.65" customHeight="1" x14ac:dyDescent="0.25">
      <c r="A15" s="152" t="s">
        <v>150</v>
      </c>
      <c r="B15" s="160"/>
      <c r="C15" s="153">
        <v>44926</v>
      </c>
      <c r="D15" s="161">
        <v>0</v>
      </c>
      <c r="E15" s="161">
        <v>0</v>
      </c>
      <c r="F15" s="161">
        <v>0</v>
      </c>
      <c r="G15" s="161">
        <v>-37589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-56554</v>
      </c>
      <c r="V15" s="161">
        <v>0</v>
      </c>
      <c r="W15" s="161">
        <v>-207996</v>
      </c>
      <c r="X15" s="161">
        <v>-734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-232718</v>
      </c>
      <c r="AN15" s="161">
        <v>-535591</v>
      </c>
    </row>
    <row r="16" spans="1:40" ht="15.65" customHeight="1" x14ac:dyDescent="0.25">
      <c r="A16" s="152" t="s">
        <v>151</v>
      </c>
      <c r="B16" s="160"/>
      <c r="C16" s="153">
        <v>45107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1">
        <v>0</v>
      </c>
      <c r="AB16" s="161">
        <v>0</v>
      </c>
      <c r="AC16" s="161">
        <v>0</v>
      </c>
      <c r="AD16" s="161">
        <v>0</v>
      </c>
      <c r="AE16" s="161">
        <v>0</v>
      </c>
      <c r="AF16" s="161">
        <v>0</v>
      </c>
      <c r="AG16" s="161">
        <v>0</v>
      </c>
      <c r="AH16" s="161">
        <v>0</v>
      </c>
      <c r="AI16" s="161">
        <v>0</v>
      </c>
      <c r="AJ16" s="161">
        <v>0</v>
      </c>
      <c r="AK16" s="161">
        <v>0</v>
      </c>
      <c r="AL16" s="161">
        <v>0</v>
      </c>
      <c r="AM16" s="161">
        <v>0</v>
      </c>
      <c r="AN16" s="161">
        <v>0</v>
      </c>
    </row>
    <row r="17" spans="1:40" ht="15.65" customHeight="1" x14ac:dyDescent="0.25">
      <c r="A17" s="152" t="s">
        <v>152</v>
      </c>
      <c r="B17" s="152" t="s">
        <v>153</v>
      </c>
      <c r="C17" s="153">
        <v>45107</v>
      </c>
      <c r="D17" s="161">
        <v>0</v>
      </c>
      <c r="E17" s="161">
        <v>0</v>
      </c>
      <c r="F17" s="161">
        <v>0</v>
      </c>
      <c r="G17" s="161">
        <v>-9729</v>
      </c>
      <c r="H17" s="161">
        <v>-3543</v>
      </c>
      <c r="I17" s="161">
        <v>0</v>
      </c>
      <c r="J17" s="161">
        <v>-1573</v>
      </c>
      <c r="K17" s="161">
        <v>-180</v>
      </c>
      <c r="L17" s="161">
        <v>0</v>
      </c>
      <c r="M17" s="161">
        <v>0</v>
      </c>
      <c r="N17" s="161">
        <v>0</v>
      </c>
      <c r="O17" s="161">
        <v>-1765</v>
      </c>
      <c r="P17" s="161">
        <v>0</v>
      </c>
      <c r="Q17" s="161">
        <v>0</v>
      </c>
      <c r="R17" s="161">
        <v>0</v>
      </c>
      <c r="S17" s="161">
        <v>0</v>
      </c>
      <c r="T17" s="161">
        <v>-865</v>
      </c>
      <c r="U17" s="161">
        <v>0</v>
      </c>
      <c r="V17" s="161">
        <v>0</v>
      </c>
      <c r="W17" s="161">
        <v>-50</v>
      </c>
      <c r="X17" s="161">
        <v>0</v>
      </c>
      <c r="Y17" s="161">
        <v>0</v>
      </c>
      <c r="Z17" s="161">
        <v>0</v>
      </c>
      <c r="AA17" s="161">
        <v>0</v>
      </c>
      <c r="AB17" s="161">
        <v>0</v>
      </c>
      <c r="AC17" s="161">
        <v>-5136</v>
      </c>
      <c r="AD17" s="161">
        <v>0</v>
      </c>
      <c r="AE17" s="161">
        <v>0</v>
      </c>
      <c r="AF17" s="161">
        <v>0</v>
      </c>
      <c r="AG17" s="161">
        <v>0</v>
      </c>
      <c r="AH17" s="161">
        <v>0</v>
      </c>
      <c r="AI17" s="161">
        <v>0</v>
      </c>
      <c r="AJ17" s="161">
        <v>0</v>
      </c>
      <c r="AK17" s="161">
        <v>0</v>
      </c>
      <c r="AL17" s="161">
        <v>0</v>
      </c>
      <c r="AM17" s="161">
        <v>-11074</v>
      </c>
      <c r="AN17" s="161">
        <v>-33915</v>
      </c>
    </row>
    <row r="18" spans="1:40" ht="15.65" customHeight="1" x14ac:dyDescent="0.25">
      <c r="A18" s="152" t="s">
        <v>154</v>
      </c>
      <c r="B18" s="152" t="s">
        <v>140</v>
      </c>
      <c r="C18" s="153">
        <v>45107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-1621</v>
      </c>
      <c r="V18" s="161">
        <v>0</v>
      </c>
      <c r="W18" s="161">
        <v>-64272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-665</v>
      </c>
      <c r="AD18" s="161">
        <v>0</v>
      </c>
      <c r="AE18" s="161">
        <v>0</v>
      </c>
      <c r="AF18" s="161">
        <v>0</v>
      </c>
      <c r="AG18" s="161">
        <v>0</v>
      </c>
      <c r="AH18" s="161">
        <v>0</v>
      </c>
      <c r="AI18" s="161">
        <v>0</v>
      </c>
      <c r="AJ18" s="161">
        <v>0</v>
      </c>
      <c r="AK18" s="161">
        <v>0</v>
      </c>
      <c r="AL18" s="161">
        <v>0</v>
      </c>
      <c r="AM18" s="161">
        <v>-9692</v>
      </c>
      <c r="AN18" s="161">
        <v>-76250</v>
      </c>
    </row>
    <row r="19" spans="1:40" ht="15.65" customHeight="1" x14ac:dyDescent="0.25">
      <c r="A19" s="152" t="s">
        <v>155</v>
      </c>
      <c r="B19" s="160"/>
      <c r="C19" s="153">
        <v>45107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1">
        <v>-2656</v>
      </c>
      <c r="AB19" s="161">
        <v>0</v>
      </c>
      <c r="AC19" s="161">
        <v>-652</v>
      </c>
      <c r="AD19" s="161">
        <v>0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-3749</v>
      </c>
      <c r="AN19" s="161">
        <v>-7057</v>
      </c>
    </row>
    <row r="20" spans="1:40" ht="15.65" customHeight="1" x14ac:dyDescent="0.25">
      <c r="A20" s="152" t="s">
        <v>156</v>
      </c>
      <c r="B20" s="152" t="s">
        <v>157</v>
      </c>
      <c r="C20" s="153">
        <v>45107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</row>
    <row r="21" spans="1:40" ht="15.65" customHeight="1" x14ac:dyDescent="0.25">
      <c r="A21" s="152" t="s">
        <v>158</v>
      </c>
      <c r="B21" s="160"/>
      <c r="C21" s="153">
        <v>45107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-11132</v>
      </c>
      <c r="AD21" s="161">
        <v>0</v>
      </c>
      <c r="AE21" s="161">
        <v>0</v>
      </c>
      <c r="AF21" s="161">
        <v>0</v>
      </c>
      <c r="AG21" s="161">
        <v>0</v>
      </c>
      <c r="AH21" s="161">
        <v>0</v>
      </c>
      <c r="AI21" s="161">
        <v>0</v>
      </c>
      <c r="AJ21" s="161">
        <v>0</v>
      </c>
      <c r="AK21" s="161">
        <v>0</v>
      </c>
      <c r="AL21" s="161">
        <v>0</v>
      </c>
      <c r="AM21" s="161">
        <v>-54767</v>
      </c>
      <c r="AN21" s="161">
        <v>-65899</v>
      </c>
    </row>
    <row r="22" spans="1:40" ht="15.65" customHeight="1" x14ac:dyDescent="0.25">
      <c r="A22" s="152" t="s">
        <v>159</v>
      </c>
      <c r="B22" s="152" t="s">
        <v>160</v>
      </c>
      <c r="C22" s="153">
        <v>45107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</row>
    <row r="23" spans="1:40" ht="15.65" customHeight="1" x14ac:dyDescent="0.25">
      <c r="A23" s="152" t="s">
        <v>161</v>
      </c>
      <c r="B23" s="152" t="s">
        <v>160</v>
      </c>
      <c r="C23" s="153">
        <v>45107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</row>
    <row r="24" spans="1:40" ht="15.65" customHeight="1" x14ac:dyDescent="0.25">
      <c r="A24" s="152" t="s">
        <v>162</v>
      </c>
      <c r="B24" s="152" t="s">
        <v>160</v>
      </c>
      <c r="C24" s="153">
        <v>45107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</row>
    <row r="25" spans="1:40" ht="15.65" customHeight="1" x14ac:dyDescent="0.25">
      <c r="A25" s="152" t="s">
        <v>163</v>
      </c>
      <c r="B25" s="152" t="s">
        <v>160</v>
      </c>
      <c r="C25" s="153">
        <v>45107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0</v>
      </c>
      <c r="Y25" s="161">
        <v>0</v>
      </c>
      <c r="Z25" s="161">
        <v>0</v>
      </c>
      <c r="AA25" s="161">
        <v>0</v>
      </c>
      <c r="AB25" s="161">
        <v>0</v>
      </c>
      <c r="AC25" s="161">
        <v>0</v>
      </c>
      <c r="AD25" s="161">
        <v>0</v>
      </c>
      <c r="AE25" s="161">
        <v>0</v>
      </c>
      <c r="AF25" s="161">
        <v>0</v>
      </c>
      <c r="AG25" s="161">
        <v>0</v>
      </c>
      <c r="AH25" s="161">
        <v>0</v>
      </c>
      <c r="AI25" s="161">
        <v>0</v>
      </c>
      <c r="AJ25" s="161">
        <v>0</v>
      </c>
      <c r="AK25" s="161">
        <v>0</v>
      </c>
      <c r="AL25" s="161">
        <v>0</v>
      </c>
      <c r="AM25" s="161">
        <v>0</v>
      </c>
      <c r="AN25" s="161">
        <v>0</v>
      </c>
    </row>
    <row r="26" spans="1:40" ht="15.65" customHeight="1" x14ac:dyDescent="0.25">
      <c r="A26" s="152" t="s">
        <v>164</v>
      </c>
      <c r="B26" s="152" t="s">
        <v>165</v>
      </c>
      <c r="C26" s="153">
        <v>45107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  <c r="AF26" s="161">
        <v>0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  <c r="AL26" s="161">
        <v>0</v>
      </c>
      <c r="AM26" s="161">
        <v>0</v>
      </c>
      <c r="AN26" s="161">
        <v>0</v>
      </c>
    </row>
    <row r="27" spans="1:40" ht="15.65" customHeight="1" x14ac:dyDescent="0.25">
      <c r="A27" s="152" t="s">
        <v>166</v>
      </c>
      <c r="B27" s="152" t="s">
        <v>165</v>
      </c>
      <c r="C27" s="153">
        <v>45107</v>
      </c>
      <c r="D27" s="161"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  <c r="AL27" s="161">
        <v>0</v>
      </c>
      <c r="AM27" s="161">
        <v>0</v>
      </c>
      <c r="AN27" s="161">
        <v>0</v>
      </c>
    </row>
    <row r="28" spans="1:40" ht="15.65" customHeight="1" x14ac:dyDescent="0.25">
      <c r="A28" s="152" t="s">
        <v>167</v>
      </c>
      <c r="B28" s="152" t="s">
        <v>165</v>
      </c>
      <c r="C28" s="153">
        <v>45107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161">
        <v>0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1">
        <v>0</v>
      </c>
      <c r="AC28" s="161">
        <v>0</v>
      </c>
      <c r="AD28" s="161">
        <v>0</v>
      </c>
      <c r="AE28" s="161">
        <v>0</v>
      </c>
      <c r="AF28" s="161">
        <v>0</v>
      </c>
      <c r="AG28" s="161">
        <v>0</v>
      </c>
      <c r="AH28" s="161">
        <v>0</v>
      </c>
      <c r="AI28" s="161">
        <v>0</v>
      </c>
      <c r="AJ28" s="161">
        <v>0</v>
      </c>
      <c r="AK28" s="161">
        <v>0</v>
      </c>
      <c r="AL28" s="161">
        <v>0</v>
      </c>
      <c r="AM28" s="161">
        <v>0</v>
      </c>
      <c r="AN28" s="161">
        <v>0</v>
      </c>
    </row>
    <row r="29" spans="1:40" ht="15.65" customHeight="1" x14ac:dyDescent="0.25">
      <c r="A29" s="152" t="s">
        <v>168</v>
      </c>
      <c r="B29" s="152" t="s">
        <v>165</v>
      </c>
      <c r="C29" s="153">
        <v>45107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  <c r="AF29" s="161">
        <v>0</v>
      </c>
      <c r="AG29" s="161">
        <v>0</v>
      </c>
      <c r="AH29" s="161">
        <v>0</v>
      </c>
      <c r="AI29" s="161">
        <v>0</v>
      </c>
      <c r="AJ29" s="161">
        <v>0</v>
      </c>
      <c r="AK29" s="161">
        <v>0</v>
      </c>
      <c r="AL29" s="161">
        <v>0</v>
      </c>
      <c r="AM29" s="161">
        <v>0</v>
      </c>
      <c r="AN29" s="161">
        <v>0</v>
      </c>
    </row>
    <row r="30" spans="1:40" ht="15.65" customHeight="1" x14ac:dyDescent="0.25">
      <c r="A30" s="152" t="s">
        <v>169</v>
      </c>
      <c r="B30" s="152" t="s">
        <v>165</v>
      </c>
      <c r="C30" s="153">
        <v>45107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  <c r="AF30" s="161">
        <v>0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0</v>
      </c>
      <c r="AM30" s="161">
        <v>0</v>
      </c>
      <c r="AN30" s="161">
        <v>0</v>
      </c>
    </row>
    <row r="31" spans="1:40" ht="15.65" customHeight="1" x14ac:dyDescent="0.25">
      <c r="A31" s="152" t="s">
        <v>170</v>
      </c>
      <c r="B31" s="152" t="s">
        <v>165</v>
      </c>
      <c r="C31" s="153">
        <v>45107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</v>
      </c>
      <c r="AF31" s="161">
        <v>0</v>
      </c>
      <c r="AG31" s="161">
        <v>0</v>
      </c>
      <c r="AH31" s="161">
        <v>0</v>
      </c>
      <c r="AI31" s="161">
        <v>0</v>
      </c>
      <c r="AJ31" s="161">
        <v>0</v>
      </c>
      <c r="AK31" s="161">
        <v>0</v>
      </c>
      <c r="AL31" s="161">
        <v>0</v>
      </c>
      <c r="AM31" s="161">
        <v>0</v>
      </c>
      <c r="AN31" s="161">
        <v>0</v>
      </c>
    </row>
    <row r="32" spans="1:40" ht="15.65" customHeight="1" x14ac:dyDescent="0.25">
      <c r="A32" s="152" t="s">
        <v>171</v>
      </c>
      <c r="B32" s="152" t="s">
        <v>165</v>
      </c>
      <c r="C32" s="153">
        <v>45107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  <c r="AF32" s="161">
        <v>0</v>
      </c>
      <c r="AG32" s="161">
        <v>0</v>
      </c>
      <c r="AH32" s="161">
        <v>0</v>
      </c>
      <c r="AI32" s="161">
        <v>0</v>
      </c>
      <c r="AJ32" s="161">
        <v>0</v>
      </c>
      <c r="AK32" s="161">
        <v>0</v>
      </c>
      <c r="AL32" s="161">
        <v>0</v>
      </c>
      <c r="AM32" s="161">
        <v>0</v>
      </c>
      <c r="AN32" s="161">
        <v>0</v>
      </c>
    </row>
    <row r="33" spans="1:40" ht="15.65" customHeight="1" x14ac:dyDescent="0.25">
      <c r="A33" s="152" t="s">
        <v>172</v>
      </c>
      <c r="B33" s="152" t="s">
        <v>165</v>
      </c>
      <c r="C33" s="153">
        <v>45107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61">
        <v>0</v>
      </c>
      <c r="AA33" s="161">
        <v>0</v>
      </c>
      <c r="AB33" s="161">
        <v>0</v>
      </c>
      <c r="AC33" s="161">
        <v>0</v>
      </c>
      <c r="AD33" s="161">
        <v>0</v>
      </c>
      <c r="AE33" s="161">
        <v>0</v>
      </c>
      <c r="AF33" s="161">
        <v>0</v>
      </c>
      <c r="AG33" s="161">
        <v>0</v>
      </c>
      <c r="AH33" s="161">
        <v>0</v>
      </c>
      <c r="AI33" s="161">
        <v>0</v>
      </c>
      <c r="AJ33" s="161">
        <v>0</v>
      </c>
      <c r="AK33" s="161">
        <v>0</v>
      </c>
      <c r="AL33" s="161">
        <v>0</v>
      </c>
      <c r="AM33" s="161">
        <v>0</v>
      </c>
      <c r="AN33" s="161">
        <v>0</v>
      </c>
    </row>
    <row r="34" spans="1:40" ht="15.65" customHeight="1" x14ac:dyDescent="0.25">
      <c r="A34" s="152" t="s">
        <v>173</v>
      </c>
      <c r="B34" s="152" t="s">
        <v>174</v>
      </c>
      <c r="C34" s="153">
        <v>45107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-1392</v>
      </c>
      <c r="Y34" s="161">
        <v>0</v>
      </c>
      <c r="Z34" s="161">
        <v>0</v>
      </c>
      <c r="AA34" s="161">
        <v>0</v>
      </c>
      <c r="AB34" s="161">
        <v>0</v>
      </c>
      <c r="AC34" s="161">
        <v>-5466</v>
      </c>
      <c r="AD34" s="161">
        <v>0</v>
      </c>
      <c r="AE34" s="161">
        <v>0</v>
      </c>
      <c r="AF34" s="161">
        <v>0</v>
      </c>
      <c r="AG34" s="161">
        <v>0</v>
      </c>
      <c r="AH34" s="161">
        <v>0</v>
      </c>
      <c r="AI34" s="161">
        <v>0</v>
      </c>
      <c r="AJ34" s="161">
        <v>0</v>
      </c>
      <c r="AK34" s="161">
        <v>0</v>
      </c>
      <c r="AL34" s="161">
        <v>0</v>
      </c>
      <c r="AM34" s="161">
        <v>-21952</v>
      </c>
      <c r="AN34" s="161">
        <v>-28810</v>
      </c>
    </row>
    <row r="35" spans="1:40" ht="15.65" customHeight="1" x14ac:dyDescent="0.25">
      <c r="A35" s="152" t="s">
        <v>175</v>
      </c>
      <c r="B35" s="152" t="s">
        <v>138</v>
      </c>
      <c r="C35" s="153">
        <v>45107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-20754</v>
      </c>
      <c r="AD35" s="161">
        <v>0</v>
      </c>
      <c r="AE35" s="161">
        <v>0</v>
      </c>
      <c r="AF35" s="161">
        <v>0</v>
      </c>
      <c r="AG35" s="161">
        <v>0</v>
      </c>
      <c r="AH35" s="161">
        <v>0</v>
      </c>
      <c r="AI35" s="161">
        <v>0</v>
      </c>
      <c r="AJ35" s="161">
        <v>0</v>
      </c>
      <c r="AK35" s="161">
        <v>-500</v>
      </c>
      <c r="AL35" s="161">
        <v>0</v>
      </c>
      <c r="AM35" s="161">
        <v>0</v>
      </c>
      <c r="AN35" s="161">
        <v>-21254</v>
      </c>
    </row>
    <row r="36" spans="1:40" ht="15.65" customHeight="1" x14ac:dyDescent="0.25">
      <c r="A36" s="152" t="s">
        <v>176</v>
      </c>
      <c r="B36" s="160"/>
      <c r="C36" s="153">
        <v>45107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1">
        <v>0</v>
      </c>
      <c r="R36" s="161">
        <v>0</v>
      </c>
      <c r="S36" s="161">
        <v>0</v>
      </c>
      <c r="T36" s="161">
        <v>0</v>
      </c>
      <c r="U36" s="161">
        <v>0</v>
      </c>
      <c r="V36" s="161">
        <v>0</v>
      </c>
      <c r="W36" s="161">
        <v>0</v>
      </c>
      <c r="X36" s="161">
        <v>0</v>
      </c>
      <c r="Y36" s="161">
        <v>0</v>
      </c>
      <c r="Z36" s="161">
        <v>0</v>
      </c>
      <c r="AA36" s="161">
        <v>0</v>
      </c>
      <c r="AB36" s="161">
        <v>0</v>
      </c>
      <c r="AC36" s="161">
        <v>0</v>
      </c>
      <c r="AD36" s="161">
        <v>0</v>
      </c>
      <c r="AE36" s="161">
        <v>0</v>
      </c>
      <c r="AF36" s="161">
        <v>0</v>
      </c>
      <c r="AG36" s="161">
        <v>0</v>
      </c>
      <c r="AH36" s="161">
        <v>0</v>
      </c>
      <c r="AI36" s="161">
        <v>0</v>
      </c>
      <c r="AJ36" s="161">
        <v>0</v>
      </c>
      <c r="AK36" s="161">
        <v>0</v>
      </c>
      <c r="AL36" s="161">
        <v>0</v>
      </c>
      <c r="AM36" s="161">
        <v>0</v>
      </c>
      <c r="AN36" s="161">
        <v>0</v>
      </c>
    </row>
    <row r="37" spans="1:40" ht="15.65" customHeight="1" x14ac:dyDescent="0.25">
      <c r="A37" s="152" t="s">
        <v>177</v>
      </c>
      <c r="B37" s="152" t="s">
        <v>178</v>
      </c>
      <c r="C37" s="153">
        <v>45107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0</v>
      </c>
      <c r="R37" s="161">
        <v>0</v>
      </c>
      <c r="S37" s="161">
        <v>0</v>
      </c>
      <c r="T37" s="161">
        <v>0</v>
      </c>
      <c r="U37" s="161">
        <v>0</v>
      </c>
      <c r="V37" s="161">
        <v>0</v>
      </c>
      <c r="W37" s="161">
        <v>-59525</v>
      </c>
      <c r="X37" s="161">
        <v>0</v>
      </c>
      <c r="Y37" s="161">
        <v>0</v>
      </c>
      <c r="Z37" s="161">
        <v>0</v>
      </c>
      <c r="AA37" s="161">
        <v>0</v>
      </c>
      <c r="AB37" s="161">
        <v>0</v>
      </c>
      <c r="AC37" s="161">
        <v>0</v>
      </c>
      <c r="AD37" s="161">
        <v>0</v>
      </c>
      <c r="AE37" s="161">
        <v>0</v>
      </c>
      <c r="AF37" s="161">
        <v>0</v>
      </c>
      <c r="AG37" s="161">
        <v>0</v>
      </c>
      <c r="AH37" s="161">
        <v>0</v>
      </c>
      <c r="AI37" s="161">
        <v>0</v>
      </c>
      <c r="AJ37" s="161">
        <v>0</v>
      </c>
      <c r="AK37" s="161">
        <v>0</v>
      </c>
      <c r="AL37" s="161">
        <v>0</v>
      </c>
      <c r="AM37" s="161">
        <v>-11312</v>
      </c>
      <c r="AN37" s="161">
        <v>-70837</v>
      </c>
    </row>
    <row r="38" spans="1:40" ht="15.65" customHeight="1" x14ac:dyDescent="0.25">
      <c r="A38" s="152" t="s">
        <v>179</v>
      </c>
      <c r="B38" s="152" t="s">
        <v>178</v>
      </c>
      <c r="C38" s="153">
        <v>45107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0</v>
      </c>
      <c r="R38" s="161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-62185</v>
      </c>
      <c r="X38" s="161">
        <v>0</v>
      </c>
      <c r="Y38" s="161">
        <v>0</v>
      </c>
      <c r="Z38" s="161">
        <v>0</v>
      </c>
      <c r="AA38" s="161">
        <v>0</v>
      </c>
      <c r="AB38" s="161">
        <v>0</v>
      </c>
      <c r="AC38" s="161">
        <v>0</v>
      </c>
      <c r="AD38" s="161">
        <v>0</v>
      </c>
      <c r="AE38" s="161">
        <v>0</v>
      </c>
      <c r="AF38" s="161">
        <v>0</v>
      </c>
      <c r="AG38" s="161">
        <v>0</v>
      </c>
      <c r="AH38" s="161">
        <v>0</v>
      </c>
      <c r="AI38" s="161">
        <v>0</v>
      </c>
      <c r="AJ38" s="161">
        <v>0</v>
      </c>
      <c r="AK38" s="161">
        <v>0</v>
      </c>
      <c r="AL38" s="161">
        <v>0</v>
      </c>
      <c r="AM38" s="161">
        <v>-10659</v>
      </c>
      <c r="AN38" s="161">
        <v>-72844</v>
      </c>
    </row>
    <row r="39" spans="1:40" ht="15.65" customHeight="1" x14ac:dyDescent="0.25">
      <c r="A39" s="152" t="s">
        <v>180</v>
      </c>
      <c r="B39" s="152" t="s">
        <v>178</v>
      </c>
      <c r="C39" s="153">
        <v>45107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0</v>
      </c>
      <c r="R39" s="161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-69773</v>
      </c>
      <c r="X39" s="161">
        <v>0</v>
      </c>
      <c r="Y39" s="161">
        <v>0</v>
      </c>
      <c r="Z39" s="161">
        <v>0</v>
      </c>
      <c r="AA39" s="161">
        <v>0</v>
      </c>
      <c r="AB39" s="161">
        <v>0</v>
      </c>
      <c r="AC39" s="161">
        <v>0</v>
      </c>
      <c r="AD39" s="161">
        <v>0</v>
      </c>
      <c r="AE39" s="161">
        <v>0</v>
      </c>
      <c r="AF39" s="161">
        <v>0</v>
      </c>
      <c r="AG39" s="161">
        <v>0</v>
      </c>
      <c r="AH39" s="161">
        <v>0</v>
      </c>
      <c r="AI39" s="161">
        <v>0</v>
      </c>
      <c r="AJ39" s="161">
        <v>0</v>
      </c>
      <c r="AK39" s="161">
        <v>0</v>
      </c>
      <c r="AL39" s="161">
        <v>0</v>
      </c>
      <c r="AM39" s="161">
        <v>-12272</v>
      </c>
      <c r="AN39" s="161">
        <v>-82045</v>
      </c>
    </row>
    <row r="40" spans="1:40" ht="15.65" customHeight="1" x14ac:dyDescent="0.25">
      <c r="A40" s="152" t="s">
        <v>181</v>
      </c>
      <c r="B40" s="152" t="s">
        <v>182</v>
      </c>
      <c r="C40" s="153">
        <v>45107</v>
      </c>
      <c r="D40" s="161">
        <v>0</v>
      </c>
      <c r="E40" s="161"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0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0</v>
      </c>
      <c r="AF40" s="161">
        <v>0</v>
      </c>
      <c r="AG40" s="161">
        <v>0</v>
      </c>
      <c r="AH40" s="161">
        <v>0</v>
      </c>
      <c r="AI40" s="161">
        <v>0</v>
      </c>
      <c r="AJ40" s="161">
        <v>0</v>
      </c>
      <c r="AK40" s="161">
        <v>0</v>
      </c>
      <c r="AL40" s="161">
        <v>0</v>
      </c>
      <c r="AM40" s="161">
        <v>0</v>
      </c>
      <c r="AN40" s="161">
        <v>0</v>
      </c>
    </row>
    <row r="41" spans="1:40" ht="15.65" customHeight="1" x14ac:dyDescent="0.25">
      <c r="A41" s="152" t="s">
        <v>183</v>
      </c>
      <c r="B41" s="152" t="s">
        <v>182</v>
      </c>
      <c r="C41" s="153">
        <v>45107</v>
      </c>
      <c r="D41" s="161">
        <v>0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0</v>
      </c>
      <c r="W41" s="161">
        <v>0</v>
      </c>
      <c r="X41" s="161">
        <v>0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0</v>
      </c>
      <c r="AF41" s="161">
        <v>0</v>
      </c>
      <c r="AG41" s="161">
        <v>0</v>
      </c>
      <c r="AH41" s="161">
        <v>0</v>
      </c>
      <c r="AI41" s="161">
        <v>0</v>
      </c>
      <c r="AJ41" s="161">
        <v>0</v>
      </c>
      <c r="AK41" s="161">
        <v>0</v>
      </c>
      <c r="AL41" s="161">
        <v>0</v>
      </c>
      <c r="AM41" s="161">
        <v>0</v>
      </c>
      <c r="AN41" s="161">
        <v>0</v>
      </c>
    </row>
    <row r="42" spans="1:40" ht="15.65" customHeight="1" x14ac:dyDescent="0.25">
      <c r="A42" s="152" t="s">
        <v>184</v>
      </c>
      <c r="B42" s="152" t="s">
        <v>182</v>
      </c>
      <c r="C42" s="153">
        <v>45107</v>
      </c>
      <c r="D42" s="161">
        <v>0</v>
      </c>
      <c r="E42" s="161">
        <v>0</v>
      </c>
      <c r="F42" s="161">
        <v>0</v>
      </c>
      <c r="G42" s="161">
        <v>0</v>
      </c>
      <c r="H42" s="161">
        <v>0</v>
      </c>
      <c r="I42" s="161">
        <v>0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61">
        <v>0</v>
      </c>
      <c r="W42" s="161">
        <v>0</v>
      </c>
      <c r="X42" s="161">
        <v>0</v>
      </c>
      <c r="Y42" s="161">
        <v>0</v>
      </c>
      <c r="Z42" s="161">
        <v>0</v>
      </c>
      <c r="AA42" s="161">
        <v>0</v>
      </c>
      <c r="AB42" s="161">
        <v>0</v>
      </c>
      <c r="AC42" s="161">
        <v>0</v>
      </c>
      <c r="AD42" s="161">
        <v>0</v>
      </c>
      <c r="AE42" s="161">
        <v>0</v>
      </c>
      <c r="AF42" s="161">
        <v>0</v>
      </c>
      <c r="AG42" s="161">
        <v>0</v>
      </c>
      <c r="AH42" s="161">
        <v>0</v>
      </c>
      <c r="AI42" s="161">
        <v>0</v>
      </c>
      <c r="AJ42" s="161">
        <v>0</v>
      </c>
      <c r="AK42" s="161">
        <v>0</v>
      </c>
      <c r="AL42" s="161">
        <v>0</v>
      </c>
      <c r="AM42" s="161">
        <v>-135</v>
      </c>
      <c r="AN42" s="161">
        <v>-135</v>
      </c>
    </row>
    <row r="43" spans="1:40" ht="15.65" customHeight="1" x14ac:dyDescent="0.25">
      <c r="A43" s="152" t="s">
        <v>185</v>
      </c>
      <c r="B43" s="152" t="s">
        <v>182</v>
      </c>
      <c r="C43" s="153">
        <v>45107</v>
      </c>
      <c r="D43" s="161">
        <v>0</v>
      </c>
      <c r="E43" s="161">
        <v>0</v>
      </c>
      <c r="F43" s="161">
        <v>0</v>
      </c>
      <c r="G43" s="161">
        <v>0</v>
      </c>
      <c r="H43" s="161">
        <v>0</v>
      </c>
      <c r="I43" s="161">
        <v>0</v>
      </c>
      <c r="J43" s="161">
        <v>0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1">
        <v>0</v>
      </c>
      <c r="R43" s="161">
        <v>0</v>
      </c>
      <c r="S43" s="161">
        <v>0</v>
      </c>
      <c r="T43" s="161">
        <v>0</v>
      </c>
      <c r="U43" s="161">
        <v>0</v>
      </c>
      <c r="V43" s="161">
        <v>0</v>
      </c>
      <c r="W43" s="161">
        <v>0</v>
      </c>
      <c r="X43" s="161">
        <v>0</v>
      </c>
      <c r="Y43" s="161">
        <v>0</v>
      </c>
      <c r="Z43" s="161">
        <v>0</v>
      </c>
      <c r="AA43" s="161">
        <v>0</v>
      </c>
      <c r="AB43" s="161">
        <v>0</v>
      </c>
      <c r="AC43" s="161">
        <v>0</v>
      </c>
      <c r="AD43" s="161">
        <v>0</v>
      </c>
      <c r="AE43" s="161">
        <v>0</v>
      </c>
      <c r="AF43" s="161">
        <v>0</v>
      </c>
      <c r="AG43" s="161">
        <v>0</v>
      </c>
      <c r="AH43" s="161">
        <v>0</v>
      </c>
      <c r="AI43" s="161">
        <v>0</v>
      </c>
      <c r="AJ43" s="161">
        <v>0</v>
      </c>
      <c r="AK43" s="161">
        <v>0</v>
      </c>
      <c r="AL43" s="161">
        <v>0</v>
      </c>
      <c r="AM43" s="161">
        <v>0</v>
      </c>
      <c r="AN43" s="161">
        <v>0</v>
      </c>
    </row>
    <row r="44" spans="1:40" ht="15.65" customHeight="1" x14ac:dyDescent="0.25">
      <c r="A44" s="152" t="s">
        <v>186</v>
      </c>
      <c r="B44" s="152" t="s">
        <v>182</v>
      </c>
      <c r="C44" s="153">
        <v>45107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</row>
    <row r="45" spans="1:40" ht="15.65" customHeight="1" x14ac:dyDescent="0.25">
      <c r="A45" s="152" t="s">
        <v>187</v>
      </c>
      <c r="B45" s="152" t="s">
        <v>182</v>
      </c>
      <c r="C45" s="153">
        <v>45107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61">
        <v>0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61">
        <v>0</v>
      </c>
      <c r="AE45" s="161">
        <v>0</v>
      </c>
      <c r="AF45" s="161">
        <v>0</v>
      </c>
      <c r="AG45" s="161">
        <v>0</v>
      </c>
      <c r="AH45" s="161">
        <v>0</v>
      </c>
      <c r="AI45" s="161">
        <v>0</v>
      </c>
      <c r="AJ45" s="161">
        <v>0</v>
      </c>
      <c r="AK45" s="161">
        <v>0</v>
      </c>
      <c r="AL45" s="161">
        <v>0</v>
      </c>
      <c r="AM45" s="161">
        <v>0</v>
      </c>
      <c r="AN45" s="161">
        <v>0</v>
      </c>
    </row>
    <row r="46" spans="1:40" ht="15.65" customHeight="1" x14ac:dyDescent="0.25">
      <c r="A46" s="152" t="s">
        <v>188</v>
      </c>
      <c r="B46" s="152" t="s">
        <v>182</v>
      </c>
      <c r="C46" s="153">
        <v>45107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0</v>
      </c>
      <c r="AF46" s="161">
        <v>0</v>
      </c>
      <c r="AG46" s="161">
        <v>0</v>
      </c>
      <c r="AH46" s="161">
        <v>0</v>
      </c>
      <c r="AI46" s="161">
        <v>0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</row>
    <row r="47" spans="1:40" ht="15.65" customHeight="1" x14ac:dyDescent="0.25">
      <c r="A47" s="152" t="s">
        <v>189</v>
      </c>
      <c r="B47" s="152" t="s">
        <v>182</v>
      </c>
      <c r="C47" s="153">
        <v>45107</v>
      </c>
      <c r="D47" s="161">
        <v>0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0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161">
        <v>0</v>
      </c>
      <c r="R47" s="161">
        <v>0</v>
      </c>
      <c r="S47" s="161">
        <v>0</v>
      </c>
      <c r="T47" s="161">
        <v>0</v>
      </c>
      <c r="U47" s="161">
        <v>0</v>
      </c>
      <c r="V47" s="161">
        <v>0</v>
      </c>
      <c r="W47" s="161">
        <v>0</v>
      </c>
      <c r="X47" s="161">
        <v>0</v>
      </c>
      <c r="Y47" s="161">
        <v>0</v>
      </c>
      <c r="Z47" s="161">
        <v>0</v>
      </c>
      <c r="AA47" s="161">
        <v>0</v>
      </c>
      <c r="AB47" s="161">
        <v>0</v>
      </c>
      <c r="AC47" s="161">
        <v>0</v>
      </c>
      <c r="AD47" s="161">
        <v>0</v>
      </c>
      <c r="AE47" s="161">
        <v>0</v>
      </c>
      <c r="AF47" s="161">
        <v>0</v>
      </c>
      <c r="AG47" s="161">
        <v>0</v>
      </c>
      <c r="AH47" s="161">
        <v>0</v>
      </c>
      <c r="AI47" s="161">
        <v>0</v>
      </c>
      <c r="AJ47" s="161">
        <v>0</v>
      </c>
      <c r="AK47" s="161">
        <v>0</v>
      </c>
      <c r="AL47" s="161">
        <v>0</v>
      </c>
      <c r="AM47" s="161">
        <v>0</v>
      </c>
      <c r="AN47" s="161">
        <v>0</v>
      </c>
    </row>
    <row r="48" spans="1:40" ht="15.65" customHeight="1" x14ac:dyDescent="0.25">
      <c r="A48" s="152" t="s">
        <v>190</v>
      </c>
      <c r="B48" s="152" t="s">
        <v>182</v>
      </c>
      <c r="C48" s="153">
        <v>45107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61">
        <v>0</v>
      </c>
      <c r="W48" s="161">
        <v>0</v>
      </c>
      <c r="X48" s="161">
        <v>0</v>
      </c>
      <c r="Y48" s="161">
        <v>0</v>
      </c>
      <c r="Z48" s="161">
        <v>0</v>
      </c>
      <c r="AA48" s="161">
        <v>0</v>
      </c>
      <c r="AB48" s="161">
        <v>0</v>
      </c>
      <c r="AC48" s="161">
        <v>0</v>
      </c>
      <c r="AD48" s="161">
        <v>0</v>
      </c>
      <c r="AE48" s="161">
        <v>0</v>
      </c>
      <c r="AF48" s="161">
        <v>0</v>
      </c>
      <c r="AG48" s="161">
        <v>0</v>
      </c>
      <c r="AH48" s="161">
        <v>0</v>
      </c>
      <c r="AI48" s="161">
        <v>0</v>
      </c>
      <c r="AJ48" s="161">
        <v>0</v>
      </c>
      <c r="AK48" s="161">
        <v>0</v>
      </c>
      <c r="AL48" s="161">
        <v>0</v>
      </c>
      <c r="AM48" s="161">
        <v>0</v>
      </c>
      <c r="AN48" s="161">
        <v>0</v>
      </c>
    </row>
    <row r="49" spans="1:40" ht="15.65" customHeight="1" x14ac:dyDescent="0.25">
      <c r="A49" s="152" t="s">
        <v>191</v>
      </c>
      <c r="B49" s="152" t="s">
        <v>182</v>
      </c>
      <c r="C49" s="153">
        <v>45107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61">
        <v>0</v>
      </c>
      <c r="W49" s="161">
        <v>0</v>
      </c>
      <c r="X49" s="161">
        <v>0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0</v>
      </c>
      <c r="AF49" s="161">
        <v>0</v>
      </c>
      <c r="AG49" s="161">
        <v>0</v>
      </c>
      <c r="AH49" s="161">
        <v>0</v>
      </c>
      <c r="AI49" s="161">
        <v>0</v>
      </c>
      <c r="AJ49" s="161">
        <v>0</v>
      </c>
      <c r="AK49" s="161">
        <v>0</v>
      </c>
      <c r="AL49" s="161">
        <v>0</v>
      </c>
      <c r="AM49" s="161">
        <v>0</v>
      </c>
      <c r="AN49" s="161">
        <v>0</v>
      </c>
    </row>
    <row r="50" spans="1:40" ht="15.65" customHeight="1" x14ac:dyDescent="0.25">
      <c r="A50" s="152" t="s">
        <v>192</v>
      </c>
      <c r="B50" s="152" t="s">
        <v>182</v>
      </c>
      <c r="C50" s="153">
        <v>45107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61">
        <v>0</v>
      </c>
      <c r="W50" s="161">
        <v>0</v>
      </c>
      <c r="X50" s="161">
        <v>0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0</v>
      </c>
      <c r="AF50" s="161">
        <v>0</v>
      </c>
      <c r="AG50" s="161">
        <v>0</v>
      </c>
      <c r="AH50" s="161">
        <v>0</v>
      </c>
      <c r="AI50" s="161">
        <v>0</v>
      </c>
      <c r="AJ50" s="161">
        <v>0</v>
      </c>
      <c r="AK50" s="161">
        <v>0</v>
      </c>
      <c r="AL50" s="161">
        <v>0</v>
      </c>
      <c r="AM50" s="161">
        <v>0</v>
      </c>
      <c r="AN50" s="161">
        <v>0</v>
      </c>
    </row>
    <row r="51" spans="1:40" ht="15.65" customHeight="1" x14ac:dyDescent="0.25">
      <c r="A51" s="152" t="s">
        <v>193</v>
      </c>
      <c r="B51" s="152" t="s">
        <v>182</v>
      </c>
      <c r="C51" s="153">
        <v>45107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61">
        <v>0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0</v>
      </c>
      <c r="AF51" s="161">
        <v>0</v>
      </c>
      <c r="AG51" s="161">
        <v>0</v>
      </c>
      <c r="AH51" s="161">
        <v>0</v>
      </c>
      <c r="AI51" s="161">
        <v>0</v>
      </c>
      <c r="AJ51" s="161">
        <v>0</v>
      </c>
      <c r="AK51" s="161">
        <v>0</v>
      </c>
      <c r="AL51" s="161">
        <v>0</v>
      </c>
      <c r="AM51" s="161">
        <v>0</v>
      </c>
      <c r="AN51" s="161">
        <v>0</v>
      </c>
    </row>
    <row r="52" spans="1:40" ht="15.65" customHeight="1" x14ac:dyDescent="0.25">
      <c r="A52" s="152" t="s">
        <v>194</v>
      </c>
      <c r="B52" s="152" t="s">
        <v>182</v>
      </c>
      <c r="C52" s="153">
        <v>45107</v>
      </c>
      <c r="D52" s="161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0</v>
      </c>
      <c r="AF52" s="161">
        <v>0</v>
      </c>
      <c r="AG52" s="161">
        <v>0</v>
      </c>
      <c r="AH52" s="161">
        <v>0</v>
      </c>
      <c r="AI52" s="161">
        <v>0</v>
      </c>
      <c r="AJ52" s="161">
        <v>0</v>
      </c>
      <c r="AK52" s="161">
        <v>0</v>
      </c>
      <c r="AL52" s="161">
        <v>0</v>
      </c>
      <c r="AM52" s="161">
        <v>0</v>
      </c>
      <c r="AN52" s="161">
        <v>0</v>
      </c>
    </row>
    <row r="53" spans="1:40" ht="15.65" customHeight="1" x14ac:dyDescent="0.25">
      <c r="A53" s="152" t="s">
        <v>195</v>
      </c>
      <c r="B53" s="152" t="s">
        <v>140</v>
      </c>
      <c r="C53" s="153">
        <v>45107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-1621</v>
      </c>
      <c r="V53" s="161">
        <v>0</v>
      </c>
      <c r="W53" s="161">
        <v>-64272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-665</v>
      </c>
      <c r="AD53" s="161">
        <v>0</v>
      </c>
      <c r="AE53" s="161">
        <v>0</v>
      </c>
      <c r="AF53" s="161">
        <v>0</v>
      </c>
      <c r="AG53" s="161">
        <v>0</v>
      </c>
      <c r="AH53" s="161">
        <v>0</v>
      </c>
      <c r="AI53" s="161">
        <v>0</v>
      </c>
      <c r="AJ53" s="161">
        <v>0</v>
      </c>
      <c r="AK53" s="161">
        <v>0</v>
      </c>
      <c r="AL53" s="161">
        <v>0</v>
      </c>
      <c r="AM53" s="161">
        <v>-9692</v>
      </c>
      <c r="AN53" s="161">
        <v>-76250</v>
      </c>
    </row>
    <row r="54" spans="1:40" ht="15.65" customHeight="1" x14ac:dyDescent="0.25">
      <c r="A54" s="152" t="s">
        <v>196</v>
      </c>
      <c r="B54" s="152" t="s">
        <v>140</v>
      </c>
      <c r="C54" s="153">
        <v>45107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1">
        <v>0</v>
      </c>
      <c r="R54" s="161">
        <v>0</v>
      </c>
      <c r="S54" s="161">
        <v>0</v>
      </c>
      <c r="T54" s="161">
        <v>0</v>
      </c>
      <c r="U54" s="161">
        <v>-1621</v>
      </c>
      <c r="V54" s="161">
        <v>0</v>
      </c>
      <c r="W54" s="161">
        <v>-64272</v>
      </c>
      <c r="X54" s="161">
        <v>0</v>
      </c>
      <c r="Y54" s="161">
        <v>0</v>
      </c>
      <c r="Z54" s="161">
        <v>0</v>
      </c>
      <c r="AA54" s="161">
        <v>0</v>
      </c>
      <c r="AB54" s="161">
        <v>0</v>
      </c>
      <c r="AC54" s="161">
        <v>-665</v>
      </c>
      <c r="AD54" s="161">
        <v>0</v>
      </c>
      <c r="AE54" s="161">
        <v>0</v>
      </c>
      <c r="AF54" s="161">
        <v>0</v>
      </c>
      <c r="AG54" s="161">
        <v>0</v>
      </c>
      <c r="AH54" s="161">
        <v>0</v>
      </c>
      <c r="AI54" s="161">
        <v>0</v>
      </c>
      <c r="AJ54" s="161">
        <v>0</v>
      </c>
      <c r="AK54" s="161">
        <v>0</v>
      </c>
      <c r="AL54" s="161">
        <v>0</v>
      </c>
      <c r="AM54" s="161">
        <v>-9692</v>
      </c>
      <c r="AN54" s="161">
        <v>-76250</v>
      </c>
    </row>
    <row r="55" spans="1:40" ht="15.65" customHeight="1" x14ac:dyDescent="0.25">
      <c r="A55" s="152" t="s">
        <v>197</v>
      </c>
      <c r="B55" s="152" t="s">
        <v>198</v>
      </c>
      <c r="C55" s="153">
        <v>45107</v>
      </c>
      <c r="D55" s="161">
        <v>0</v>
      </c>
      <c r="E55" s="161">
        <v>0</v>
      </c>
      <c r="F55" s="161">
        <v>0</v>
      </c>
      <c r="G55" s="161">
        <v>0</v>
      </c>
      <c r="H55" s="161">
        <v>0</v>
      </c>
      <c r="I55" s="161">
        <v>0</v>
      </c>
      <c r="J55" s="161">
        <v>0</v>
      </c>
      <c r="K55" s="161">
        <v>0</v>
      </c>
      <c r="L55" s="161">
        <v>0</v>
      </c>
      <c r="M55" s="161">
        <v>0</v>
      </c>
      <c r="N55" s="161">
        <v>0</v>
      </c>
      <c r="O55" s="161">
        <v>0</v>
      </c>
      <c r="P55" s="161">
        <v>0</v>
      </c>
      <c r="Q55" s="161">
        <v>0</v>
      </c>
      <c r="R55" s="161">
        <v>0</v>
      </c>
      <c r="S55" s="161">
        <v>0</v>
      </c>
      <c r="T55" s="161">
        <v>0</v>
      </c>
      <c r="U55" s="161">
        <v>-26</v>
      </c>
      <c r="V55" s="161">
        <v>0</v>
      </c>
      <c r="W55" s="161">
        <v>0</v>
      </c>
      <c r="X55" s="161">
        <v>-7176</v>
      </c>
      <c r="Y55" s="161">
        <v>0</v>
      </c>
      <c r="Z55" s="161">
        <v>0</v>
      </c>
      <c r="AA55" s="161">
        <v>0</v>
      </c>
      <c r="AB55" s="161">
        <v>0</v>
      </c>
      <c r="AC55" s="161">
        <v>0</v>
      </c>
      <c r="AD55" s="161">
        <v>0</v>
      </c>
      <c r="AE55" s="161">
        <v>0</v>
      </c>
      <c r="AF55" s="161">
        <v>0</v>
      </c>
      <c r="AG55" s="161">
        <v>0</v>
      </c>
      <c r="AH55" s="161">
        <v>0</v>
      </c>
      <c r="AI55" s="161">
        <v>0</v>
      </c>
      <c r="AJ55" s="161">
        <v>0</v>
      </c>
      <c r="AK55" s="161">
        <v>0</v>
      </c>
      <c r="AL55" s="161">
        <v>0</v>
      </c>
      <c r="AM55" s="161">
        <v>-22154</v>
      </c>
      <c r="AN55" s="161">
        <v>-29356</v>
      </c>
    </row>
    <row r="56" spans="1:40" ht="15.65" customHeight="1" x14ac:dyDescent="0.25">
      <c r="A56" s="152" t="s">
        <v>199</v>
      </c>
      <c r="B56" s="160"/>
      <c r="C56" s="153">
        <v>45107</v>
      </c>
      <c r="D56" s="161">
        <v>0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0</v>
      </c>
      <c r="Q56" s="161">
        <v>0</v>
      </c>
      <c r="R56" s="161">
        <v>0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61">
        <v>0</v>
      </c>
      <c r="Y56" s="161">
        <v>0</v>
      </c>
      <c r="Z56" s="161">
        <v>0</v>
      </c>
      <c r="AA56" s="161">
        <v>0</v>
      </c>
      <c r="AB56" s="161">
        <v>0</v>
      </c>
      <c r="AC56" s="161">
        <v>0</v>
      </c>
      <c r="AD56" s="161">
        <v>0</v>
      </c>
      <c r="AE56" s="161">
        <v>0</v>
      </c>
      <c r="AF56" s="161">
        <v>0</v>
      </c>
      <c r="AG56" s="161">
        <v>0</v>
      </c>
      <c r="AH56" s="161">
        <v>0</v>
      </c>
      <c r="AI56" s="161">
        <v>0</v>
      </c>
      <c r="AJ56" s="161">
        <v>0</v>
      </c>
      <c r="AK56" s="161">
        <v>0</v>
      </c>
      <c r="AL56" s="161">
        <v>0</v>
      </c>
      <c r="AM56" s="161">
        <v>0</v>
      </c>
      <c r="AN56" s="161">
        <v>0</v>
      </c>
    </row>
    <row r="57" spans="1:40" ht="15.65" customHeight="1" x14ac:dyDescent="0.25">
      <c r="A57" s="152" t="s">
        <v>200</v>
      </c>
      <c r="B57" s="152" t="s">
        <v>140</v>
      </c>
      <c r="C57" s="153">
        <v>45107</v>
      </c>
      <c r="D57" s="161">
        <v>0</v>
      </c>
      <c r="E57" s="161">
        <v>0</v>
      </c>
      <c r="F57" s="161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0</v>
      </c>
      <c r="Q57" s="161">
        <v>0</v>
      </c>
      <c r="R57" s="161">
        <v>0</v>
      </c>
      <c r="S57" s="161">
        <v>0</v>
      </c>
      <c r="T57" s="161">
        <v>0</v>
      </c>
      <c r="U57" s="161">
        <v>-1621</v>
      </c>
      <c r="V57" s="161">
        <v>0</v>
      </c>
      <c r="W57" s="161">
        <v>-64272</v>
      </c>
      <c r="X57" s="161">
        <v>0</v>
      </c>
      <c r="Y57" s="161">
        <v>0</v>
      </c>
      <c r="Z57" s="161">
        <v>0</v>
      </c>
      <c r="AA57" s="161">
        <v>0</v>
      </c>
      <c r="AB57" s="161">
        <v>0</v>
      </c>
      <c r="AC57" s="161">
        <v>-665</v>
      </c>
      <c r="AD57" s="161">
        <v>0</v>
      </c>
      <c r="AE57" s="161">
        <v>0</v>
      </c>
      <c r="AF57" s="161">
        <v>0</v>
      </c>
      <c r="AG57" s="161">
        <v>0</v>
      </c>
      <c r="AH57" s="161">
        <v>0</v>
      </c>
      <c r="AI57" s="161">
        <v>0</v>
      </c>
      <c r="AJ57" s="161">
        <v>0</v>
      </c>
      <c r="AK57" s="161">
        <v>0</v>
      </c>
      <c r="AL57" s="161">
        <v>0</v>
      </c>
      <c r="AM57" s="161">
        <v>-9692</v>
      </c>
      <c r="AN57" s="161">
        <v>-76250</v>
      </c>
    </row>
    <row r="58" spans="1:40" ht="15.65" customHeight="1" x14ac:dyDescent="0.25">
      <c r="A58" s="152" t="s">
        <v>201</v>
      </c>
      <c r="B58" s="160"/>
      <c r="C58" s="153">
        <v>45107</v>
      </c>
      <c r="D58" s="161">
        <v>0</v>
      </c>
      <c r="E58" s="161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0</v>
      </c>
      <c r="Q58" s="161">
        <v>0</v>
      </c>
      <c r="R58" s="161">
        <v>0</v>
      </c>
      <c r="S58" s="161">
        <v>0</v>
      </c>
      <c r="T58" s="161">
        <v>0</v>
      </c>
      <c r="U58" s="161">
        <v>0</v>
      </c>
      <c r="V58" s="161">
        <v>0</v>
      </c>
      <c r="W58" s="161">
        <v>0</v>
      </c>
      <c r="X58" s="161">
        <v>0</v>
      </c>
      <c r="Y58" s="161">
        <v>0</v>
      </c>
      <c r="Z58" s="161">
        <v>0</v>
      </c>
      <c r="AA58" s="161">
        <v>0</v>
      </c>
      <c r="AB58" s="161">
        <v>0</v>
      </c>
      <c r="AC58" s="161">
        <v>0</v>
      </c>
      <c r="AD58" s="161">
        <v>0</v>
      </c>
      <c r="AE58" s="161">
        <v>0</v>
      </c>
      <c r="AF58" s="161">
        <v>0</v>
      </c>
      <c r="AG58" s="161">
        <v>0</v>
      </c>
      <c r="AH58" s="161">
        <v>0</v>
      </c>
      <c r="AI58" s="161">
        <v>0</v>
      </c>
      <c r="AJ58" s="161">
        <v>0</v>
      </c>
      <c r="AK58" s="161">
        <v>0</v>
      </c>
      <c r="AL58" s="161">
        <v>0</v>
      </c>
      <c r="AM58" s="161">
        <v>0</v>
      </c>
      <c r="AN58" s="161">
        <v>0</v>
      </c>
    </row>
    <row r="59" spans="1:40" ht="15.65" customHeight="1" x14ac:dyDescent="0.25">
      <c r="A59" s="152" t="s">
        <v>202</v>
      </c>
      <c r="B59" s="160"/>
      <c r="C59" s="153">
        <v>45107</v>
      </c>
      <c r="D59" s="161">
        <v>0</v>
      </c>
      <c r="E59" s="161">
        <v>0</v>
      </c>
      <c r="F59" s="161">
        <v>0</v>
      </c>
      <c r="G59" s="161">
        <v>0</v>
      </c>
      <c r="H59" s="161">
        <v>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0</v>
      </c>
      <c r="R59" s="161">
        <v>0</v>
      </c>
      <c r="S59" s="161">
        <v>0</v>
      </c>
      <c r="T59" s="161">
        <v>0</v>
      </c>
      <c r="U59" s="161">
        <v>0</v>
      </c>
      <c r="V59" s="161">
        <v>0</v>
      </c>
      <c r="W59" s="161">
        <v>0</v>
      </c>
      <c r="X59" s="161">
        <v>0</v>
      </c>
      <c r="Y59" s="161">
        <v>0</v>
      </c>
      <c r="Z59" s="161">
        <v>0</v>
      </c>
      <c r="AA59" s="161">
        <v>0</v>
      </c>
      <c r="AB59" s="161">
        <v>0</v>
      </c>
      <c r="AC59" s="161">
        <v>0</v>
      </c>
      <c r="AD59" s="161">
        <v>0</v>
      </c>
      <c r="AE59" s="161">
        <v>0</v>
      </c>
      <c r="AF59" s="161">
        <v>0</v>
      </c>
      <c r="AG59" s="161">
        <v>0</v>
      </c>
      <c r="AH59" s="161">
        <v>0</v>
      </c>
      <c r="AI59" s="161">
        <v>0</v>
      </c>
      <c r="AJ59" s="161">
        <v>0</v>
      </c>
      <c r="AK59" s="161">
        <v>0</v>
      </c>
      <c r="AL59" s="161">
        <v>0</v>
      </c>
      <c r="AM59" s="161">
        <v>0</v>
      </c>
      <c r="AN59" s="161">
        <v>0</v>
      </c>
    </row>
    <row r="60" spans="1:40" ht="15.65" customHeight="1" x14ac:dyDescent="0.25">
      <c r="A60" s="152" t="s">
        <v>203</v>
      </c>
      <c r="B60" s="160"/>
      <c r="C60" s="153">
        <v>45107</v>
      </c>
      <c r="D60" s="161">
        <v>0</v>
      </c>
      <c r="E60" s="161">
        <v>0</v>
      </c>
      <c r="F60" s="161">
        <v>-1489148</v>
      </c>
      <c r="G60" s="161">
        <v>-543100</v>
      </c>
      <c r="H60" s="161">
        <v>0</v>
      </c>
      <c r="I60" s="161">
        <v>0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-2127</v>
      </c>
      <c r="V60" s="161">
        <v>0</v>
      </c>
      <c r="W60" s="161">
        <v>-769933</v>
      </c>
      <c r="X60" s="161">
        <v>0</v>
      </c>
      <c r="Y60" s="161">
        <v>0</v>
      </c>
      <c r="Z60" s="161">
        <v>0</v>
      </c>
      <c r="AA60" s="161">
        <v>0</v>
      </c>
      <c r="AB60" s="161">
        <v>0</v>
      </c>
      <c r="AC60" s="161">
        <v>0</v>
      </c>
      <c r="AD60" s="161">
        <v>0</v>
      </c>
      <c r="AE60" s="161">
        <v>0</v>
      </c>
      <c r="AF60" s="161">
        <v>0</v>
      </c>
      <c r="AG60" s="161">
        <v>0</v>
      </c>
      <c r="AH60" s="161">
        <v>0</v>
      </c>
      <c r="AI60" s="161">
        <v>0</v>
      </c>
      <c r="AJ60" s="161">
        <v>0</v>
      </c>
      <c r="AK60" s="161">
        <v>0</v>
      </c>
      <c r="AL60" s="161">
        <v>0</v>
      </c>
      <c r="AM60" s="161">
        <v>-1513379</v>
      </c>
      <c r="AN60" s="161">
        <v>-4317687</v>
      </c>
    </row>
    <row r="61" spans="1:40" ht="15.65" customHeight="1" x14ac:dyDescent="0.25">
      <c r="A61" s="152" t="s">
        <v>203</v>
      </c>
      <c r="B61" s="160"/>
      <c r="C61" s="153">
        <v>44926</v>
      </c>
      <c r="D61" s="161">
        <v>0</v>
      </c>
      <c r="E61" s="161">
        <v>0</v>
      </c>
      <c r="F61" s="161">
        <v>-1495135</v>
      </c>
      <c r="G61" s="161">
        <v>-465816</v>
      </c>
      <c r="H61" s="161">
        <v>0</v>
      </c>
      <c r="I61" s="161">
        <v>0</v>
      </c>
      <c r="J61" s="161">
        <v>0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161">
        <v>0</v>
      </c>
      <c r="R61" s="161">
        <v>0</v>
      </c>
      <c r="S61" s="161">
        <v>0</v>
      </c>
      <c r="T61" s="161">
        <v>0</v>
      </c>
      <c r="U61" s="161">
        <v>-2505</v>
      </c>
      <c r="V61" s="161">
        <v>0</v>
      </c>
      <c r="W61" s="161">
        <v>-591937</v>
      </c>
      <c r="X61" s="161">
        <v>0</v>
      </c>
      <c r="Y61" s="161">
        <v>0</v>
      </c>
      <c r="Z61" s="161">
        <v>0</v>
      </c>
      <c r="AA61" s="161">
        <v>0</v>
      </c>
      <c r="AB61" s="161">
        <v>0</v>
      </c>
      <c r="AC61" s="161">
        <v>0</v>
      </c>
      <c r="AD61" s="161">
        <v>0</v>
      </c>
      <c r="AE61" s="161">
        <v>0</v>
      </c>
      <c r="AF61" s="161">
        <v>0</v>
      </c>
      <c r="AG61" s="161">
        <v>0</v>
      </c>
      <c r="AH61" s="161">
        <v>0</v>
      </c>
      <c r="AI61" s="161">
        <v>0</v>
      </c>
      <c r="AJ61" s="161">
        <v>0</v>
      </c>
      <c r="AK61" s="161">
        <v>0</v>
      </c>
      <c r="AL61" s="161">
        <v>0</v>
      </c>
      <c r="AM61" s="161">
        <v>-160933</v>
      </c>
      <c r="AN61" s="161">
        <v>-2716326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64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29.54296875" bestFit="1" customWidth="1"/>
    <col min="5" max="5" width="30.90625" bestFit="1" customWidth="1"/>
    <col min="6" max="6" width="15.1796875" bestFit="1" customWidth="1"/>
    <col min="7" max="7" width="15.36328125" bestFit="1" customWidth="1"/>
    <col min="8" max="8" width="37.453125" bestFit="1" customWidth="1"/>
    <col min="9" max="9" width="41.08984375" bestFit="1" customWidth="1"/>
    <col min="10" max="10" width="24.90625" bestFit="1" customWidth="1"/>
    <col min="11" max="11" width="34.36328125" bestFit="1" customWidth="1"/>
    <col min="12" max="12" width="15.90625" bestFit="1" customWidth="1"/>
    <col min="13" max="13" width="11.90625" bestFit="1" customWidth="1"/>
    <col min="14" max="14" width="43" bestFit="1" customWidth="1"/>
    <col min="15" max="15" width="18.36328125" bestFit="1" customWidth="1"/>
    <col min="16" max="16" width="20.1796875" bestFit="1" customWidth="1"/>
    <col min="17" max="17" width="48.1796875" bestFit="1" customWidth="1"/>
    <col min="18" max="18" width="36.453125" bestFit="1" customWidth="1"/>
    <col min="19" max="19" width="40.1796875" bestFit="1" customWidth="1"/>
    <col min="20" max="20" width="22" bestFit="1" customWidth="1"/>
    <col min="21" max="21" width="36.453125" bestFit="1" customWidth="1"/>
    <col min="22" max="22" width="27.36328125" bestFit="1" customWidth="1"/>
    <col min="23" max="23" width="46.453125" bestFit="1" customWidth="1"/>
    <col min="24" max="24" width="39.08984375" bestFit="1" customWidth="1"/>
    <col min="25" max="25" width="15.453125" bestFit="1" customWidth="1"/>
    <col min="26" max="26" width="24.453125" bestFit="1" customWidth="1"/>
    <col min="27" max="27" width="20.453125" bestFit="1" customWidth="1"/>
    <col min="28" max="28" width="19.81640625" bestFit="1" customWidth="1"/>
    <col min="29" max="29" width="23.1796875" bestFit="1" customWidth="1"/>
    <col min="30" max="30" width="13.81640625" bestFit="1" customWidth="1"/>
    <col min="31" max="31" width="27.1796875" bestFit="1" customWidth="1"/>
  </cols>
  <sheetData>
    <row r="1" spans="1:31" ht="13.5" x14ac:dyDescent="0.25">
      <c r="A1" s="150" t="s">
        <v>111</v>
      </c>
      <c r="B1" s="150" t="s">
        <v>112</v>
      </c>
      <c r="C1" s="150" t="s">
        <v>113</v>
      </c>
      <c r="D1" s="150" t="s">
        <v>324</v>
      </c>
      <c r="E1" s="150" t="s">
        <v>325</v>
      </c>
      <c r="F1" s="150" t="s">
        <v>326</v>
      </c>
      <c r="G1" s="150" t="s">
        <v>327</v>
      </c>
      <c r="H1" s="150" t="s">
        <v>277</v>
      </c>
      <c r="I1" s="150" t="s">
        <v>328</v>
      </c>
      <c r="J1" s="150" t="s">
        <v>329</v>
      </c>
      <c r="K1" s="150" t="s">
        <v>330</v>
      </c>
      <c r="L1" s="150" t="s">
        <v>331</v>
      </c>
      <c r="M1" s="150" t="s">
        <v>252</v>
      </c>
      <c r="N1" s="150" t="s">
        <v>332</v>
      </c>
      <c r="O1" s="150" t="s">
        <v>333</v>
      </c>
      <c r="P1" s="150" t="s">
        <v>334</v>
      </c>
      <c r="Q1" s="150" t="s">
        <v>335</v>
      </c>
      <c r="R1" s="150" t="s">
        <v>336</v>
      </c>
      <c r="S1" s="150" t="s">
        <v>337</v>
      </c>
      <c r="T1" s="150" t="s">
        <v>338</v>
      </c>
      <c r="U1" s="150" t="s">
        <v>339</v>
      </c>
      <c r="V1" s="150" t="s">
        <v>340</v>
      </c>
      <c r="W1" s="150" t="s">
        <v>341</v>
      </c>
      <c r="X1" s="150" t="s">
        <v>342</v>
      </c>
      <c r="Y1" s="150" t="s">
        <v>343</v>
      </c>
      <c r="Z1" s="150" t="s">
        <v>344</v>
      </c>
      <c r="AA1" s="150" t="s">
        <v>254</v>
      </c>
      <c r="AB1" s="150" t="s">
        <v>255</v>
      </c>
      <c r="AC1" s="150" t="s">
        <v>256</v>
      </c>
      <c r="AD1" s="150" t="s">
        <v>257</v>
      </c>
      <c r="AE1" s="150" t="s">
        <v>345</v>
      </c>
    </row>
    <row r="2" spans="1:31" ht="13.5" x14ac:dyDescent="0.25">
      <c r="A2" s="152" t="s">
        <v>133</v>
      </c>
      <c r="B2" s="152" t="s">
        <v>134</v>
      </c>
      <c r="C2" s="153">
        <v>45107</v>
      </c>
      <c r="D2" s="161">
        <v>0</v>
      </c>
      <c r="E2" s="161">
        <v>0</v>
      </c>
      <c r="F2" s="161">
        <v>0</v>
      </c>
      <c r="G2" s="161">
        <v>0</v>
      </c>
      <c r="H2" s="161">
        <v>0</v>
      </c>
      <c r="I2" s="161">
        <v>0</v>
      </c>
      <c r="J2" s="161">
        <v>0</v>
      </c>
      <c r="K2" s="161">
        <v>0</v>
      </c>
      <c r="L2" s="161">
        <v>0</v>
      </c>
      <c r="M2" s="161">
        <v>0</v>
      </c>
      <c r="N2" s="161">
        <v>0</v>
      </c>
      <c r="O2" s="161">
        <v>0</v>
      </c>
      <c r="P2" s="161">
        <v>0</v>
      </c>
      <c r="Q2" s="161">
        <v>-200691</v>
      </c>
      <c r="R2" s="161">
        <v>0</v>
      </c>
      <c r="S2" s="161">
        <v>0</v>
      </c>
      <c r="T2" s="161">
        <v>0</v>
      </c>
      <c r="U2" s="161">
        <v>0</v>
      </c>
      <c r="V2" s="161">
        <v>0</v>
      </c>
      <c r="W2" s="161">
        <v>0</v>
      </c>
      <c r="X2" s="161">
        <v>0</v>
      </c>
      <c r="Y2" s="161">
        <v>0</v>
      </c>
      <c r="Z2" s="161">
        <v>0</v>
      </c>
      <c r="AA2" s="161">
        <v>0</v>
      </c>
      <c r="AB2" s="161">
        <v>0</v>
      </c>
      <c r="AC2" s="161">
        <v>0</v>
      </c>
      <c r="AD2" s="161">
        <v>0</v>
      </c>
      <c r="AE2" s="161">
        <v>-200691</v>
      </c>
    </row>
    <row r="3" spans="1:31" ht="13.5" x14ac:dyDescent="0.25">
      <c r="A3" s="152" t="s">
        <v>135</v>
      </c>
      <c r="B3" s="152" t="s">
        <v>135</v>
      </c>
      <c r="C3" s="153">
        <v>45107</v>
      </c>
      <c r="D3" s="161">
        <v>0</v>
      </c>
      <c r="E3" s="161">
        <v>0</v>
      </c>
      <c r="F3" s="161">
        <v>0</v>
      </c>
      <c r="G3" s="161">
        <v>0</v>
      </c>
      <c r="H3" s="161">
        <v>0</v>
      </c>
      <c r="I3" s="161">
        <v>0</v>
      </c>
      <c r="J3" s="161">
        <v>0</v>
      </c>
      <c r="K3" s="161">
        <v>0</v>
      </c>
      <c r="L3" s="161">
        <v>0</v>
      </c>
      <c r="M3" s="161">
        <v>0</v>
      </c>
      <c r="N3" s="161">
        <v>0</v>
      </c>
      <c r="O3" s="161">
        <v>0</v>
      </c>
      <c r="P3" s="161">
        <v>0</v>
      </c>
      <c r="Q3" s="161">
        <v>0</v>
      </c>
      <c r="R3" s="161">
        <v>0</v>
      </c>
      <c r="S3" s="161">
        <v>0</v>
      </c>
      <c r="T3" s="161">
        <v>0</v>
      </c>
      <c r="U3" s="161">
        <v>0</v>
      </c>
      <c r="V3" s="161">
        <v>0</v>
      </c>
      <c r="W3" s="161">
        <v>0</v>
      </c>
      <c r="X3" s="161">
        <v>0</v>
      </c>
      <c r="Y3" s="161">
        <v>0</v>
      </c>
      <c r="Z3" s="161">
        <v>0</v>
      </c>
      <c r="AA3" s="161">
        <v>0</v>
      </c>
      <c r="AB3" s="161">
        <v>0</v>
      </c>
      <c r="AC3" s="161">
        <v>0</v>
      </c>
      <c r="AD3" s="161">
        <v>0</v>
      </c>
      <c r="AE3" s="161">
        <v>0</v>
      </c>
    </row>
    <row r="4" spans="1:31" ht="13.5" x14ac:dyDescent="0.25">
      <c r="A4" s="152" t="s">
        <v>136</v>
      </c>
      <c r="B4" s="152" t="s">
        <v>135</v>
      </c>
      <c r="C4" s="153">
        <v>45107</v>
      </c>
      <c r="D4" s="161">
        <v>0</v>
      </c>
      <c r="E4" s="161">
        <v>0</v>
      </c>
      <c r="F4" s="161">
        <v>0</v>
      </c>
      <c r="G4" s="161">
        <v>0</v>
      </c>
      <c r="H4" s="161">
        <v>0</v>
      </c>
      <c r="I4" s="161">
        <v>0</v>
      </c>
      <c r="J4" s="161">
        <v>0</v>
      </c>
      <c r="K4" s="161">
        <v>0</v>
      </c>
      <c r="L4" s="161">
        <v>0</v>
      </c>
      <c r="M4" s="161">
        <v>0</v>
      </c>
      <c r="N4" s="161">
        <v>0</v>
      </c>
      <c r="O4" s="161">
        <v>0</v>
      </c>
      <c r="P4" s="161">
        <v>0</v>
      </c>
      <c r="Q4" s="161">
        <v>0</v>
      </c>
      <c r="R4" s="161">
        <v>0</v>
      </c>
      <c r="S4" s="161">
        <v>0</v>
      </c>
      <c r="T4" s="161">
        <v>0</v>
      </c>
      <c r="U4" s="161">
        <v>0</v>
      </c>
      <c r="V4" s="161">
        <v>0</v>
      </c>
      <c r="W4" s="161">
        <v>0</v>
      </c>
      <c r="X4" s="161">
        <v>0</v>
      </c>
      <c r="Y4" s="161">
        <v>0</v>
      </c>
      <c r="Z4" s="161">
        <v>0</v>
      </c>
      <c r="AA4" s="161">
        <v>0</v>
      </c>
      <c r="AB4" s="161">
        <v>0</v>
      </c>
      <c r="AC4" s="161">
        <v>0</v>
      </c>
      <c r="AD4" s="161">
        <v>0</v>
      </c>
      <c r="AE4" s="161">
        <v>0</v>
      </c>
    </row>
    <row r="5" spans="1:31" ht="13.5" x14ac:dyDescent="0.25">
      <c r="A5" s="152" t="s">
        <v>137</v>
      </c>
      <c r="B5" s="152" t="s">
        <v>138</v>
      </c>
      <c r="C5" s="153">
        <v>45107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-5015</v>
      </c>
      <c r="K5" s="161">
        <v>0</v>
      </c>
      <c r="L5" s="161">
        <v>0</v>
      </c>
      <c r="M5" s="161">
        <v>0</v>
      </c>
      <c r="N5" s="161">
        <v>0</v>
      </c>
      <c r="O5" s="161">
        <v>0</v>
      </c>
      <c r="P5" s="161">
        <v>0</v>
      </c>
      <c r="Q5" s="161">
        <v>-120867</v>
      </c>
      <c r="R5" s="161">
        <v>0</v>
      </c>
      <c r="S5" s="161">
        <v>0</v>
      </c>
      <c r="T5" s="161">
        <v>0</v>
      </c>
      <c r="U5" s="161">
        <v>0</v>
      </c>
      <c r="V5" s="161">
        <v>0</v>
      </c>
      <c r="W5" s="161">
        <v>0</v>
      </c>
      <c r="X5" s="161">
        <v>0</v>
      </c>
      <c r="Y5" s="161">
        <v>0</v>
      </c>
      <c r="Z5" s="161">
        <v>0</v>
      </c>
      <c r="AA5" s="161">
        <v>0</v>
      </c>
      <c r="AB5" s="161">
        <v>0</v>
      </c>
      <c r="AC5" s="161">
        <v>0</v>
      </c>
      <c r="AD5" s="161">
        <v>0</v>
      </c>
      <c r="AE5" s="161">
        <v>-125882</v>
      </c>
    </row>
    <row r="6" spans="1:31" ht="13.5" x14ac:dyDescent="0.25">
      <c r="A6" s="152" t="s">
        <v>139</v>
      </c>
      <c r="B6" s="152" t="s">
        <v>140</v>
      </c>
      <c r="C6" s="153">
        <v>45107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-1928</v>
      </c>
      <c r="Q6" s="161">
        <v>-728947</v>
      </c>
      <c r="R6" s="161">
        <v>-2275</v>
      </c>
      <c r="S6" s="161">
        <v>0</v>
      </c>
      <c r="T6" s="161">
        <v>0</v>
      </c>
      <c r="U6" s="161">
        <v>0</v>
      </c>
      <c r="V6" s="161">
        <v>-8425</v>
      </c>
      <c r="W6" s="161">
        <v>0</v>
      </c>
      <c r="X6" s="161">
        <v>0</v>
      </c>
      <c r="Y6" s="161">
        <v>0</v>
      </c>
      <c r="Z6" s="161">
        <v>0</v>
      </c>
      <c r="AA6" s="161">
        <v>0</v>
      </c>
      <c r="AB6" s="161">
        <v>0</v>
      </c>
      <c r="AC6" s="161">
        <v>0</v>
      </c>
      <c r="AD6" s="161">
        <v>0</v>
      </c>
      <c r="AE6" s="161">
        <v>-741575</v>
      </c>
    </row>
    <row r="7" spans="1:31" ht="13.5" x14ac:dyDescent="0.25">
      <c r="A7" s="152" t="s">
        <v>141</v>
      </c>
      <c r="B7" s="152" t="s">
        <v>140</v>
      </c>
      <c r="C7" s="153">
        <v>45107</v>
      </c>
      <c r="D7" s="161">
        <v>0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-1928</v>
      </c>
      <c r="Q7" s="161">
        <v>-728947</v>
      </c>
      <c r="R7" s="161">
        <v>-2275</v>
      </c>
      <c r="S7" s="161">
        <v>0</v>
      </c>
      <c r="T7" s="161">
        <v>0</v>
      </c>
      <c r="U7" s="161">
        <v>0</v>
      </c>
      <c r="V7" s="161">
        <v>-8425</v>
      </c>
      <c r="W7" s="161">
        <v>0</v>
      </c>
      <c r="X7" s="161">
        <v>0</v>
      </c>
      <c r="Y7" s="161">
        <v>0</v>
      </c>
      <c r="Z7" s="161">
        <v>0</v>
      </c>
      <c r="AA7" s="161">
        <v>0</v>
      </c>
      <c r="AB7" s="161">
        <v>0</v>
      </c>
      <c r="AC7" s="161">
        <v>0</v>
      </c>
      <c r="AD7" s="161">
        <v>0</v>
      </c>
      <c r="AE7" s="161">
        <v>-741575</v>
      </c>
    </row>
    <row r="8" spans="1:31" ht="13.5" x14ac:dyDescent="0.25">
      <c r="A8" s="152" t="s">
        <v>142</v>
      </c>
      <c r="B8" s="152" t="s">
        <v>143</v>
      </c>
      <c r="C8" s="153">
        <v>45107</v>
      </c>
      <c r="D8" s="161">
        <v>0</v>
      </c>
      <c r="E8" s="161">
        <v>0</v>
      </c>
      <c r="F8" s="161">
        <v>0</v>
      </c>
      <c r="G8" s="161">
        <v>-58858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0</v>
      </c>
      <c r="X8" s="161">
        <v>0</v>
      </c>
      <c r="Y8" s="161">
        <v>-6822</v>
      </c>
      <c r="Z8" s="161">
        <v>0</v>
      </c>
      <c r="AA8" s="161">
        <v>0</v>
      </c>
      <c r="AB8" s="161">
        <v>0</v>
      </c>
      <c r="AC8" s="161">
        <v>0</v>
      </c>
      <c r="AD8" s="161">
        <v>0</v>
      </c>
      <c r="AE8" s="161">
        <v>-65680</v>
      </c>
    </row>
    <row r="9" spans="1:31" ht="13.5" x14ac:dyDescent="0.25">
      <c r="A9" s="152" t="s">
        <v>144</v>
      </c>
      <c r="B9" s="152" t="s">
        <v>145</v>
      </c>
      <c r="C9" s="153">
        <v>45107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-112417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-112417</v>
      </c>
    </row>
    <row r="10" spans="1:31" ht="13.5" x14ac:dyDescent="0.25">
      <c r="A10" s="152" t="s">
        <v>146</v>
      </c>
      <c r="B10" s="152" t="s">
        <v>140</v>
      </c>
      <c r="C10" s="153">
        <v>45107</v>
      </c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-1928</v>
      </c>
      <c r="Q10" s="161">
        <v>-728947</v>
      </c>
      <c r="R10" s="161">
        <v>-2275</v>
      </c>
      <c r="S10" s="161">
        <v>0</v>
      </c>
      <c r="T10" s="161">
        <v>0</v>
      </c>
      <c r="U10" s="161">
        <v>0</v>
      </c>
      <c r="V10" s="161">
        <v>-8425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-741575</v>
      </c>
    </row>
    <row r="11" spans="1:31" ht="13.5" x14ac:dyDescent="0.25">
      <c r="A11" s="152" t="s">
        <v>147</v>
      </c>
      <c r="B11" s="152" t="s">
        <v>138</v>
      </c>
      <c r="C11" s="153">
        <v>45107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-326766</v>
      </c>
      <c r="R11" s="161">
        <v>-6500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-333266</v>
      </c>
    </row>
    <row r="12" spans="1:31" ht="13.5" x14ac:dyDescent="0.25">
      <c r="A12" s="152" t="s">
        <v>148</v>
      </c>
      <c r="B12" s="152" t="s">
        <v>140</v>
      </c>
      <c r="C12" s="153">
        <v>45107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-1928</v>
      </c>
      <c r="Q12" s="161">
        <v>-728947</v>
      </c>
      <c r="R12" s="161">
        <v>-2275</v>
      </c>
      <c r="S12" s="161">
        <v>0</v>
      </c>
      <c r="T12" s="161">
        <v>0</v>
      </c>
      <c r="U12" s="161">
        <v>0</v>
      </c>
      <c r="V12" s="161">
        <v>-8425</v>
      </c>
      <c r="W12" s="161">
        <v>0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0</v>
      </c>
      <c r="AD12" s="161">
        <v>0</v>
      </c>
      <c r="AE12" s="161">
        <v>-741575</v>
      </c>
    </row>
    <row r="13" spans="1:31" ht="13.5" x14ac:dyDescent="0.25">
      <c r="A13" s="152" t="s">
        <v>149</v>
      </c>
      <c r="B13" s="152"/>
      <c r="C13" s="153">
        <v>45107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</row>
    <row r="14" spans="1:31" ht="13.5" x14ac:dyDescent="0.25">
      <c r="A14" s="152" t="s">
        <v>150</v>
      </c>
      <c r="B14" s="152"/>
      <c r="C14" s="153">
        <v>44926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-1509969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1">
        <v>0</v>
      </c>
      <c r="Q14" s="161">
        <v>-1508548</v>
      </c>
      <c r="R14" s="161">
        <v>-16412</v>
      </c>
      <c r="S14" s="161">
        <v>0</v>
      </c>
      <c r="T14" s="161">
        <v>0</v>
      </c>
      <c r="U14" s="161">
        <v>135808</v>
      </c>
      <c r="V14" s="161">
        <v>0</v>
      </c>
      <c r="W14" s="161">
        <v>0</v>
      </c>
      <c r="X14" s="161">
        <v>405699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-2493422</v>
      </c>
    </row>
    <row r="15" spans="1:31" ht="13.5" x14ac:dyDescent="0.25">
      <c r="A15" s="152" t="s">
        <v>150</v>
      </c>
      <c r="B15" s="152"/>
      <c r="C15" s="153">
        <v>45107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-1734889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-1566394</v>
      </c>
      <c r="R15" s="161">
        <v>-10238</v>
      </c>
      <c r="S15" s="161">
        <v>0</v>
      </c>
      <c r="T15" s="161">
        <v>0</v>
      </c>
      <c r="U15" s="161">
        <v>122090</v>
      </c>
      <c r="V15" s="161">
        <v>0</v>
      </c>
      <c r="W15" s="161">
        <v>0</v>
      </c>
      <c r="X15" s="161">
        <v>387971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-2801460</v>
      </c>
    </row>
    <row r="16" spans="1:31" ht="13.5" x14ac:dyDescent="0.25">
      <c r="A16" s="152" t="s">
        <v>151</v>
      </c>
      <c r="B16" s="152"/>
      <c r="C16" s="153">
        <v>45107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1">
        <v>0</v>
      </c>
      <c r="AB16" s="161">
        <v>0</v>
      </c>
      <c r="AC16" s="161">
        <v>0</v>
      </c>
      <c r="AD16" s="161">
        <v>0</v>
      </c>
      <c r="AE16" s="161">
        <v>0</v>
      </c>
    </row>
    <row r="17" spans="1:31" ht="13.5" x14ac:dyDescent="0.25">
      <c r="A17" s="152" t="s">
        <v>152</v>
      </c>
      <c r="B17" s="152" t="s">
        <v>153</v>
      </c>
      <c r="C17" s="153">
        <v>45107</v>
      </c>
      <c r="D17" s="161">
        <v>0</v>
      </c>
      <c r="E17" s="161">
        <v>0</v>
      </c>
      <c r="F17" s="161">
        <v>0</v>
      </c>
      <c r="G17" s="161">
        <v>134848</v>
      </c>
      <c r="H17" s="161">
        <v>0</v>
      </c>
      <c r="I17" s="161">
        <v>0</v>
      </c>
      <c r="J17" s="161">
        <v>-31350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1">
        <v>0</v>
      </c>
      <c r="Q17" s="161">
        <v>-264282</v>
      </c>
      <c r="R17" s="161">
        <v>0</v>
      </c>
      <c r="S17" s="161">
        <v>0</v>
      </c>
      <c r="T17" s="161">
        <v>-12968</v>
      </c>
      <c r="U17" s="161">
        <v>0</v>
      </c>
      <c r="V17" s="161">
        <v>0</v>
      </c>
      <c r="W17" s="161">
        <v>0</v>
      </c>
      <c r="X17" s="161">
        <v>0</v>
      </c>
      <c r="Y17" s="161">
        <v>0</v>
      </c>
      <c r="Z17" s="161">
        <v>0</v>
      </c>
      <c r="AA17" s="161">
        <v>0</v>
      </c>
      <c r="AB17" s="161">
        <v>0</v>
      </c>
      <c r="AC17" s="161">
        <v>0</v>
      </c>
      <c r="AD17" s="161">
        <v>0</v>
      </c>
      <c r="AE17" s="161">
        <v>-173752</v>
      </c>
    </row>
    <row r="18" spans="1:31" ht="13.5" x14ac:dyDescent="0.25">
      <c r="A18" s="152" t="s">
        <v>154</v>
      </c>
      <c r="B18" s="152" t="s">
        <v>140</v>
      </c>
      <c r="C18" s="153">
        <v>45107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-1928</v>
      </c>
      <c r="Q18" s="161">
        <v>-728947</v>
      </c>
      <c r="R18" s="161">
        <v>-2275</v>
      </c>
      <c r="S18" s="161">
        <v>0</v>
      </c>
      <c r="T18" s="161">
        <v>0</v>
      </c>
      <c r="U18" s="161">
        <v>0</v>
      </c>
      <c r="V18" s="161">
        <v>-8425</v>
      </c>
      <c r="W18" s="161">
        <v>0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0</v>
      </c>
      <c r="AD18" s="161">
        <v>0</v>
      </c>
      <c r="AE18" s="161">
        <v>-741575</v>
      </c>
    </row>
    <row r="19" spans="1:31" ht="13.5" x14ac:dyDescent="0.25">
      <c r="A19" s="152" t="s">
        <v>155</v>
      </c>
      <c r="B19" s="152"/>
      <c r="C19" s="153">
        <v>45107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-8294</v>
      </c>
      <c r="Q19" s="161">
        <v>-516778</v>
      </c>
      <c r="R19" s="161">
        <v>0</v>
      </c>
      <c r="S19" s="161">
        <v>0</v>
      </c>
      <c r="T19" s="161">
        <v>0</v>
      </c>
      <c r="U19" s="161">
        <v>0</v>
      </c>
      <c r="V19" s="161">
        <v>-3941</v>
      </c>
      <c r="W19" s="161">
        <v>0</v>
      </c>
      <c r="X19" s="161">
        <v>-200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-529213</v>
      </c>
    </row>
    <row r="20" spans="1:31" ht="13.5" x14ac:dyDescent="0.25">
      <c r="A20" s="152" t="s">
        <v>156</v>
      </c>
      <c r="B20" s="152" t="s">
        <v>157</v>
      </c>
      <c r="C20" s="153">
        <v>45107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1134135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1134135</v>
      </c>
    </row>
    <row r="21" spans="1:31" ht="13.5" x14ac:dyDescent="0.25">
      <c r="A21" s="152" t="s">
        <v>158</v>
      </c>
      <c r="B21" s="152"/>
      <c r="C21" s="153">
        <v>45107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-436482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-436482</v>
      </c>
    </row>
    <row r="22" spans="1:31" ht="13.5" x14ac:dyDescent="0.25">
      <c r="A22" s="152" t="s">
        <v>159</v>
      </c>
      <c r="B22" s="152" t="s">
        <v>160</v>
      </c>
      <c r="C22" s="153">
        <v>45107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-423021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-423021</v>
      </c>
    </row>
    <row r="23" spans="1:31" ht="13.5" x14ac:dyDescent="0.25">
      <c r="A23" s="152" t="s">
        <v>161</v>
      </c>
      <c r="B23" s="152" t="s">
        <v>160</v>
      </c>
      <c r="C23" s="153">
        <v>45107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-423021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-423021</v>
      </c>
    </row>
    <row r="24" spans="1:31" ht="13.5" x14ac:dyDescent="0.25">
      <c r="A24" s="152" t="s">
        <v>162</v>
      </c>
      <c r="B24" s="152" t="s">
        <v>160</v>
      </c>
      <c r="C24" s="153">
        <v>45107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-423021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-423021</v>
      </c>
    </row>
    <row r="25" spans="1:31" ht="13.5" x14ac:dyDescent="0.25">
      <c r="A25" s="152" t="s">
        <v>163</v>
      </c>
      <c r="B25" s="152" t="s">
        <v>160</v>
      </c>
      <c r="C25" s="153">
        <v>45107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-69295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0</v>
      </c>
      <c r="Y25" s="161">
        <v>0</v>
      </c>
      <c r="Z25" s="161">
        <v>0</v>
      </c>
      <c r="AA25" s="161">
        <v>0</v>
      </c>
      <c r="AB25" s="161">
        <v>0</v>
      </c>
      <c r="AC25" s="161">
        <v>0</v>
      </c>
      <c r="AD25" s="161">
        <v>0</v>
      </c>
      <c r="AE25" s="161">
        <v>-69295</v>
      </c>
    </row>
    <row r="26" spans="1:31" ht="13.5" x14ac:dyDescent="0.25">
      <c r="A26" s="152" t="s">
        <v>164</v>
      </c>
      <c r="B26" s="152" t="s">
        <v>165</v>
      </c>
      <c r="C26" s="153">
        <v>45107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</row>
    <row r="27" spans="1:31" ht="13.5" x14ac:dyDescent="0.25">
      <c r="A27" s="152" t="s">
        <v>166</v>
      </c>
      <c r="B27" s="152" t="s">
        <v>165</v>
      </c>
      <c r="C27" s="153">
        <v>45107</v>
      </c>
      <c r="D27" s="161"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</row>
    <row r="28" spans="1:31" ht="13.5" x14ac:dyDescent="0.25">
      <c r="A28" s="152" t="s">
        <v>167</v>
      </c>
      <c r="B28" s="152" t="s">
        <v>165</v>
      </c>
      <c r="C28" s="153">
        <v>45107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161">
        <v>0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1">
        <v>0</v>
      </c>
      <c r="AC28" s="161">
        <v>0</v>
      </c>
      <c r="AD28" s="161">
        <v>0</v>
      </c>
      <c r="AE28" s="161">
        <v>0</v>
      </c>
    </row>
    <row r="29" spans="1:31" ht="13.5" x14ac:dyDescent="0.25">
      <c r="A29" s="152" t="s">
        <v>168</v>
      </c>
      <c r="B29" s="152" t="s">
        <v>165</v>
      </c>
      <c r="C29" s="153">
        <v>45107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</row>
    <row r="30" spans="1:31" ht="13.5" x14ac:dyDescent="0.25">
      <c r="A30" s="152" t="s">
        <v>169</v>
      </c>
      <c r="B30" s="152" t="s">
        <v>165</v>
      </c>
      <c r="C30" s="153">
        <v>45107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</row>
    <row r="31" spans="1:31" ht="13.5" x14ac:dyDescent="0.25">
      <c r="A31" s="152" t="s">
        <v>170</v>
      </c>
      <c r="B31" s="152" t="s">
        <v>165</v>
      </c>
      <c r="C31" s="153">
        <v>45107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</v>
      </c>
    </row>
    <row r="32" spans="1:31" ht="13.5" x14ac:dyDescent="0.25">
      <c r="A32" s="152" t="s">
        <v>171</v>
      </c>
      <c r="B32" s="152" t="s">
        <v>165</v>
      </c>
      <c r="C32" s="153">
        <v>45107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</row>
    <row r="33" spans="1:31" ht="13.5" x14ac:dyDescent="0.25">
      <c r="A33" s="152" t="s">
        <v>172</v>
      </c>
      <c r="B33" s="152" t="s">
        <v>165</v>
      </c>
      <c r="C33" s="153">
        <v>45107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61">
        <v>0</v>
      </c>
      <c r="AA33" s="161">
        <v>0</v>
      </c>
      <c r="AB33" s="161">
        <v>0</v>
      </c>
      <c r="AC33" s="161">
        <v>0</v>
      </c>
      <c r="AD33" s="161">
        <v>0</v>
      </c>
      <c r="AE33" s="161">
        <v>0</v>
      </c>
    </row>
    <row r="34" spans="1:31" ht="13.5" x14ac:dyDescent="0.25">
      <c r="A34" s="152" t="s">
        <v>173</v>
      </c>
      <c r="B34" s="152" t="s">
        <v>174</v>
      </c>
      <c r="C34" s="153">
        <v>45107</v>
      </c>
      <c r="D34" s="161">
        <v>0</v>
      </c>
      <c r="E34" s="161">
        <v>0</v>
      </c>
      <c r="F34" s="161">
        <v>0</v>
      </c>
      <c r="G34" s="161">
        <v>-97</v>
      </c>
      <c r="H34" s="161">
        <v>0</v>
      </c>
      <c r="I34" s="161">
        <v>0</v>
      </c>
      <c r="J34" s="161">
        <v>0</v>
      </c>
      <c r="K34" s="161">
        <v>-65390</v>
      </c>
      <c r="L34" s="161">
        <v>0</v>
      </c>
      <c r="M34" s="161">
        <v>0</v>
      </c>
      <c r="N34" s="161">
        <v>0</v>
      </c>
      <c r="O34" s="161">
        <v>-2761</v>
      </c>
      <c r="P34" s="161">
        <v>0</v>
      </c>
      <c r="Q34" s="161">
        <v>-553380</v>
      </c>
      <c r="R34" s="161">
        <v>-6825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0</v>
      </c>
      <c r="Z34" s="161">
        <v>0</v>
      </c>
      <c r="AA34" s="161">
        <v>0</v>
      </c>
      <c r="AB34" s="161">
        <v>0</v>
      </c>
      <c r="AC34" s="161">
        <v>0</v>
      </c>
      <c r="AD34" s="161">
        <v>0</v>
      </c>
      <c r="AE34" s="161">
        <v>-628453</v>
      </c>
    </row>
    <row r="35" spans="1:31" ht="13.5" x14ac:dyDescent="0.25">
      <c r="A35" s="152" t="s">
        <v>175</v>
      </c>
      <c r="B35" s="152" t="s">
        <v>138</v>
      </c>
      <c r="C35" s="153">
        <v>45107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-292035</v>
      </c>
      <c r="R35" s="161">
        <v>-8450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0</v>
      </c>
      <c r="AD35" s="161">
        <v>0</v>
      </c>
      <c r="AE35" s="161">
        <v>-300485</v>
      </c>
    </row>
    <row r="36" spans="1:31" ht="13.5" x14ac:dyDescent="0.25">
      <c r="A36" s="152" t="s">
        <v>176</v>
      </c>
      <c r="B36" s="152"/>
      <c r="C36" s="153">
        <v>45107</v>
      </c>
      <c r="D36" s="161">
        <v>0</v>
      </c>
      <c r="E36" s="161">
        <v>0</v>
      </c>
      <c r="F36" s="161">
        <v>0</v>
      </c>
      <c r="G36" s="161">
        <v>-45515</v>
      </c>
      <c r="H36" s="161">
        <v>0</v>
      </c>
      <c r="I36" s="161">
        <v>0</v>
      </c>
      <c r="J36" s="161">
        <v>-83387</v>
      </c>
      <c r="K36" s="161">
        <v>0</v>
      </c>
      <c r="L36" s="161">
        <v>-9323</v>
      </c>
      <c r="M36" s="161">
        <v>0</v>
      </c>
      <c r="N36" s="161">
        <v>0</v>
      </c>
      <c r="O36" s="161">
        <v>0</v>
      </c>
      <c r="P36" s="161">
        <v>-1127</v>
      </c>
      <c r="Q36" s="161">
        <v>-108117</v>
      </c>
      <c r="R36" s="161">
        <v>-5085</v>
      </c>
      <c r="S36" s="161">
        <v>0</v>
      </c>
      <c r="T36" s="161">
        <v>0</v>
      </c>
      <c r="U36" s="161">
        <v>111266</v>
      </c>
      <c r="V36" s="161">
        <v>-625892</v>
      </c>
      <c r="W36" s="161">
        <v>8093</v>
      </c>
      <c r="X36" s="161">
        <v>0</v>
      </c>
      <c r="Y36" s="161">
        <v>0</v>
      </c>
      <c r="Z36" s="161">
        <v>0</v>
      </c>
      <c r="AA36" s="161">
        <v>0</v>
      </c>
      <c r="AB36" s="161">
        <v>-41092</v>
      </c>
      <c r="AC36" s="161">
        <v>0</v>
      </c>
      <c r="AD36" s="161">
        <v>0</v>
      </c>
      <c r="AE36" s="161">
        <v>-800179</v>
      </c>
    </row>
    <row r="37" spans="1:31" ht="13.5" x14ac:dyDescent="0.25">
      <c r="A37" s="152" t="s">
        <v>177</v>
      </c>
      <c r="B37" s="152" t="s">
        <v>178</v>
      </c>
      <c r="C37" s="153">
        <v>45107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-68397</v>
      </c>
      <c r="R37" s="161">
        <v>0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61">
        <v>-90</v>
      </c>
      <c r="Y37" s="161">
        <v>0</v>
      </c>
      <c r="Z37" s="161">
        <v>0</v>
      </c>
      <c r="AA37" s="161">
        <v>0</v>
      </c>
      <c r="AB37" s="161">
        <v>0</v>
      </c>
      <c r="AC37" s="161">
        <v>0</v>
      </c>
      <c r="AD37" s="161">
        <v>0</v>
      </c>
      <c r="AE37" s="161">
        <v>-68487</v>
      </c>
    </row>
    <row r="38" spans="1:31" ht="13.5" x14ac:dyDescent="0.25">
      <c r="A38" s="152" t="s">
        <v>179</v>
      </c>
      <c r="B38" s="152" t="s">
        <v>178</v>
      </c>
      <c r="C38" s="153">
        <v>45107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-67579</v>
      </c>
      <c r="R38" s="161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0</v>
      </c>
      <c r="X38" s="161">
        <v>-90</v>
      </c>
      <c r="Y38" s="161">
        <v>0</v>
      </c>
      <c r="Z38" s="161">
        <v>0</v>
      </c>
      <c r="AA38" s="161">
        <v>0</v>
      </c>
      <c r="AB38" s="161">
        <v>0</v>
      </c>
      <c r="AC38" s="161">
        <v>0</v>
      </c>
      <c r="AD38" s="161">
        <v>0</v>
      </c>
      <c r="AE38" s="161">
        <v>-67669</v>
      </c>
    </row>
    <row r="39" spans="1:31" ht="13.5" x14ac:dyDescent="0.25">
      <c r="A39" s="152" t="s">
        <v>180</v>
      </c>
      <c r="B39" s="152" t="s">
        <v>178</v>
      </c>
      <c r="C39" s="153">
        <v>45107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-61936</v>
      </c>
      <c r="R39" s="161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0</v>
      </c>
      <c r="X39" s="161">
        <v>-91</v>
      </c>
      <c r="Y39" s="161">
        <v>0</v>
      </c>
      <c r="Z39" s="161">
        <v>0</v>
      </c>
      <c r="AA39" s="161">
        <v>0</v>
      </c>
      <c r="AB39" s="161">
        <v>0</v>
      </c>
      <c r="AC39" s="161">
        <v>0</v>
      </c>
      <c r="AD39" s="161">
        <v>0</v>
      </c>
      <c r="AE39" s="161">
        <v>-62027</v>
      </c>
    </row>
    <row r="40" spans="1:31" ht="13.5" x14ac:dyDescent="0.25">
      <c r="A40" s="152" t="s">
        <v>181</v>
      </c>
      <c r="B40" s="152" t="s">
        <v>182</v>
      </c>
      <c r="C40" s="153">
        <v>45107</v>
      </c>
      <c r="D40" s="161">
        <v>-103</v>
      </c>
      <c r="E40" s="161"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-6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-62955</v>
      </c>
      <c r="R40" s="161">
        <v>0</v>
      </c>
      <c r="S40" s="161">
        <v>0</v>
      </c>
      <c r="T40" s="161">
        <v>0</v>
      </c>
      <c r="U40" s="161">
        <v>-36027</v>
      </c>
      <c r="V40" s="161">
        <v>-60632</v>
      </c>
      <c r="W40" s="161">
        <v>0</v>
      </c>
      <c r="X40" s="161">
        <v>14119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-145604</v>
      </c>
    </row>
    <row r="41" spans="1:31" ht="13.5" x14ac:dyDescent="0.25">
      <c r="A41" s="152" t="s">
        <v>183</v>
      </c>
      <c r="B41" s="152" t="s">
        <v>182</v>
      </c>
      <c r="C41" s="153">
        <v>45107</v>
      </c>
      <c r="D41" s="161">
        <v>-179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-6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-64297</v>
      </c>
      <c r="R41" s="161">
        <v>-150</v>
      </c>
      <c r="S41" s="161">
        <v>0</v>
      </c>
      <c r="T41" s="161">
        <v>0</v>
      </c>
      <c r="U41" s="161">
        <v>-32276</v>
      </c>
      <c r="V41" s="161">
        <v>-59316</v>
      </c>
      <c r="W41" s="161">
        <v>0</v>
      </c>
      <c r="X41" s="161">
        <v>14095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-142129</v>
      </c>
    </row>
    <row r="42" spans="1:31" ht="13.5" x14ac:dyDescent="0.25">
      <c r="A42" s="152" t="s">
        <v>184</v>
      </c>
      <c r="B42" s="152" t="s">
        <v>182</v>
      </c>
      <c r="C42" s="153">
        <v>45107</v>
      </c>
      <c r="D42" s="161">
        <v>-288</v>
      </c>
      <c r="E42" s="161">
        <v>0</v>
      </c>
      <c r="F42" s="161">
        <v>0</v>
      </c>
      <c r="G42" s="161">
        <v>0</v>
      </c>
      <c r="H42" s="161">
        <v>0</v>
      </c>
      <c r="I42" s="161">
        <v>0</v>
      </c>
      <c r="J42" s="161">
        <v>-1153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1">
        <v>-69315</v>
      </c>
      <c r="R42" s="161">
        <v>0</v>
      </c>
      <c r="S42" s="161">
        <v>0</v>
      </c>
      <c r="T42" s="161">
        <v>0</v>
      </c>
      <c r="U42" s="161">
        <v>-35729</v>
      </c>
      <c r="V42" s="161">
        <v>-21753</v>
      </c>
      <c r="W42" s="161">
        <v>-26236</v>
      </c>
      <c r="X42" s="161">
        <v>7443</v>
      </c>
      <c r="Y42" s="161">
        <v>0</v>
      </c>
      <c r="Z42" s="161">
        <v>0</v>
      </c>
      <c r="AA42" s="161">
        <v>0</v>
      </c>
      <c r="AB42" s="161">
        <v>0</v>
      </c>
      <c r="AC42" s="161">
        <v>0</v>
      </c>
      <c r="AD42" s="161">
        <v>0</v>
      </c>
      <c r="AE42" s="161">
        <v>-147031</v>
      </c>
    </row>
    <row r="43" spans="1:31" ht="13.5" x14ac:dyDescent="0.25">
      <c r="A43" s="152" t="s">
        <v>185</v>
      </c>
      <c r="B43" s="152" t="s">
        <v>182</v>
      </c>
      <c r="C43" s="153">
        <v>45107</v>
      </c>
      <c r="D43" s="161">
        <v>-35</v>
      </c>
      <c r="E43" s="161">
        <v>0</v>
      </c>
      <c r="F43" s="161">
        <v>0</v>
      </c>
      <c r="G43" s="161">
        <v>0</v>
      </c>
      <c r="H43" s="161">
        <v>0</v>
      </c>
      <c r="I43" s="161">
        <v>0</v>
      </c>
      <c r="J43" s="161">
        <v>-6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1">
        <v>-55698</v>
      </c>
      <c r="R43" s="161">
        <v>0</v>
      </c>
      <c r="S43" s="161">
        <v>-6657</v>
      </c>
      <c r="T43" s="161">
        <v>0</v>
      </c>
      <c r="U43" s="161">
        <v>-31715</v>
      </c>
      <c r="V43" s="161">
        <v>-23829</v>
      </c>
      <c r="W43" s="161">
        <v>-69937</v>
      </c>
      <c r="X43" s="161">
        <v>1347</v>
      </c>
      <c r="Y43" s="161">
        <v>0</v>
      </c>
      <c r="Z43" s="161">
        <v>0</v>
      </c>
      <c r="AA43" s="161">
        <v>0</v>
      </c>
      <c r="AB43" s="161">
        <v>0</v>
      </c>
      <c r="AC43" s="161">
        <v>0</v>
      </c>
      <c r="AD43" s="161">
        <v>0</v>
      </c>
      <c r="AE43" s="161">
        <v>-186530</v>
      </c>
    </row>
    <row r="44" spans="1:31" ht="13.5" x14ac:dyDescent="0.25">
      <c r="A44" s="152" t="s">
        <v>186</v>
      </c>
      <c r="B44" s="152" t="s">
        <v>182</v>
      </c>
      <c r="C44" s="153">
        <v>45107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-414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-66313</v>
      </c>
      <c r="R44" s="161">
        <v>0</v>
      </c>
      <c r="S44" s="161">
        <v>0</v>
      </c>
      <c r="T44" s="161">
        <v>0</v>
      </c>
      <c r="U44" s="161">
        <v>-34486</v>
      </c>
      <c r="V44" s="161">
        <v>0</v>
      </c>
      <c r="W44" s="161">
        <v>-5964</v>
      </c>
      <c r="X44" s="161">
        <v>-10962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-118139</v>
      </c>
    </row>
    <row r="45" spans="1:31" ht="13.5" x14ac:dyDescent="0.25">
      <c r="A45" s="152" t="s">
        <v>187</v>
      </c>
      <c r="B45" s="152" t="s">
        <v>182</v>
      </c>
      <c r="C45" s="153">
        <v>45107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-40632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-59062</v>
      </c>
      <c r="R45" s="161">
        <v>0</v>
      </c>
      <c r="S45" s="161">
        <v>-1525</v>
      </c>
      <c r="T45" s="161">
        <v>0</v>
      </c>
      <c r="U45" s="161">
        <v>-35430</v>
      </c>
      <c r="V45" s="161">
        <v>0</v>
      </c>
      <c r="W45" s="161">
        <v>-46368</v>
      </c>
      <c r="X45" s="161">
        <v>-15996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61">
        <v>0</v>
      </c>
      <c r="AE45" s="161">
        <v>-199013</v>
      </c>
    </row>
    <row r="46" spans="1:31" ht="13.5" x14ac:dyDescent="0.25">
      <c r="A46" s="152" t="s">
        <v>188</v>
      </c>
      <c r="B46" s="152" t="s">
        <v>182</v>
      </c>
      <c r="C46" s="153">
        <v>45107</v>
      </c>
      <c r="D46" s="161">
        <v>-278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-1376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-49355</v>
      </c>
      <c r="R46" s="161">
        <v>0</v>
      </c>
      <c r="S46" s="161">
        <v>-9893</v>
      </c>
      <c r="T46" s="161">
        <v>0</v>
      </c>
      <c r="U46" s="161">
        <v>-32949</v>
      </c>
      <c r="V46" s="161">
        <v>-29913</v>
      </c>
      <c r="W46" s="161">
        <v>0</v>
      </c>
      <c r="X46" s="161">
        <v>1532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-122232</v>
      </c>
    </row>
    <row r="47" spans="1:31" ht="13.5" x14ac:dyDescent="0.25">
      <c r="A47" s="152" t="s">
        <v>189</v>
      </c>
      <c r="B47" s="152" t="s">
        <v>182</v>
      </c>
      <c r="C47" s="153">
        <v>45107</v>
      </c>
      <c r="D47" s="161">
        <v>-76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-6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161">
        <v>-63563</v>
      </c>
      <c r="R47" s="161">
        <v>0</v>
      </c>
      <c r="S47" s="161">
        <v>0</v>
      </c>
      <c r="T47" s="161">
        <v>0</v>
      </c>
      <c r="U47" s="161">
        <v>-31043</v>
      </c>
      <c r="V47" s="161">
        <v>-20858</v>
      </c>
      <c r="W47" s="161">
        <v>0</v>
      </c>
      <c r="X47" s="161">
        <v>-76</v>
      </c>
      <c r="Y47" s="161">
        <v>0</v>
      </c>
      <c r="Z47" s="161">
        <v>0</v>
      </c>
      <c r="AA47" s="161">
        <v>0</v>
      </c>
      <c r="AB47" s="161">
        <v>0</v>
      </c>
      <c r="AC47" s="161">
        <v>0</v>
      </c>
      <c r="AD47" s="161">
        <v>0</v>
      </c>
      <c r="AE47" s="161">
        <v>-115622</v>
      </c>
    </row>
    <row r="48" spans="1:31" ht="13.5" x14ac:dyDescent="0.25">
      <c r="A48" s="152" t="s">
        <v>190</v>
      </c>
      <c r="B48" s="152" t="s">
        <v>182</v>
      </c>
      <c r="C48" s="153">
        <v>45107</v>
      </c>
      <c r="D48" s="161">
        <v>-89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-198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1">
        <v>-64973</v>
      </c>
      <c r="R48" s="161">
        <v>0</v>
      </c>
      <c r="S48" s="161">
        <v>0</v>
      </c>
      <c r="T48" s="161">
        <v>0</v>
      </c>
      <c r="U48" s="161">
        <v>-29425</v>
      </c>
      <c r="V48" s="161">
        <v>-18531</v>
      </c>
      <c r="W48" s="161">
        <v>0</v>
      </c>
      <c r="X48" s="161">
        <v>-90</v>
      </c>
      <c r="Y48" s="161">
        <v>0</v>
      </c>
      <c r="Z48" s="161">
        <v>0</v>
      </c>
      <c r="AA48" s="161">
        <v>0</v>
      </c>
      <c r="AB48" s="161">
        <v>0</v>
      </c>
      <c r="AC48" s="161">
        <v>0</v>
      </c>
      <c r="AD48" s="161">
        <v>0</v>
      </c>
      <c r="AE48" s="161">
        <v>-113306</v>
      </c>
    </row>
    <row r="49" spans="1:31" ht="13.5" x14ac:dyDescent="0.25">
      <c r="A49" s="152" t="s">
        <v>191</v>
      </c>
      <c r="B49" s="152" t="s">
        <v>182</v>
      </c>
      <c r="C49" s="153">
        <v>45107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-471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-70683</v>
      </c>
      <c r="R49" s="161">
        <v>0</v>
      </c>
      <c r="S49" s="161">
        <v>0</v>
      </c>
      <c r="T49" s="161">
        <v>0</v>
      </c>
      <c r="U49" s="161">
        <v>-36285</v>
      </c>
      <c r="V49" s="161">
        <v>-24031</v>
      </c>
      <c r="W49" s="161">
        <v>0</v>
      </c>
      <c r="X49" s="161">
        <v>257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-131213</v>
      </c>
    </row>
    <row r="50" spans="1:31" ht="13.5" x14ac:dyDescent="0.25">
      <c r="A50" s="152" t="s">
        <v>192</v>
      </c>
      <c r="B50" s="152" t="s">
        <v>182</v>
      </c>
      <c r="C50" s="153">
        <v>45107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-2694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-53209</v>
      </c>
      <c r="R50" s="161">
        <v>0</v>
      </c>
      <c r="S50" s="161">
        <v>-21368</v>
      </c>
      <c r="T50" s="161">
        <v>0</v>
      </c>
      <c r="U50" s="161">
        <v>-30733</v>
      </c>
      <c r="V50" s="161">
        <v>-32212</v>
      </c>
      <c r="W50" s="161">
        <v>-21120</v>
      </c>
      <c r="X50" s="161">
        <v>12341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-148995</v>
      </c>
    </row>
    <row r="51" spans="1:31" ht="13.5" x14ac:dyDescent="0.25">
      <c r="A51" s="152" t="s">
        <v>193</v>
      </c>
      <c r="B51" s="152" t="s">
        <v>182</v>
      </c>
      <c r="C51" s="153">
        <v>45107</v>
      </c>
      <c r="D51" s="161">
        <v>-129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-294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-58138</v>
      </c>
      <c r="R51" s="161">
        <v>0</v>
      </c>
      <c r="S51" s="161">
        <v>0</v>
      </c>
      <c r="T51" s="161">
        <v>0</v>
      </c>
      <c r="U51" s="161">
        <v>-30051</v>
      </c>
      <c r="V51" s="161">
        <v>-29651</v>
      </c>
      <c r="W51" s="161">
        <v>-5381</v>
      </c>
      <c r="X51" s="161">
        <v>588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-123056</v>
      </c>
    </row>
    <row r="52" spans="1:31" ht="13.5" x14ac:dyDescent="0.25">
      <c r="A52" s="152" t="s">
        <v>194</v>
      </c>
      <c r="B52" s="152" t="s">
        <v>182</v>
      </c>
      <c r="C52" s="153">
        <v>45107</v>
      </c>
      <c r="D52" s="161">
        <v>-225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-121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-62014</v>
      </c>
      <c r="R52" s="161">
        <v>0</v>
      </c>
      <c r="S52" s="161">
        <v>0</v>
      </c>
      <c r="T52" s="161">
        <v>0</v>
      </c>
      <c r="U52" s="161">
        <v>-27765</v>
      </c>
      <c r="V52" s="161">
        <v>-14645</v>
      </c>
      <c r="W52" s="161">
        <v>0</v>
      </c>
      <c r="X52" s="161">
        <v>770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-104000</v>
      </c>
    </row>
    <row r="53" spans="1:31" ht="13.5" x14ac:dyDescent="0.25">
      <c r="A53" s="152" t="s">
        <v>195</v>
      </c>
      <c r="B53" s="152" t="s">
        <v>140</v>
      </c>
      <c r="C53" s="153">
        <v>45107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-1928</v>
      </c>
      <c r="Q53" s="161">
        <v>-728947</v>
      </c>
      <c r="R53" s="161">
        <v>-2275</v>
      </c>
      <c r="S53" s="161">
        <v>0</v>
      </c>
      <c r="T53" s="161">
        <v>0</v>
      </c>
      <c r="U53" s="161">
        <v>0</v>
      </c>
      <c r="V53" s="161">
        <v>-8425</v>
      </c>
      <c r="W53" s="161">
        <v>0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0</v>
      </c>
      <c r="AD53" s="161">
        <v>0</v>
      </c>
      <c r="AE53" s="161">
        <v>-741575</v>
      </c>
    </row>
    <row r="54" spans="1:31" ht="13.5" x14ac:dyDescent="0.25">
      <c r="A54" s="152" t="s">
        <v>196</v>
      </c>
      <c r="B54" s="152" t="s">
        <v>140</v>
      </c>
      <c r="C54" s="153">
        <v>45107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-1928</v>
      </c>
      <c r="Q54" s="161">
        <v>-728947</v>
      </c>
      <c r="R54" s="161">
        <v>-2275</v>
      </c>
      <c r="S54" s="161">
        <v>0</v>
      </c>
      <c r="T54" s="161">
        <v>0</v>
      </c>
      <c r="U54" s="161">
        <v>0</v>
      </c>
      <c r="V54" s="161">
        <v>-8425</v>
      </c>
      <c r="W54" s="161">
        <v>0</v>
      </c>
      <c r="X54" s="161">
        <v>0</v>
      </c>
      <c r="Y54" s="161">
        <v>0</v>
      </c>
      <c r="Z54" s="161">
        <v>0</v>
      </c>
      <c r="AA54" s="161">
        <v>0</v>
      </c>
      <c r="AB54" s="161">
        <v>0</v>
      </c>
      <c r="AC54" s="161">
        <v>0</v>
      </c>
      <c r="AD54" s="161">
        <v>0</v>
      </c>
      <c r="AE54" s="161">
        <v>-741575</v>
      </c>
    </row>
    <row r="55" spans="1:31" ht="13.5" x14ac:dyDescent="0.25">
      <c r="A55" s="152" t="s">
        <v>197</v>
      </c>
      <c r="B55" s="152" t="s">
        <v>198</v>
      </c>
      <c r="C55" s="153">
        <v>45107</v>
      </c>
      <c r="D55" s="161">
        <v>0</v>
      </c>
      <c r="E55" s="161">
        <v>0</v>
      </c>
      <c r="F55" s="161">
        <v>0</v>
      </c>
      <c r="G55" s="161">
        <v>0</v>
      </c>
      <c r="H55" s="161">
        <v>0</v>
      </c>
      <c r="I55" s="161">
        <v>0</v>
      </c>
      <c r="J55" s="161">
        <v>0</v>
      </c>
      <c r="K55" s="161">
        <v>0</v>
      </c>
      <c r="L55" s="161">
        <v>0</v>
      </c>
      <c r="M55" s="161">
        <v>-354</v>
      </c>
      <c r="N55" s="161">
        <v>0</v>
      </c>
      <c r="O55" s="161">
        <v>0</v>
      </c>
      <c r="P55" s="161">
        <v>-189</v>
      </c>
      <c r="Q55" s="161">
        <v>-279209</v>
      </c>
      <c r="R55" s="161">
        <v>0</v>
      </c>
      <c r="S55" s="161">
        <v>0</v>
      </c>
      <c r="T55" s="161">
        <v>0</v>
      </c>
      <c r="U55" s="161">
        <v>0</v>
      </c>
      <c r="V55" s="161">
        <v>0</v>
      </c>
      <c r="W55" s="161">
        <v>0</v>
      </c>
      <c r="X55" s="161">
        <v>0</v>
      </c>
      <c r="Y55" s="161">
        <v>0</v>
      </c>
      <c r="Z55" s="161">
        <v>0</v>
      </c>
      <c r="AA55" s="161">
        <v>-4197</v>
      </c>
      <c r="AB55" s="161">
        <v>-6100</v>
      </c>
      <c r="AC55" s="161">
        <v>-501</v>
      </c>
      <c r="AD55" s="161">
        <v>0</v>
      </c>
      <c r="AE55" s="161">
        <v>-290550</v>
      </c>
    </row>
    <row r="56" spans="1:31" ht="13.5" x14ac:dyDescent="0.25">
      <c r="A56" s="152" t="s">
        <v>199</v>
      </c>
      <c r="B56" s="152"/>
      <c r="C56" s="153">
        <v>45107</v>
      </c>
      <c r="D56" s="161">
        <v>0</v>
      </c>
      <c r="E56" s="161">
        <v>0</v>
      </c>
      <c r="F56" s="161">
        <v>0</v>
      </c>
      <c r="G56" s="161">
        <v>-6888</v>
      </c>
      <c r="H56" s="161">
        <v>0</v>
      </c>
      <c r="I56" s="161">
        <v>0</v>
      </c>
      <c r="J56" s="161">
        <v>-12459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-3353</v>
      </c>
      <c r="Q56" s="161">
        <v>-122596</v>
      </c>
      <c r="R56" s="161">
        <v>-1625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61">
        <v>0</v>
      </c>
      <c r="Y56" s="161">
        <v>0</v>
      </c>
      <c r="Z56" s="161">
        <v>0</v>
      </c>
      <c r="AA56" s="161">
        <v>0</v>
      </c>
      <c r="AB56" s="161">
        <v>0</v>
      </c>
      <c r="AC56" s="161">
        <v>0</v>
      </c>
      <c r="AD56" s="161">
        <v>0</v>
      </c>
      <c r="AE56" s="161">
        <v>-146921</v>
      </c>
    </row>
    <row r="57" spans="1:31" ht="13.5" x14ac:dyDescent="0.25">
      <c r="A57" s="152" t="s">
        <v>200</v>
      </c>
      <c r="B57" s="152" t="s">
        <v>140</v>
      </c>
      <c r="C57" s="153">
        <v>45107</v>
      </c>
      <c r="D57" s="161">
        <v>0</v>
      </c>
      <c r="E57" s="161">
        <v>0</v>
      </c>
      <c r="F57" s="161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-1928</v>
      </c>
      <c r="Q57" s="161">
        <v>-728947</v>
      </c>
      <c r="R57" s="161">
        <v>-2275</v>
      </c>
      <c r="S57" s="161">
        <v>0</v>
      </c>
      <c r="T57" s="161">
        <v>0</v>
      </c>
      <c r="U57" s="161">
        <v>0</v>
      </c>
      <c r="V57" s="161">
        <v>-8425</v>
      </c>
      <c r="W57" s="161">
        <v>0</v>
      </c>
      <c r="X57" s="161">
        <v>0</v>
      </c>
      <c r="Y57" s="161">
        <v>0</v>
      </c>
      <c r="Z57" s="161">
        <v>0</v>
      </c>
      <c r="AA57" s="161">
        <v>0</v>
      </c>
      <c r="AB57" s="161">
        <v>0</v>
      </c>
      <c r="AC57" s="161">
        <v>0</v>
      </c>
      <c r="AD57" s="161">
        <v>0</v>
      </c>
      <c r="AE57" s="161">
        <v>-741575</v>
      </c>
    </row>
    <row r="58" spans="1:31" ht="13.5" x14ac:dyDescent="0.25">
      <c r="A58" s="152" t="s">
        <v>201</v>
      </c>
      <c r="B58" s="152"/>
      <c r="C58" s="153">
        <v>45107</v>
      </c>
      <c r="D58" s="161">
        <v>0</v>
      </c>
      <c r="E58" s="161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-5400</v>
      </c>
      <c r="Q58" s="161">
        <v>-482272</v>
      </c>
      <c r="R58" s="161">
        <v>0</v>
      </c>
      <c r="S58" s="161">
        <v>0</v>
      </c>
      <c r="T58" s="161">
        <v>0</v>
      </c>
      <c r="U58" s="161">
        <v>0</v>
      </c>
      <c r="V58" s="161">
        <v>0</v>
      </c>
      <c r="W58" s="161">
        <v>0</v>
      </c>
      <c r="X58" s="161">
        <v>0</v>
      </c>
      <c r="Y58" s="161">
        <v>0</v>
      </c>
      <c r="Z58" s="161">
        <v>0</v>
      </c>
      <c r="AA58" s="161">
        <v>0</v>
      </c>
      <c r="AB58" s="161">
        <v>0</v>
      </c>
      <c r="AC58" s="161">
        <v>0</v>
      </c>
      <c r="AD58" s="161">
        <v>0</v>
      </c>
      <c r="AE58" s="161">
        <v>-487672</v>
      </c>
    </row>
    <row r="59" spans="1:31" ht="13.5" x14ac:dyDescent="0.25">
      <c r="A59" s="152" t="s">
        <v>202</v>
      </c>
      <c r="B59" s="152"/>
      <c r="C59" s="153">
        <v>45107</v>
      </c>
      <c r="D59" s="161">
        <v>0</v>
      </c>
      <c r="E59" s="161">
        <v>0</v>
      </c>
      <c r="F59" s="161">
        <v>0</v>
      </c>
      <c r="G59" s="161">
        <v>0</v>
      </c>
      <c r="H59" s="161">
        <v>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-125660</v>
      </c>
      <c r="R59" s="161">
        <v>0</v>
      </c>
      <c r="S59" s="161">
        <v>0</v>
      </c>
      <c r="T59" s="161">
        <v>0</v>
      </c>
      <c r="U59" s="161">
        <v>0</v>
      </c>
      <c r="V59" s="161">
        <v>0</v>
      </c>
      <c r="W59" s="161">
        <v>0</v>
      </c>
      <c r="X59" s="161">
        <v>0</v>
      </c>
      <c r="Y59" s="161">
        <v>0</v>
      </c>
      <c r="Z59" s="161">
        <v>0</v>
      </c>
      <c r="AA59" s="161">
        <v>0</v>
      </c>
      <c r="AB59" s="161">
        <v>0</v>
      </c>
      <c r="AC59" s="161">
        <v>0</v>
      </c>
      <c r="AD59" s="161">
        <v>0</v>
      </c>
      <c r="AE59" s="161">
        <v>-125660</v>
      </c>
    </row>
    <row r="60" spans="1:31" ht="13.5" x14ac:dyDescent="0.25">
      <c r="A60" s="152" t="s">
        <v>203</v>
      </c>
      <c r="B60" s="152"/>
      <c r="C60" s="153">
        <v>44926</v>
      </c>
      <c r="D60" s="161">
        <v>0</v>
      </c>
      <c r="E60" s="161">
        <v>0</v>
      </c>
      <c r="F60" s="161">
        <v>0</v>
      </c>
      <c r="G60" s="161">
        <v>0</v>
      </c>
      <c r="H60" s="161">
        <v>0</v>
      </c>
      <c r="I60" s="161">
        <v>0</v>
      </c>
      <c r="J60" s="161">
        <v>-2469074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0</v>
      </c>
      <c r="V60" s="161">
        <v>0</v>
      </c>
      <c r="W60" s="161">
        <v>0</v>
      </c>
      <c r="X60" s="161">
        <v>0</v>
      </c>
      <c r="Y60" s="161">
        <v>0</v>
      </c>
      <c r="Z60" s="161">
        <v>0</v>
      </c>
      <c r="AA60" s="161">
        <v>0</v>
      </c>
      <c r="AB60" s="161">
        <v>0</v>
      </c>
      <c r="AC60" s="161">
        <v>0</v>
      </c>
      <c r="AD60" s="161">
        <v>0</v>
      </c>
      <c r="AE60" s="161">
        <v>-2469074</v>
      </c>
    </row>
    <row r="61" spans="1:31" ht="13.5" x14ac:dyDescent="0.25">
      <c r="A61" s="152" t="s">
        <v>203</v>
      </c>
      <c r="B61" s="152"/>
      <c r="C61" s="153">
        <v>45107</v>
      </c>
      <c r="D61" s="161">
        <v>0</v>
      </c>
      <c r="E61" s="161">
        <v>0</v>
      </c>
      <c r="F61" s="161">
        <v>0</v>
      </c>
      <c r="G61" s="161">
        <v>0</v>
      </c>
      <c r="H61" s="161">
        <v>0</v>
      </c>
      <c r="I61" s="161">
        <v>0</v>
      </c>
      <c r="J61" s="161">
        <v>-3716790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161">
        <v>0</v>
      </c>
      <c r="R61" s="161">
        <v>0</v>
      </c>
      <c r="S61" s="161">
        <v>0</v>
      </c>
      <c r="T61" s="161">
        <v>0</v>
      </c>
      <c r="U61" s="161">
        <v>0</v>
      </c>
      <c r="V61" s="161">
        <v>0</v>
      </c>
      <c r="W61" s="161">
        <v>0</v>
      </c>
      <c r="X61" s="161">
        <v>0</v>
      </c>
      <c r="Y61" s="161">
        <v>0</v>
      </c>
      <c r="Z61" s="161">
        <v>0</v>
      </c>
      <c r="AA61" s="161">
        <v>0</v>
      </c>
      <c r="AB61" s="161">
        <v>0</v>
      </c>
      <c r="AC61" s="161">
        <v>0</v>
      </c>
      <c r="AD61" s="161">
        <v>0</v>
      </c>
      <c r="AE61" s="161">
        <v>-3716790</v>
      </c>
    </row>
    <row r="62" spans="1:31" x14ac:dyDescent="0.2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</row>
    <row r="63" spans="1:31" x14ac:dyDescent="0.2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</row>
    <row r="64" spans="1:31" x14ac:dyDescent="0.25">
      <c r="A64" s="157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COST &amp; STATS</vt:lpstr>
      <vt:lpstr>SUM COST &amp; STATS</vt:lpstr>
      <vt:lpstr>ALL</vt:lpstr>
      <vt:lpstr>SRC</vt:lpstr>
      <vt:lpstr>MAX PAYMENT</vt:lpstr>
      <vt:lpstr>Stats</vt:lpstr>
      <vt:lpstr>Revenue</vt:lpstr>
      <vt:lpstr>Offsets</vt:lpstr>
      <vt:lpstr>Unallow &amp; Limits</vt:lpstr>
      <vt:lpstr>Total Expense</vt:lpstr>
      <vt:lpstr>'COST &amp; STATS'!Print_Titles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NicoleElizabethMosbaugh</dc:creator>
  <cp:lastModifiedBy>Nutter, Emma</cp:lastModifiedBy>
  <cp:lastPrinted>2021-01-28T22:35:38Z</cp:lastPrinted>
  <dcterms:created xsi:type="dcterms:W3CDTF">2005-12-12T15:06:46Z</dcterms:created>
  <dcterms:modified xsi:type="dcterms:W3CDTF">2024-02-20T14:38:20Z</dcterms:modified>
</cp:coreProperties>
</file>