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codeName="ThisWorkbook"/>
  <mc:AlternateContent xmlns:mc="http://schemas.openxmlformats.org/markup-compatibility/2006">
    <mc:Choice Requires="x15">
      <x15ac:absPath xmlns:x15ac="http://schemas.microsoft.com/office/spreadsheetml/2010/11/ac" url="https://iowadhs.sharepoint.com/sites/CommunityActionAgencies/Shared Documents/CSBG/CSBG/Website/Members Only Current/UPDATES NEEDED/"/>
    </mc:Choice>
  </mc:AlternateContent>
  <xr:revisionPtr revIDLastSave="0" documentId="8_{305DF60A-64EB-4F90-8F3B-35D775540B18}" xr6:coauthVersionLast="47" xr6:coauthVersionMax="47" xr10:uidLastSave="{00000000-0000-0000-0000-000000000000}"/>
  <bookViews>
    <workbookView xWindow="-120" yWindow="-120" windowWidth="29040" windowHeight="15720" tabRatio="703" firstSheet="4" activeTab="4" xr2:uid="{00000000-000D-0000-FFFF-FFFF00000000}"/>
  </bookViews>
  <sheets>
    <sheet name="BASE" sheetId="15" r:id="rId1"/>
    <sheet name="CONSULTANTS" sheetId="24" r:id="rId2"/>
    <sheet name="CO_FUNDING" sheetId="18" r:id="rId3"/>
    <sheet name="CSBG_PROGRAMS" sheetId="23" r:id="rId4"/>
    <sheet name="INVOICE_1" sheetId="20" r:id="rId5"/>
    <sheet name="INVOICE_2" sheetId="21" r:id="rId6"/>
  </sheets>
  <definedNames>
    <definedName name="_xlnm.Print_Area" localSheetId="0">BASE!$A$1:$AA$85</definedName>
    <definedName name="_xlnm.Print_Area" localSheetId="2">CO_FUNDING!$A$1:$AA$62</definedName>
    <definedName name="_xlnm.Print_Area" localSheetId="1">CONSULTANTS!$A$1:$AA$22</definedName>
    <definedName name="_xlnm.Print_Area" localSheetId="3">CSBG_PROGRAMS!$A$1:$AA$32</definedName>
    <definedName name="_xlnm.Print_Area" localSheetId="4">INVOICE_1!$A$1:$E$55</definedName>
    <definedName name="_xlnm.Print_Area" localSheetId="5">INVOICE_2!$A$1:$E$69</definedName>
    <definedName name="Z_20C66AA0_7672_11D3_AD27_A7AEA56B3532_.wvu.PrintArea" localSheetId="0" hidden="1">BASE!$A$1:$K$93</definedName>
    <definedName name="Z_20C66AA0_7672_11D3_AD27_A7AEA56B3532_.wvu.PrintArea" localSheetId="2" hidden="1">CO_FUNDING!$A$1:$J$82</definedName>
  </definedNames>
  <calcPr calcId="191028"/>
  <customWorkbookViews>
    <customWorkbookView name="Greg Pieper - Personal View" guid="{20C66AA0-7672-11D3-AD27-A7AEA56B3532}" mergeInterval="0" personalView="1" maximized="1" windowWidth="796" windowHeight="435" activeSheetId="8"/>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0" i="15" l="1"/>
  <c r="E41" i="21"/>
  <c r="E31" i="20" s="1"/>
  <c r="B40" i="21"/>
  <c r="B39" i="21"/>
  <c r="B38" i="21"/>
  <c r="B37" i="21"/>
  <c r="B36" i="21"/>
  <c r="C60" i="18"/>
  <c r="D60" i="18" s="1"/>
  <c r="E60" i="18" s="1"/>
  <c r="F60" i="18" s="1"/>
  <c r="G60" i="18" s="1"/>
  <c r="H60" i="18" s="1"/>
  <c r="I60" i="18" s="1"/>
  <c r="J60" i="18" s="1"/>
  <c r="K60" i="18" s="1"/>
  <c r="L60" i="18" s="1"/>
  <c r="M60" i="18" s="1"/>
  <c r="N60" i="18" s="1"/>
  <c r="O60" i="18" s="1"/>
  <c r="P60" i="18" s="1"/>
  <c r="Q60" i="18" s="1"/>
  <c r="R60" i="18" s="1"/>
  <c r="S60" i="18" s="1"/>
  <c r="T60" i="18" s="1"/>
  <c r="U60" i="18" s="1"/>
  <c r="V60" i="18" s="1"/>
  <c r="W60" i="18" s="1"/>
  <c r="X60" i="18" s="1"/>
  <c r="Y60" i="18" s="1"/>
  <c r="Z60" i="18" s="1"/>
  <c r="AA60" i="18" s="1"/>
  <c r="C59" i="18"/>
  <c r="D59" i="18" s="1"/>
  <c r="E59" i="18" s="1"/>
  <c r="F59" i="18" s="1"/>
  <c r="G59" i="18" s="1"/>
  <c r="H59" i="18" s="1"/>
  <c r="I59" i="18" s="1"/>
  <c r="J59" i="18" s="1"/>
  <c r="K59" i="18" s="1"/>
  <c r="L59" i="18" s="1"/>
  <c r="M59" i="18" s="1"/>
  <c r="N59" i="18" s="1"/>
  <c r="O59" i="18" s="1"/>
  <c r="P59" i="18" s="1"/>
  <c r="Q59" i="18" s="1"/>
  <c r="R59" i="18" s="1"/>
  <c r="S59" i="18" s="1"/>
  <c r="T59" i="18" s="1"/>
  <c r="U59" i="18" s="1"/>
  <c r="V59" i="18" s="1"/>
  <c r="W59" i="18" s="1"/>
  <c r="X59" i="18" s="1"/>
  <c r="Y59" i="18" s="1"/>
  <c r="Z59" i="18" s="1"/>
  <c r="AA59" i="18" s="1"/>
  <c r="C58" i="18"/>
  <c r="D58" i="18" s="1"/>
  <c r="E58" i="18" s="1"/>
  <c r="F58" i="18" s="1"/>
  <c r="G58" i="18" s="1"/>
  <c r="H58" i="18" s="1"/>
  <c r="I58" i="18" s="1"/>
  <c r="J58" i="18" s="1"/>
  <c r="K58" i="18" s="1"/>
  <c r="L58" i="18" s="1"/>
  <c r="M58" i="18" s="1"/>
  <c r="N58" i="18" s="1"/>
  <c r="O58" i="18" s="1"/>
  <c r="P58" i="18" s="1"/>
  <c r="Q58" i="18" s="1"/>
  <c r="R58" i="18" s="1"/>
  <c r="S58" i="18" s="1"/>
  <c r="T58" i="18" s="1"/>
  <c r="U58" i="18" s="1"/>
  <c r="V58" i="18" s="1"/>
  <c r="W58" i="18" s="1"/>
  <c r="X58" i="18" s="1"/>
  <c r="Y58" i="18" s="1"/>
  <c r="Z58" i="18" s="1"/>
  <c r="AA58" i="18" s="1"/>
  <c r="C57" i="18"/>
  <c r="D57" i="18" s="1"/>
  <c r="E57" i="18" s="1"/>
  <c r="F57" i="18" s="1"/>
  <c r="G57" i="18" s="1"/>
  <c r="H57" i="18" s="1"/>
  <c r="I57" i="18" s="1"/>
  <c r="J57" i="18" s="1"/>
  <c r="K57" i="18" s="1"/>
  <c r="L57" i="18" s="1"/>
  <c r="M57" i="18" s="1"/>
  <c r="N57" i="18" s="1"/>
  <c r="O57" i="18" s="1"/>
  <c r="P57" i="18" s="1"/>
  <c r="Q57" i="18" s="1"/>
  <c r="R57" i="18" s="1"/>
  <c r="S57" i="18" s="1"/>
  <c r="T57" i="18" s="1"/>
  <c r="U57" i="18" s="1"/>
  <c r="V57" i="18" s="1"/>
  <c r="W57" i="18" s="1"/>
  <c r="X57" i="18" s="1"/>
  <c r="Y57" i="18" s="1"/>
  <c r="Z57" i="18" s="1"/>
  <c r="AA57" i="18" s="1"/>
  <c r="C56" i="18"/>
  <c r="D56" i="18" s="1"/>
  <c r="E56" i="18" s="1"/>
  <c r="F56" i="18" s="1"/>
  <c r="G56" i="18" s="1"/>
  <c r="H56" i="18" s="1"/>
  <c r="I56" i="18" s="1"/>
  <c r="J56" i="18" s="1"/>
  <c r="K56" i="18" s="1"/>
  <c r="L56" i="18" s="1"/>
  <c r="M56" i="18" s="1"/>
  <c r="N56" i="18" s="1"/>
  <c r="O56" i="18" s="1"/>
  <c r="P56" i="18" s="1"/>
  <c r="Q56" i="18" s="1"/>
  <c r="R56" i="18" s="1"/>
  <c r="S56" i="18" s="1"/>
  <c r="T56" i="18" s="1"/>
  <c r="U56" i="18" s="1"/>
  <c r="V56" i="18" s="1"/>
  <c r="W56" i="18" s="1"/>
  <c r="X56" i="18" s="1"/>
  <c r="Y56" i="18" s="1"/>
  <c r="Z56" i="18" s="1"/>
  <c r="AA56" i="18" s="1"/>
  <c r="A60" i="18"/>
  <c r="A59" i="18"/>
  <c r="A58" i="18"/>
  <c r="A57" i="18"/>
  <c r="A56" i="18"/>
  <c r="AA30" i="18"/>
  <c r="Z30" i="18"/>
  <c r="Y30" i="18"/>
  <c r="X30" i="18"/>
  <c r="W30" i="18"/>
  <c r="V30" i="18"/>
  <c r="U30" i="18"/>
  <c r="T30" i="18"/>
  <c r="S30" i="18"/>
  <c r="R30" i="18"/>
  <c r="Q30" i="18"/>
  <c r="P30" i="18"/>
  <c r="O30" i="18"/>
  <c r="N30" i="18"/>
  <c r="M30" i="18"/>
  <c r="L30" i="18"/>
  <c r="K30" i="18"/>
  <c r="J30" i="18"/>
  <c r="I30" i="18"/>
  <c r="H30" i="18"/>
  <c r="G30" i="18"/>
  <c r="F30" i="18"/>
  <c r="E30" i="18"/>
  <c r="D30" i="18"/>
  <c r="C30" i="18"/>
  <c r="B30" i="18"/>
  <c r="A40" i="21"/>
  <c r="A39" i="21"/>
  <c r="A38" i="21"/>
  <c r="A37" i="21"/>
  <c r="A36" i="21"/>
  <c r="A17" i="21" l="1"/>
  <c r="E3" i="21" l="1"/>
  <c r="E2" i="21"/>
  <c r="E1" i="21"/>
  <c r="B9" i="21" l="1"/>
  <c r="A9" i="21"/>
  <c r="C18" i="24"/>
  <c r="D18" i="24" s="1"/>
  <c r="E18" i="24" s="1"/>
  <c r="F18" i="24" s="1"/>
  <c r="G18" i="24" s="1"/>
  <c r="H18" i="24" s="1"/>
  <c r="I18" i="24" s="1"/>
  <c r="J18" i="24" s="1"/>
  <c r="K18" i="24" s="1"/>
  <c r="L18" i="24" s="1"/>
  <c r="M18" i="24" s="1"/>
  <c r="N18" i="24" s="1"/>
  <c r="O18" i="24" s="1"/>
  <c r="P18" i="24" s="1"/>
  <c r="Q18" i="24" s="1"/>
  <c r="R18" i="24" s="1"/>
  <c r="S18" i="24" s="1"/>
  <c r="T18" i="24" s="1"/>
  <c r="U18" i="24" s="1"/>
  <c r="V18" i="24" s="1"/>
  <c r="W18" i="24" s="1"/>
  <c r="X18" i="24" s="1"/>
  <c r="Y18" i="24" s="1"/>
  <c r="Z18" i="24" s="1"/>
  <c r="AA18" i="24" s="1"/>
  <c r="A18" i="24"/>
  <c r="B54" i="21"/>
  <c r="B53" i="21"/>
  <c r="B52" i="21"/>
  <c r="B51" i="21"/>
  <c r="B50" i="21"/>
  <c r="B49" i="21"/>
  <c r="B48" i="21"/>
  <c r="B47" i="21"/>
  <c r="B46" i="21"/>
  <c r="B45" i="21"/>
  <c r="A54" i="21"/>
  <c r="A53" i="21"/>
  <c r="A52" i="21"/>
  <c r="A51" i="21"/>
  <c r="A50" i="21"/>
  <c r="A49" i="21"/>
  <c r="A48" i="21"/>
  <c r="A47" i="21"/>
  <c r="A46" i="21"/>
  <c r="A45" i="21"/>
  <c r="B35" i="21"/>
  <c r="B34" i="21"/>
  <c r="B33" i="21"/>
  <c r="B32" i="21"/>
  <c r="B11" i="21" l="1"/>
  <c r="B10" i="21"/>
  <c r="B8" i="21"/>
  <c r="B7" i="21"/>
  <c r="A11" i="21"/>
  <c r="A10" i="21"/>
  <c r="A8" i="21"/>
  <c r="A7" i="21"/>
  <c r="D15" i="23"/>
  <c r="D26" i="15" s="1"/>
  <c r="B15" i="23"/>
  <c r="C20" i="24"/>
  <c r="D20" i="24" s="1"/>
  <c r="E20" i="24" s="1"/>
  <c r="F20" i="24" s="1"/>
  <c r="G20" i="24" s="1"/>
  <c r="H20" i="24" s="1"/>
  <c r="I20" i="24" s="1"/>
  <c r="J20" i="24" s="1"/>
  <c r="K20" i="24" s="1"/>
  <c r="L20" i="24" s="1"/>
  <c r="M20" i="24" s="1"/>
  <c r="N20" i="24" s="1"/>
  <c r="O20" i="24" s="1"/>
  <c r="P20" i="24" s="1"/>
  <c r="Q20" i="24" s="1"/>
  <c r="R20" i="24" s="1"/>
  <c r="S20" i="24" s="1"/>
  <c r="T20" i="24" s="1"/>
  <c r="U20" i="24" s="1"/>
  <c r="V20" i="24" s="1"/>
  <c r="W20" i="24" s="1"/>
  <c r="X20" i="24" s="1"/>
  <c r="Y20" i="24" s="1"/>
  <c r="Z20" i="24" s="1"/>
  <c r="AA20" i="24" s="1"/>
  <c r="A20" i="24"/>
  <c r="C19" i="24"/>
  <c r="D19" i="24" s="1"/>
  <c r="E19" i="24" s="1"/>
  <c r="F19" i="24" s="1"/>
  <c r="G19" i="24" s="1"/>
  <c r="H19" i="24" s="1"/>
  <c r="I19" i="24" s="1"/>
  <c r="J19" i="24" s="1"/>
  <c r="K19" i="24" s="1"/>
  <c r="L19" i="24" s="1"/>
  <c r="M19" i="24" s="1"/>
  <c r="N19" i="24" s="1"/>
  <c r="O19" i="24" s="1"/>
  <c r="P19" i="24" s="1"/>
  <c r="Q19" i="24" s="1"/>
  <c r="R19" i="24" s="1"/>
  <c r="S19" i="24" s="1"/>
  <c r="T19" i="24" s="1"/>
  <c r="U19" i="24" s="1"/>
  <c r="V19" i="24" s="1"/>
  <c r="W19" i="24" s="1"/>
  <c r="X19" i="24" s="1"/>
  <c r="Y19" i="24" s="1"/>
  <c r="Z19" i="24" s="1"/>
  <c r="AA19" i="24" s="1"/>
  <c r="A19" i="24"/>
  <c r="C17" i="24"/>
  <c r="D17" i="24" s="1"/>
  <c r="E17" i="24" s="1"/>
  <c r="F17" i="24" s="1"/>
  <c r="G17" i="24" s="1"/>
  <c r="H17" i="24" s="1"/>
  <c r="I17" i="24" s="1"/>
  <c r="J17" i="24" s="1"/>
  <c r="K17" i="24" s="1"/>
  <c r="L17" i="24" s="1"/>
  <c r="M17" i="24" s="1"/>
  <c r="N17" i="24" s="1"/>
  <c r="O17" i="24" s="1"/>
  <c r="P17" i="24" s="1"/>
  <c r="Q17" i="24" s="1"/>
  <c r="R17" i="24" s="1"/>
  <c r="S17" i="24" s="1"/>
  <c r="T17" i="24" s="1"/>
  <c r="U17" i="24" s="1"/>
  <c r="V17" i="24" s="1"/>
  <c r="W17" i="24" s="1"/>
  <c r="X17" i="24" s="1"/>
  <c r="Y17" i="24" s="1"/>
  <c r="Z17" i="24" s="1"/>
  <c r="AA17" i="24" s="1"/>
  <c r="A17" i="24"/>
  <c r="C16" i="24"/>
  <c r="D16" i="24" s="1"/>
  <c r="E16" i="24" s="1"/>
  <c r="F16" i="24" s="1"/>
  <c r="G16" i="24" s="1"/>
  <c r="H16" i="24" s="1"/>
  <c r="I16" i="24" s="1"/>
  <c r="J16" i="24" s="1"/>
  <c r="K16" i="24" s="1"/>
  <c r="L16" i="24" s="1"/>
  <c r="M16" i="24" s="1"/>
  <c r="N16" i="24" s="1"/>
  <c r="O16" i="24" s="1"/>
  <c r="P16" i="24" s="1"/>
  <c r="Q16" i="24" s="1"/>
  <c r="R16" i="24" s="1"/>
  <c r="S16" i="24" s="1"/>
  <c r="T16" i="24" s="1"/>
  <c r="U16" i="24" s="1"/>
  <c r="V16" i="24" s="1"/>
  <c r="W16" i="24" s="1"/>
  <c r="X16" i="24" s="1"/>
  <c r="Y16" i="24" s="1"/>
  <c r="Z16" i="24" s="1"/>
  <c r="AA16" i="24" s="1"/>
  <c r="A16" i="24"/>
  <c r="AA10" i="24"/>
  <c r="AA22" i="15" s="1"/>
  <c r="Z10" i="24"/>
  <c r="Z22" i="15" s="1"/>
  <c r="Y10" i="24"/>
  <c r="Y22" i="15" s="1"/>
  <c r="X10" i="24"/>
  <c r="X22" i="15" s="1"/>
  <c r="W10" i="24"/>
  <c r="W22" i="15" s="1"/>
  <c r="V10" i="24"/>
  <c r="V22" i="15" s="1"/>
  <c r="U10" i="24"/>
  <c r="U22" i="15" s="1"/>
  <c r="T10" i="24"/>
  <c r="T22" i="15" s="1"/>
  <c r="S10" i="24"/>
  <c r="S22" i="15" s="1"/>
  <c r="R10" i="24"/>
  <c r="R22" i="15" s="1"/>
  <c r="Q10" i="24"/>
  <c r="Q22" i="15" s="1"/>
  <c r="P10" i="24"/>
  <c r="P22" i="15" s="1"/>
  <c r="O10" i="24"/>
  <c r="O22" i="15" s="1"/>
  <c r="N10" i="24"/>
  <c r="N22" i="15" s="1"/>
  <c r="M10" i="24"/>
  <c r="M22" i="15" s="1"/>
  <c r="L10" i="24"/>
  <c r="L22" i="15" s="1"/>
  <c r="K10" i="24"/>
  <c r="K22" i="15" s="1"/>
  <c r="J10" i="24"/>
  <c r="J22" i="15" s="1"/>
  <c r="I10" i="24"/>
  <c r="I22" i="15" s="1"/>
  <c r="H10" i="24"/>
  <c r="H22" i="15" s="1"/>
  <c r="G10" i="24"/>
  <c r="F10" i="24"/>
  <c r="F22" i="15" s="1"/>
  <c r="E10" i="24"/>
  <c r="E22" i="15" s="1"/>
  <c r="D10" i="24"/>
  <c r="D22" i="15" s="1"/>
  <c r="C10" i="24"/>
  <c r="C22" i="24" s="1"/>
  <c r="B10" i="24"/>
  <c r="Z1" i="24"/>
  <c r="Z13" i="24" s="1"/>
  <c r="Y1" i="24"/>
  <c r="Y13" i="24" s="1"/>
  <c r="X1" i="24"/>
  <c r="X13" i="24" s="1"/>
  <c r="W1" i="24"/>
  <c r="W13" i="24" s="1"/>
  <c r="V1" i="24"/>
  <c r="V13" i="24" s="1"/>
  <c r="U1" i="24"/>
  <c r="U13" i="24" s="1"/>
  <c r="T1" i="24"/>
  <c r="T13" i="24" s="1"/>
  <c r="S1" i="24"/>
  <c r="S13" i="24" s="1"/>
  <c r="R1" i="24"/>
  <c r="R13" i="24" s="1"/>
  <c r="Q1" i="24"/>
  <c r="Q13" i="24" s="1"/>
  <c r="P1" i="24"/>
  <c r="P13" i="24" s="1"/>
  <c r="O1" i="24"/>
  <c r="N1" i="24"/>
  <c r="N13" i="24" s="1"/>
  <c r="M1" i="24"/>
  <c r="M13" i="24" s="1"/>
  <c r="L1" i="24"/>
  <c r="L13" i="24" s="1"/>
  <c r="K1" i="24"/>
  <c r="K13" i="24" s="1"/>
  <c r="J1" i="24"/>
  <c r="J13" i="24" s="1"/>
  <c r="I1" i="24"/>
  <c r="I13" i="24" s="1"/>
  <c r="H1" i="24"/>
  <c r="H13" i="24" s="1"/>
  <c r="G1" i="24"/>
  <c r="G13" i="24" s="1"/>
  <c r="F1" i="24"/>
  <c r="F13" i="24" s="1"/>
  <c r="E1" i="24"/>
  <c r="E13" i="24" s="1"/>
  <c r="D1" i="24"/>
  <c r="D13" i="24" s="1"/>
  <c r="C1" i="24"/>
  <c r="C13" i="24" s="1"/>
  <c r="C46" i="20"/>
  <c r="C43" i="20"/>
  <c r="C42" i="20"/>
  <c r="C41" i="20"/>
  <c r="C40" i="20"/>
  <c r="C39" i="20"/>
  <c r="C38" i="20"/>
  <c r="C37" i="20"/>
  <c r="C36" i="20"/>
  <c r="C35" i="20"/>
  <c r="A35" i="21"/>
  <c r="A34" i="21"/>
  <c r="A33" i="21"/>
  <c r="A32" i="21"/>
  <c r="B55" i="21" l="1"/>
  <c r="B33" i="20"/>
  <c r="B12" i="21"/>
  <c r="C9" i="21"/>
  <c r="D9" i="21"/>
  <c r="C12" i="21"/>
  <c r="C11" i="21"/>
  <c r="C10" i="21"/>
  <c r="D11" i="21"/>
  <c r="D10" i="21"/>
  <c r="D8" i="21"/>
  <c r="D7" i="21"/>
  <c r="G22" i="15"/>
  <c r="D22" i="24"/>
  <c r="E22" i="24" s="1"/>
  <c r="F22" i="24" s="1"/>
  <c r="G22" i="24" s="1"/>
  <c r="C22" i="15"/>
  <c r="O13" i="24"/>
  <c r="C8" i="21"/>
  <c r="C7" i="21"/>
  <c r="E55" i="21"/>
  <c r="E33" i="20" s="1"/>
  <c r="H22" i="24" l="1"/>
  <c r="I22" i="24" s="1"/>
  <c r="J22" i="24" s="1"/>
  <c r="K22" i="24" s="1"/>
  <c r="L22" i="24" s="1"/>
  <c r="M22" i="24" s="1"/>
  <c r="N22" i="24" s="1"/>
  <c r="O22" i="24" s="1"/>
  <c r="P22" i="24" s="1"/>
  <c r="Q22" i="24" s="1"/>
  <c r="R22" i="24" s="1"/>
  <c r="S22" i="24" s="1"/>
  <c r="T22" i="24" s="1"/>
  <c r="U22" i="24" s="1"/>
  <c r="V22" i="24" s="1"/>
  <c r="W22" i="24" s="1"/>
  <c r="X22" i="24" s="1"/>
  <c r="Y22" i="24" s="1"/>
  <c r="Z22" i="24" s="1"/>
  <c r="AA22" i="24" s="1"/>
  <c r="C30" i="23"/>
  <c r="D30" i="23" s="1"/>
  <c r="E30" i="23" s="1"/>
  <c r="F30" i="23" s="1"/>
  <c r="G30" i="23" s="1"/>
  <c r="A30" i="23"/>
  <c r="C29" i="23"/>
  <c r="D29" i="23" s="1"/>
  <c r="E29" i="23" s="1"/>
  <c r="F29" i="23" s="1"/>
  <c r="G29" i="23" s="1"/>
  <c r="A29" i="23"/>
  <c r="C28" i="23"/>
  <c r="D28" i="23" s="1"/>
  <c r="E28" i="23" s="1"/>
  <c r="F28" i="23" s="1"/>
  <c r="G28" i="23" s="1"/>
  <c r="A28" i="23"/>
  <c r="C27" i="23"/>
  <c r="D27" i="23" s="1"/>
  <c r="E27" i="23" s="1"/>
  <c r="F27" i="23" s="1"/>
  <c r="G27" i="23" s="1"/>
  <c r="A27" i="23"/>
  <c r="C26" i="23"/>
  <c r="D26" i="23" s="1"/>
  <c r="E26" i="23" s="1"/>
  <c r="F26" i="23" s="1"/>
  <c r="G26" i="23" s="1"/>
  <c r="A26" i="23"/>
  <c r="C25" i="23"/>
  <c r="D25" i="23" s="1"/>
  <c r="E25" i="23" s="1"/>
  <c r="F25" i="23" s="1"/>
  <c r="G25" i="23" s="1"/>
  <c r="A25" i="23"/>
  <c r="C24" i="23"/>
  <c r="D24" i="23" s="1"/>
  <c r="E24" i="23" s="1"/>
  <c r="F24" i="23" s="1"/>
  <c r="G24" i="23" s="1"/>
  <c r="A24" i="23"/>
  <c r="C23" i="23"/>
  <c r="D23" i="23" s="1"/>
  <c r="E23" i="23" s="1"/>
  <c r="F23" i="23" s="1"/>
  <c r="G23" i="23" s="1"/>
  <c r="A23" i="23"/>
  <c r="C22" i="23"/>
  <c r="D22" i="23" s="1"/>
  <c r="E22" i="23" s="1"/>
  <c r="F22" i="23" s="1"/>
  <c r="G22" i="23" s="1"/>
  <c r="A22" i="23"/>
  <c r="C21" i="23"/>
  <c r="D21" i="23" s="1"/>
  <c r="E21" i="23" s="1"/>
  <c r="F21" i="23" s="1"/>
  <c r="G21" i="23" s="1"/>
  <c r="A21" i="23"/>
  <c r="AA15" i="23"/>
  <c r="Z15" i="23"/>
  <c r="Z26" i="15" s="1"/>
  <c r="Y15" i="23"/>
  <c r="Y26" i="15" s="1"/>
  <c r="X15" i="23"/>
  <c r="X26" i="15" s="1"/>
  <c r="W15" i="23"/>
  <c r="W26" i="15" s="1"/>
  <c r="V15" i="23"/>
  <c r="V26" i="15" s="1"/>
  <c r="U15" i="23"/>
  <c r="U26" i="15" s="1"/>
  <c r="T15" i="23"/>
  <c r="T26" i="15" s="1"/>
  <c r="S15" i="23"/>
  <c r="S26" i="15" s="1"/>
  <c r="R15" i="23"/>
  <c r="R26" i="15" s="1"/>
  <c r="Q15" i="23"/>
  <c r="Q26" i="15" s="1"/>
  <c r="P15" i="23"/>
  <c r="P26" i="15" s="1"/>
  <c r="O15" i="23"/>
  <c r="O26" i="15" s="1"/>
  <c r="N15" i="23"/>
  <c r="N26" i="15" s="1"/>
  <c r="M15" i="23"/>
  <c r="M26" i="15" s="1"/>
  <c r="L15" i="23"/>
  <c r="L26" i="15" s="1"/>
  <c r="K15" i="23"/>
  <c r="K26" i="15" s="1"/>
  <c r="J15" i="23"/>
  <c r="J26" i="15" s="1"/>
  <c r="I15" i="23"/>
  <c r="I26" i="15" s="1"/>
  <c r="H15" i="23"/>
  <c r="H26" i="15" s="1"/>
  <c r="G15" i="23"/>
  <c r="F15" i="23"/>
  <c r="F26" i="15" s="1"/>
  <c r="E15" i="23"/>
  <c r="E26" i="15" s="1"/>
  <c r="C15" i="23"/>
  <c r="Z1" i="23"/>
  <c r="Z18" i="23" s="1"/>
  <c r="Y1" i="23"/>
  <c r="Y18" i="23" s="1"/>
  <c r="X1" i="23"/>
  <c r="X18" i="23" s="1"/>
  <c r="W1" i="23"/>
  <c r="W18" i="23" s="1"/>
  <c r="V1" i="23"/>
  <c r="V18" i="23" s="1"/>
  <c r="U1" i="23"/>
  <c r="U18" i="23" s="1"/>
  <c r="T1" i="23"/>
  <c r="T18" i="23" s="1"/>
  <c r="S1" i="23"/>
  <c r="S18" i="23" s="1"/>
  <c r="R1" i="23"/>
  <c r="R18" i="23" s="1"/>
  <c r="Q1" i="23"/>
  <c r="Q18" i="23" s="1"/>
  <c r="P1" i="23"/>
  <c r="P18" i="23" s="1"/>
  <c r="O1" i="23"/>
  <c r="N1" i="23"/>
  <c r="N18" i="23" s="1"/>
  <c r="M1" i="23"/>
  <c r="M18" i="23" s="1"/>
  <c r="L1" i="23"/>
  <c r="L18" i="23" s="1"/>
  <c r="K1" i="23"/>
  <c r="K18" i="23" s="1"/>
  <c r="J1" i="23"/>
  <c r="J18" i="23" s="1"/>
  <c r="I1" i="23"/>
  <c r="I18" i="23" s="1"/>
  <c r="H1" i="23"/>
  <c r="H18" i="23" s="1"/>
  <c r="G1" i="23"/>
  <c r="G18" i="23" s="1"/>
  <c r="F1" i="23"/>
  <c r="F18" i="23" s="1"/>
  <c r="E1" i="23"/>
  <c r="E18" i="23" s="1"/>
  <c r="D1" i="23"/>
  <c r="D18" i="23" s="1"/>
  <c r="C1" i="23"/>
  <c r="C18" i="23" s="1"/>
  <c r="D12" i="21" l="1"/>
  <c r="C55" i="21"/>
  <c r="AA26" i="15"/>
  <c r="O18" i="23"/>
  <c r="C51" i="21"/>
  <c r="C49" i="21"/>
  <c r="C46" i="21"/>
  <c r="C48" i="21"/>
  <c r="C52" i="21"/>
  <c r="C45" i="21"/>
  <c r="C50" i="21"/>
  <c r="C47" i="21"/>
  <c r="C53" i="21"/>
  <c r="C54" i="21"/>
  <c r="C32" i="23"/>
  <c r="D32" i="23" s="1"/>
  <c r="E32" i="23" s="1"/>
  <c r="C26" i="15"/>
  <c r="C70" i="15" s="1"/>
  <c r="D70" i="15" s="1"/>
  <c r="E70" i="15" s="1"/>
  <c r="F70" i="15" s="1"/>
  <c r="H30" i="23"/>
  <c r="I30" i="23" s="1"/>
  <c r="J30" i="23" s="1"/>
  <c r="K30" i="23" s="1"/>
  <c r="L30" i="23" s="1"/>
  <c r="M30" i="23" s="1"/>
  <c r="N30" i="23" s="1"/>
  <c r="O30" i="23" s="1"/>
  <c r="P30" i="23" s="1"/>
  <c r="Q30" i="23" s="1"/>
  <c r="R30" i="23" s="1"/>
  <c r="S30" i="23" s="1"/>
  <c r="T30" i="23" s="1"/>
  <c r="U30" i="23" s="1"/>
  <c r="V30" i="23" s="1"/>
  <c r="W30" i="23" s="1"/>
  <c r="X30" i="23" s="1"/>
  <c r="Y30" i="23" s="1"/>
  <c r="Z30" i="23" s="1"/>
  <c r="AA30" i="23" s="1"/>
  <c r="H29" i="23"/>
  <c r="I29" i="23" s="1"/>
  <c r="J29" i="23" s="1"/>
  <c r="K29" i="23" s="1"/>
  <c r="L29" i="23" s="1"/>
  <c r="M29" i="23" s="1"/>
  <c r="N29" i="23" s="1"/>
  <c r="O29" i="23" s="1"/>
  <c r="P29" i="23" s="1"/>
  <c r="Q29" i="23" s="1"/>
  <c r="R29" i="23" s="1"/>
  <c r="S29" i="23" s="1"/>
  <c r="T29" i="23" s="1"/>
  <c r="U29" i="23" s="1"/>
  <c r="V29" i="23" s="1"/>
  <c r="W29" i="23" s="1"/>
  <c r="X29" i="23" s="1"/>
  <c r="Y29" i="23" s="1"/>
  <c r="Z29" i="23" s="1"/>
  <c r="AA29" i="23" s="1"/>
  <c r="H28" i="23"/>
  <c r="I28" i="23" s="1"/>
  <c r="J28" i="23" s="1"/>
  <c r="K28" i="23" s="1"/>
  <c r="L28" i="23" s="1"/>
  <c r="M28" i="23" s="1"/>
  <c r="N28" i="23" s="1"/>
  <c r="O28" i="23" s="1"/>
  <c r="P28" i="23" s="1"/>
  <c r="Q28" i="23" s="1"/>
  <c r="R28" i="23" s="1"/>
  <c r="S28" i="23" s="1"/>
  <c r="T28" i="23" s="1"/>
  <c r="U28" i="23" s="1"/>
  <c r="V28" i="23" s="1"/>
  <c r="W28" i="23" s="1"/>
  <c r="X28" i="23" s="1"/>
  <c r="Y28" i="23" s="1"/>
  <c r="Z28" i="23" s="1"/>
  <c r="AA28" i="23" s="1"/>
  <c r="H27" i="23"/>
  <c r="I27" i="23" s="1"/>
  <c r="J27" i="23" s="1"/>
  <c r="K27" i="23" s="1"/>
  <c r="L27" i="23" s="1"/>
  <c r="M27" i="23" s="1"/>
  <c r="N27" i="23" s="1"/>
  <c r="O27" i="23" s="1"/>
  <c r="P27" i="23" s="1"/>
  <c r="Q27" i="23" s="1"/>
  <c r="R27" i="23" s="1"/>
  <c r="S27" i="23" s="1"/>
  <c r="T27" i="23" s="1"/>
  <c r="U27" i="23" s="1"/>
  <c r="V27" i="23" s="1"/>
  <c r="W27" i="23" s="1"/>
  <c r="X27" i="23" s="1"/>
  <c r="Y27" i="23" s="1"/>
  <c r="Z27" i="23" s="1"/>
  <c r="AA27" i="23" s="1"/>
  <c r="H26" i="23"/>
  <c r="I26" i="23" s="1"/>
  <c r="J26" i="23" s="1"/>
  <c r="K26" i="23" s="1"/>
  <c r="L26" i="23" s="1"/>
  <c r="M26" i="23" s="1"/>
  <c r="N26" i="23" s="1"/>
  <c r="O26" i="23" s="1"/>
  <c r="P26" i="23" s="1"/>
  <c r="Q26" i="23" s="1"/>
  <c r="R26" i="23" s="1"/>
  <c r="S26" i="23" s="1"/>
  <c r="T26" i="23" s="1"/>
  <c r="U26" i="23" s="1"/>
  <c r="V26" i="23" s="1"/>
  <c r="W26" i="23" s="1"/>
  <c r="X26" i="23" s="1"/>
  <c r="Y26" i="23" s="1"/>
  <c r="Z26" i="23" s="1"/>
  <c r="AA26" i="23" s="1"/>
  <c r="H25" i="23"/>
  <c r="I25" i="23" s="1"/>
  <c r="J25" i="23" s="1"/>
  <c r="K25" i="23" s="1"/>
  <c r="L25" i="23" s="1"/>
  <c r="M25" i="23" s="1"/>
  <c r="N25" i="23" s="1"/>
  <c r="O25" i="23" s="1"/>
  <c r="P25" i="23" s="1"/>
  <c r="Q25" i="23" s="1"/>
  <c r="R25" i="23" s="1"/>
  <c r="S25" i="23" s="1"/>
  <c r="T25" i="23" s="1"/>
  <c r="U25" i="23" s="1"/>
  <c r="V25" i="23" s="1"/>
  <c r="W25" i="23" s="1"/>
  <c r="X25" i="23" s="1"/>
  <c r="Y25" i="23" s="1"/>
  <c r="Z25" i="23" s="1"/>
  <c r="AA25" i="23" s="1"/>
  <c r="H24" i="23"/>
  <c r="I24" i="23" s="1"/>
  <c r="J24" i="23" s="1"/>
  <c r="K24" i="23" s="1"/>
  <c r="L24" i="23" s="1"/>
  <c r="M24" i="23" s="1"/>
  <c r="N24" i="23" s="1"/>
  <c r="O24" i="23" s="1"/>
  <c r="P24" i="23" s="1"/>
  <c r="Q24" i="23" s="1"/>
  <c r="R24" i="23" s="1"/>
  <c r="S24" i="23" s="1"/>
  <c r="T24" i="23" s="1"/>
  <c r="U24" i="23" s="1"/>
  <c r="V24" i="23" s="1"/>
  <c r="W24" i="23" s="1"/>
  <c r="X24" i="23" s="1"/>
  <c r="Y24" i="23" s="1"/>
  <c r="Z24" i="23" s="1"/>
  <c r="AA24" i="23" s="1"/>
  <c r="H23" i="23"/>
  <c r="I23" i="23" s="1"/>
  <c r="J23" i="23" s="1"/>
  <c r="K23" i="23" s="1"/>
  <c r="L23" i="23" s="1"/>
  <c r="M23" i="23" s="1"/>
  <c r="N23" i="23" s="1"/>
  <c r="O23" i="23" s="1"/>
  <c r="P23" i="23" s="1"/>
  <c r="Q23" i="23" s="1"/>
  <c r="R23" i="23" s="1"/>
  <c r="S23" i="23" s="1"/>
  <c r="T23" i="23" s="1"/>
  <c r="U23" i="23" s="1"/>
  <c r="V23" i="23" s="1"/>
  <c r="W23" i="23" s="1"/>
  <c r="X23" i="23" s="1"/>
  <c r="Y23" i="23" s="1"/>
  <c r="Z23" i="23" s="1"/>
  <c r="AA23" i="23" s="1"/>
  <c r="H22" i="23"/>
  <c r="I22" i="23" s="1"/>
  <c r="J22" i="23" s="1"/>
  <c r="K22" i="23" s="1"/>
  <c r="L22" i="23" s="1"/>
  <c r="M22" i="23" s="1"/>
  <c r="N22" i="23" s="1"/>
  <c r="O22" i="23" s="1"/>
  <c r="P22" i="23" s="1"/>
  <c r="Q22" i="23" s="1"/>
  <c r="R22" i="23" s="1"/>
  <c r="S22" i="23" s="1"/>
  <c r="T22" i="23" s="1"/>
  <c r="U22" i="23" s="1"/>
  <c r="V22" i="23" s="1"/>
  <c r="W22" i="23" s="1"/>
  <c r="X22" i="23" s="1"/>
  <c r="Y22" i="23" s="1"/>
  <c r="Z22" i="23" s="1"/>
  <c r="AA22" i="23" s="1"/>
  <c r="G26" i="15"/>
  <c r="H21" i="23"/>
  <c r="I21" i="23" s="1"/>
  <c r="J21" i="23" s="1"/>
  <c r="K21" i="23" s="1"/>
  <c r="L21" i="23" s="1"/>
  <c r="M21" i="23" s="1"/>
  <c r="N21" i="23" s="1"/>
  <c r="O21" i="23" s="1"/>
  <c r="P21" i="23" s="1"/>
  <c r="Q21" i="23" s="1"/>
  <c r="R21" i="23" s="1"/>
  <c r="S21" i="23" s="1"/>
  <c r="T21" i="23" s="1"/>
  <c r="U21" i="23" s="1"/>
  <c r="V21" i="23" s="1"/>
  <c r="W21" i="23" s="1"/>
  <c r="X21" i="23" s="1"/>
  <c r="Y21" i="23" s="1"/>
  <c r="Z21" i="23" s="1"/>
  <c r="AA21" i="23" s="1"/>
  <c r="C45" i="15"/>
  <c r="D45" i="15"/>
  <c r="E45" i="15"/>
  <c r="F45" i="15"/>
  <c r="G45" i="15"/>
  <c r="H45" i="15"/>
  <c r="I45" i="15"/>
  <c r="J45" i="15"/>
  <c r="K45" i="15"/>
  <c r="L45" i="15"/>
  <c r="M45" i="15"/>
  <c r="N45" i="15"/>
  <c r="O45" i="15"/>
  <c r="P45" i="15"/>
  <c r="Q45" i="15"/>
  <c r="R45" i="15"/>
  <c r="S45" i="15"/>
  <c r="T45" i="15"/>
  <c r="U45" i="15"/>
  <c r="V45" i="15"/>
  <c r="W45" i="15"/>
  <c r="X45" i="15"/>
  <c r="Y45" i="15"/>
  <c r="Z45" i="15"/>
  <c r="Z1" i="18"/>
  <c r="Z33" i="18" s="1"/>
  <c r="Y1" i="18"/>
  <c r="Y33" i="18" s="1"/>
  <c r="X1" i="18"/>
  <c r="X33" i="18" s="1"/>
  <c r="W1" i="18"/>
  <c r="W33" i="18" s="1"/>
  <c r="V1" i="18"/>
  <c r="V33" i="18" s="1"/>
  <c r="U1" i="18"/>
  <c r="T1" i="18"/>
  <c r="T33" i="18" s="1"/>
  <c r="S1" i="18"/>
  <c r="S33" i="18" s="1"/>
  <c r="R1" i="18"/>
  <c r="R33" i="18" s="1"/>
  <c r="Q1" i="18"/>
  <c r="Q33" i="18" s="1"/>
  <c r="P1" i="18"/>
  <c r="P33" i="18" s="1"/>
  <c r="O1" i="18"/>
  <c r="N1" i="18"/>
  <c r="N33" i="18" s="1"/>
  <c r="M1" i="18"/>
  <c r="M33" i="18" s="1"/>
  <c r="L1" i="18"/>
  <c r="L33" i="18" s="1"/>
  <c r="K1" i="18"/>
  <c r="K33" i="18" s="1"/>
  <c r="J1" i="18"/>
  <c r="J33" i="18" s="1"/>
  <c r="I1" i="18"/>
  <c r="I33" i="18" s="1"/>
  <c r="H1" i="18"/>
  <c r="H33" i="18" s="1"/>
  <c r="G1" i="18"/>
  <c r="G33" i="18" s="1"/>
  <c r="F1" i="18"/>
  <c r="F33" i="18" s="1"/>
  <c r="E1" i="18"/>
  <c r="E33" i="18" s="1"/>
  <c r="D1" i="18"/>
  <c r="D33" i="18" s="1"/>
  <c r="C1" i="18"/>
  <c r="C33" i="18" s="1"/>
  <c r="A42" i="18"/>
  <c r="AA37" i="15"/>
  <c r="Z37" i="15"/>
  <c r="Y37" i="15"/>
  <c r="X37" i="15"/>
  <c r="W37" i="15"/>
  <c r="V37" i="15"/>
  <c r="U37" i="15"/>
  <c r="T37" i="15"/>
  <c r="S37" i="15"/>
  <c r="R37" i="15"/>
  <c r="Q37" i="15"/>
  <c r="P37" i="15"/>
  <c r="O37" i="15"/>
  <c r="N37" i="15"/>
  <c r="M37" i="15"/>
  <c r="L37" i="15"/>
  <c r="K37" i="15"/>
  <c r="J37" i="15"/>
  <c r="I37" i="15"/>
  <c r="H37" i="15"/>
  <c r="G37" i="15"/>
  <c r="F37" i="15"/>
  <c r="E37" i="15"/>
  <c r="D37" i="15"/>
  <c r="C37" i="15"/>
  <c r="B37" i="15"/>
  <c r="E44" i="20"/>
  <c r="E27" i="20"/>
  <c r="E22" i="20"/>
  <c r="E16" i="20"/>
  <c r="E12" i="20"/>
  <c r="C26" i="20"/>
  <c r="C25" i="20"/>
  <c r="C24" i="20"/>
  <c r="C21" i="20"/>
  <c r="C20" i="20"/>
  <c r="C19" i="20"/>
  <c r="C18" i="20"/>
  <c r="C15" i="20"/>
  <c r="C14" i="20"/>
  <c r="AA20" i="15"/>
  <c r="Z20" i="15"/>
  <c r="Y20" i="15"/>
  <c r="X20" i="15"/>
  <c r="W20" i="15"/>
  <c r="V20" i="15"/>
  <c r="U20" i="15"/>
  <c r="T20" i="15"/>
  <c r="S20" i="15"/>
  <c r="R20" i="15"/>
  <c r="Q20" i="15"/>
  <c r="P20" i="15"/>
  <c r="O20" i="15"/>
  <c r="N20" i="15"/>
  <c r="M20" i="15"/>
  <c r="L20" i="15"/>
  <c r="K20" i="15"/>
  <c r="J20" i="15"/>
  <c r="I20" i="15"/>
  <c r="H20" i="15"/>
  <c r="G20" i="15"/>
  <c r="F20" i="15"/>
  <c r="E20" i="15"/>
  <c r="D20" i="15"/>
  <c r="B20" i="15"/>
  <c r="AA15" i="15"/>
  <c r="Z15" i="15"/>
  <c r="Y15" i="15"/>
  <c r="X15" i="15"/>
  <c r="W15" i="15"/>
  <c r="V15" i="15"/>
  <c r="U15" i="15"/>
  <c r="T15" i="15"/>
  <c r="S15" i="15"/>
  <c r="R15" i="15"/>
  <c r="Q15" i="15"/>
  <c r="P15" i="15"/>
  <c r="O15" i="15"/>
  <c r="N15" i="15"/>
  <c r="M15" i="15"/>
  <c r="L15" i="15"/>
  <c r="K15" i="15"/>
  <c r="J15" i="15"/>
  <c r="I15" i="15"/>
  <c r="H15" i="15"/>
  <c r="G15" i="15"/>
  <c r="F15" i="15"/>
  <c r="E15" i="15"/>
  <c r="D15" i="15"/>
  <c r="C15" i="15"/>
  <c r="B15" i="15"/>
  <c r="AA9" i="15"/>
  <c r="Z9" i="15"/>
  <c r="Y9" i="15"/>
  <c r="X9" i="15"/>
  <c r="W9" i="15"/>
  <c r="V9" i="15"/>
  <c r="U9" i="15"/>
  <c r="T9" i="15"/>
  <c r="S9" i="15"/>
  <c r="R9" i="15"/>
  <c r="Q9" i="15"/>
  <c r="P9" i="15"/>
  <c r="O9" i="15"/>
  <c r="N9" i="15"/>
  <c r="M9" i="15"/>
  <c r="L9" i="15"/>
  <c r="K9" i="15"/>
  <c r="J9" i="15"/>
  <c r="I9" i="15"/>
  <c r="H9" i="15"/>
  <c r="G9" i="15"/>
  <c r="F9" i="15"/>
  <c r="E9" i="15"/>
  <c r="D9" i="15"/>
  <c r="C9" i="15"/>
  <c r="B9" i="15"/>
  <c r="AA5" i="15"/>
  <c r="Z5" i="15"/>
  <c r="Y5" i="15"/>
  <c r="X5" i="15"/>
  <c r="W5" i="15"/>
  <c r="V5" i="15"/>
  <c r="U5" i="15"/>
  <c r="T5" i="15"/>
  <c r="S5" i="15"/>
  <c r="R5" i="15"/>
  <c r="Q5" i="15"/>
  <c r="P5" i="15"/>
  <c r="O5" i="15"/>
  <c r="N5" i="15"/>
  <c r="M5" i="15"/>
  <c r="L5" i="15"/>
  <c r="K5" i="15"/>
  <c r="J5" i="15"/>
  <c r="I5" i="15"/>
  <c r="H5" i="15"/>
  <c r="G5" i="15"/>
  <c r="F5" i="15"/>
  <c r="E5" i="15"/>
  <c r="D5" i="15"/>
  <c r="C5" i="15"/>
  <c r="B5" i="15"/>
  <c r="Z24" i="15"/>
  <c r="Y24" i="15"/>
  <c r="X24" i="15"/>
  <c r="W24" i="15"/>
  <c r="V24" i="15"/>
  <c r="U24" i="15"/>
  <c r="U41" i="15" s="1"/>
  <c r="T24" i="15"/>
  <c r="S24" i="15"/>
  <c r="R24" i="15"/>
  <c r="Q24" i="15"/>
  <c r="P24" i="15"/>
  <c r="O24" i="15"/>
  <c r="N24" i="15"/>
  <c r="M24" i="15"/>
  <c r="M41" i="15" s="1"/>
  <c r="L24" i="15"/>
  <c r="K24" i="15"/>
  <c r="J24" i="15"/>
  <c r="I24" i="15"/>
  <c r="H24" i="15"/>
  <c r="F24" i="15"/>
  <c r="E24" i="15"/>
  <c r="E41" i="15" s="1"/>
  <c r="D24" i="15"/>
  <c r="C24" i="15"/>
  <c r="C55" i="18"/>
  <c r="C54" i="18"/>
  <c r="C53" i="18"/>
  <c r="C52" i="18"/>
  <c r="C51" i="18"/>
  <c r="C50" i="18"/>
  <c r="C49" i="18"/>
  <c r="C48" i="18"/>
  <c r="C47" i="18"/>
  <c r="C46" i="18"/>
  <c r="C45" i="18"/>
  <c r="C44" i="18"/>
  <c r="C43" i="18"/>
  <c r="C42" i="18"/>
  <c r="C41" i="18"/>
  <c r="C40" i="18"/>
  <c r="C39" i="18"/>
  <c r="C38" i="18"/>
  <c r="C37" i="18"/>
  <c r="C36" i="18"/>
  <c r="B31" i="21"/>
  <c r="B30" i="21"/>
  <c r="B29" i="21"/>
  <c r="B28" i="21"/>
  <c r="B27" i="21"/>
  <c r="B26" i="21"/>
  <c r="B25" i="21"/>
  <c r="B24" i="21"/>
  <c r="B23" i="21"/>
  <c r="B22" i="21"/>
  <c r="B21" i="21"/>
  <c r="B20" i="21"/>
  <c r="B19" i="21"/>
  <c r="B18" i="21"/>
  <c r="B17" i="21"/>
  <c r="B16" i="21"/>
  <c r="A31" i="21"/>
  <c r="A30" i="21"/>
  <c r="A29" i="21"/>
  <c r="A28" i="21"/>
  <c r="A27" i="21"/>
  <c r="A26" i="21"/>
  <c r="A25" i="21"/>
  <c r="A24" i="21"/>
  <c r="A23" i="21"/>
  <c r="A22" i="21"/>
  <c r="A21" i="21"/>
  <c r="A20" i="21"/>
  <c r="A19" i="21"/>
  <c r="A18" i="21"/>
  <c r="A16" i="21"/>
  <c r="A55" i="18"/>
  <c r="A54" i="18"/>
  <c r="A53" i="18"/>
  <c r="A52" i="18"/>
  <c r="A51" i="18"/>
  <c r="A50" i="18"/>
  <c r="A49" i="18"/>
  <c r="A48" i="18"/>
  <c r="A47" i="18"/>
  <c r="A46" i="18"/>
  <c r="A45" i="18"/>
  <c r="A44" i="18"/>
  <c r="A43" i="18"/>
  <c r="A41" i="18"/>
  <c r="A40" i="18"/>
  <c r="A39" i="18"/>
  <c r="A38" i="18"/>
  <c r="A37" i="18"/>
  <c r="A36" i="18"/>
  <c r="B46" i="20"/>
  <c r="B43" i="20"/>
  <c r="B42" i="20"/>
  <c r="B41" i="20"/>
  <c r="B40" i="20"/>
  <c r="B39" i="20"/>
  <c r="B38" i="20"/>
  <c r="B37" i="20"/>
  <c r="B36" i="20"/>
  <c r="B35" i="20"/>
  <c r="B31" i="20"/>
  <c r="B29" i="20"/>
  <c r="B26" i="20"/>
  <c r="B25" i="20"/>
  <c r="B24" i="20"/>
  <c r="B21" i="20"/>
  <c r="B20" i="20"/>
  <c r="B19" i="20"/>
  <c r="B18" i="20"/>
  <c r="B15" i="20"/>
  <c r="B14" i="20"/>
  <c r="B11" i="20"/>
  <c r="B10" i="20"/>
  <c r="E12" i="21"/>
  <c r="E29" i="20" s="1"/>
  <c r="C11" i="20"/>
  <c r="C10" i="20"/>
  <c r="C83" i="15"/>
  <c r="D83" i="15" s="1"/>
  <c r="E83" i="15" s="1"/>
  <c r="F83" i="15" s="1"/>
  <c r="G83" i="15" s="1"/>
  <c r="C80" i="15"/>
  <c r="D80" i="15" s="1"/>
  <c r="E80" i="15" s="1"/>
  <c r="F80" i="15" s="1"/>
  <c r="G80" i="15" s="1"/>
  <c r="C79" i="15"/>
  <c r="D79" i="15" s="1"/>
  <c r="E79" i="15" s="1"/>
  <c r="F79" i="15" s="1"/>
  <c r="G79" i="15" s="1"/>
  <c r="C78" i="15"/>
  <c r="D78" i="15" s="1"/>
  <c r="E78" i="15" s="1"/>
  <c r="F78" i="15" s="1"/>
  <c r="G78" i="15" s="1"/>
  <c r="C77" i="15"/>
  <c r="D77" i="15" s="1"/>
  <c r="E77" i="15" s="1"/>
  <c r="F77" i="15" s="1"/>
  <c r="G77" i="15" s="1"/>
  <c r="C76" i="15"/>
  <c r="D76" i="15" s="1"/>
  <c r="E76" i="15" s="1"/>
  <c r="F76" i="15" s="1"/>
  <c r="G76" i="15" s="1"/>
  <c r="C75" i="15"/>
  <c r="D75" i="15" s="1"/>
  <c r="E75" i="15" s="1"/>
  <c r="F75" i="15" s="1"/>
  <c r="G75" i="15" s="1"/>
  <c r="C74" i="15"/>
  <c r="D74" i="15" s="1"/>
  <c r="E74" i="15" s="1"/>
  <c r="F74" i="15" s="1"/>
  <c r="G74" i="15" s="1"/>
  <c r="C73" i="15"/>
  <c r="D73" i="15" s="1"/>
  <c r="E73" i="15" s="1"/>
  <c r="F73" i="15" s="1"/>
  <c r="G73" i="15" s="1"/>
  <c r="C72" i="15"/>
  <c r="D72" i="15" s="1"/>
  <c r="E72" i="15" s="1"/>
  <c r="F72" i="15" s="1"/>
  <c r="C63" i="15"/>
  <c r="D63" i="15" s="1"/>
  <c r="E63" i="15" s="1"/>
  <c r="F63" i="15" s="1"/>
  <c r="G63" i="15" s="1"/>
  <c r="C62" i="15"/>
  <c r="C61" i="15"/>
  <c r="D61" i="15" s="1"/>
  <c r="E61" i="15" s="1"/>
  <c r="C58" i="15"/>
  <c r="D58" i="15" s="1"/>
  <c r="E58" i="15" s="1"/>
  <c r="F58" i="15" s="1"/>
  <c r="G58" i="15" s="1"/>
  <c r="C57" i="15"/>
  <c r="D57" i="15" s="1"/>
  <c r="E57" i="15" s="1"/>
  <c r="F57" i="15" s="1"/>
  <c r="G57" i="15" s="1"/>
  <c r="C56" i="15"/>
  <c r="D56" i="15" s="1"/>
  <c r="E56" i="15" s="1"/>
  <c r="F56" i="15" s="1"/>
  <c r="G56" i="15" s="1"/>
  <c r="C55" i="15"/>
  <c r="D55" i="15" s="1"/>
  <c r="E55" i="15" s="1"/>
  <c r="F55" i="15" s="1"/>
  <c r="C52" i="15"/>
  <c r="D52" i="15" s="1"/>
  <c r="C51" i="15"/>
  <c r="D51" i="15" s="1"/>
  <c r="E51" i="15" s="1"/>
  <c r="F51" i="15" s="1"/>
  <c r="G51" i="15" s="1"/>
  <c r="C48" i="15"/>
  <c r="D48" i="15" s="1"/>
  <c r="E48" i="15" s="1"/>
  <c r="F48" i="15" s="1"/>
  <c r="G48" i="15" s="1"/>
  <c r="C47" i="15"/>
  <c r="D48" i="18"/>
  <c r="E48" i="18" s="1"/>
  <c r="F48" i="18" s="1"/>
  <c r="G48" i="18" s="1"/>
  <c r="C66" i="15"/>
  <c r="C37" i="21" l="1"/>
  <c r="D40" i="21"/>
  <c r="D37" i="21"/>
  <c r="D39" i="21"/>
  <c r="C40" i="21"/>
  <c r="D36" i="21"/>
  <c r="C39" i="21"/>
  <c r="C36" i="21"/>
  <c r="C38" i="21"/>
  <c r="C41" i="21"/>
  <c r="D38" i="21"/>
  <c r="D51" i="21"/>
  <c r="D50" i="21"/>
  <c r="D45" i="21"/>
  <c r="D46" i="21"/>
  <c r="D47" i="21"/>
  <c r="D48" i="21"/>
  <c r="D49" i="21"/>
  <c r="D52" i="21"/>
  <c r="D53" i="21"/>
  <c r="D54" i="21"/>
  <c r="E48" i="20"/>
  <c r="E51" i="20" s="1"/>
  <c r="F32" i="23"/>
  <c r="G32" i="23" s="1"/>
  <c r="D55" i="18"/>
  <c r="E55" i="18" s="1"/>
  <c r="F55" i="18" s="1"/>
  <c r="G55" i="18" s="1"/>
  <c r="D54" i="18"/>
  <c r="E54" i="18" s="1"/>
  <c r="F54" i="18" s="1"/>
  <c r="G54" i="18" s="1"/>
  <c r="D53" i="18"/>
  <c r="E53" i="18" s="1"/>
  <c r="F53" i="18" s="1"/>
  <c r="G53" i="18" s="1"/>
  <c r="D52" i="18"/>
  <c r="E52" i="18" s="1"/>
  <c r="F52" i="18" s="1"/>
  <c r="G52" i="18" s="1"/>
  <c r="H52" i="18" s="1"/>
  <c r="I52" i="18" s="1"/>
  <c r="J52" i="18" s="1"/>
  <c r="K52" i="18" s="1"/>
  <c r="L52" i="18" s="1"/>
  <c r="M52" i="18" s="1"/>
  <c r="N52" i="18" s="1"/>
  <c r="O52" i="18" s="1"/>
  <c r="P52" i="18" s="1"/>
  <c r="Q52" i="18" s="1"/>
  <c r="R52" i="18" s="1"/>
  <c r="S52" i="18" s="1"/>
  <c r="T52" i="18" s="1"/>
  <c r="U52" i="18" s="1"/>
  <c r="V52" i="18" s="1"/>
  <c r="W52" i="18" s="1"/>
  <c r="X52" i="18" s="1"/>
  <c r="Y52" i="18" s="1"/>
  <c r="Z52" i="18" s="1"/>
  <c r="AA52" i="18" s="1"/>
  <c r="D51" i="18"/>
  <c r="E51" i="18" s="1"/>
  <c r="F51" i="18" s="1"/>
  <c r="G51" i="18" s="1"/>
  <c r="H51" i="18" s="1"/>
  <c r="I51" i="18" s="1"/>
  <c r="J51" i="18" s="1"/>
  <c r="K51" i="18" s="1"/>
  <c r="L51" i="18" s="1"/>
  <c r="M51" i="18" s="1"/>
  <c r="N51" i="18" s="1"/>
  <c r="O51" i="18" s="1"/>
  <c r="P51" i="18" s="1"/>
  <c r="Q51" i="18" s="1"/>
  <c r="R51" i="18" s="1"/>
  <c r="S51" i="18" s="1"/>
  <c r="T51" i="18" s="1"/>
  <c r="U51" i="18" s="1"/>
  <c r="V51" i="18" s="1"/>
  <c r="W51" i="18" s="1"/>
  <c r="X51" i="18" s="1"/>
  <c r="Y51" i="18" s="1"/>
  <c r="Z51" i="18" s="1"/>
  <c r="AA51" i="18" s="1"/>
  <c r="D50" i="18"/>
  <c r="E50" i="18" s="1"/>
  <c r="F50" i="18" s="1"/>
  <c r="G50" i="18" s="1"/>
  <c r="D49" i="18"/>
  <c r="E49" i="18" s="1"/>
  <c r="F49" i="18" s="1"/>
  <c r="G49" i="18" s="1"/>
  <c r="D47" i="18"/>
  <c r="E47" i="18" s="1"/>
  <c r="F47" i="18" s="1"/>
  <c r="G47" i="18" s="1"/>
  <c r="H47" i="18" s="1"/>
  <c r="I47" i="18" s="1"/>
  <c r="J47" i="18" s="1"/>
  <c r="K47" i="18" s="1"/>
  <c r="L47" i="18" s="1"/>
  <c r="M47" i="18" s="1"/>
  <c r="N47" i="18" s="1"/>
  <c r="O47" i="18" s="1"/>
  <c r="P47" i="18" s="1"/>
  <c r="Q47" i="18" s="1"/>
  <c r="R47" i="18" s="1"/>
  <c r="S47" i="18" s="1"/>
  <c r="T47" i="18" s="1"/>
  <c r="U47" i="18" s="1"/>
  <c r="V47" i="18" s="1"/>
  <c r="W47" i="18" s="1"/>
  <c r="X47" i="18" s="1"/>
  <c r="Y47" i="18" s="1"/>
  <c r="Z47" i="18" s="1"/>
  <c r="AA47" i="18" s="1"/>
  <c r="D46" i="18"/>
  <c r="E46" i="18" s="1"/>
  <c r="F46" i="18" s="1"/>
  <c r="G46" i="18" s="1"/>
  <c r="D45" i="18"/>
  <c r="E45" i="18" s="1"/>
  <c r="F45" i="18" s="1"/>
  <c r="G45" i="18" s="1"/>
  <c r="D44" i="18"/>
  <c r="E44" i="18" s="1"/>
  <c r="F44" i="18" s="1"/>
  <c r="G44" i="18" s="1"/>
  <c r="D43" i="18"/>
  <c r="E43" i="18" s="1"/>
  <c r="F43" i="18" s="1"/>
  <c r="G43" i="18" s="1"/>
  <c r="H43" i="18" s="1"/>
  <c r="I43" i="18" s="1"/>
  <c r="J43" i="18" s="1"/>
  <c r="K43" i="18" s="1"/>
  <c r="L43" i="18" s="1"/>
  <c r="M43" i="18" s="1"/>
  <c r="N43" i="18" s="1"/>
  <c r="O43" i="18" s="1"/>
  <c r="P43" i="18" s="1"/>
  <c r="D42" i="18"/>
  <c r="E42" i="18" s="1"/>
  <c r="F42" i="18" s="1"/>
  <c r="G42" i="18" s="1"/>
  <c r="D41" i="18"/>
  <c r="E41" i="18" s="1"/>
  <c r="F41" i="18" s="1"/>
  <c r="G41" i="18" s="1"/>
  <c r="D40" i="18"/>
  <c r="E40" i="18" s="1"/>
  <c r="F40" i="18" s="1"/>
  <c r="G40" i="18" s="1"/>
  <c r="D39" i="18"/>
  <c r="E39" i="18" s="1"/>
  <c r="F39" i="18" s="1"/>
  <c r="G39" i="18" s="1"/>
  <c r="D38" i="18"/>
  <c r="E38" i="18" s="1"/>
  <c r="F38" i="18" s="1"/>
  <c r="G38" i="18" s="1"/>
  <c r="H38" i="18" s="1"/>
  <c r="I38" i="18" s="1"/>
  <c r="J38" i="18" s="1"/>
  <c r="K38" i="18" s="1"/>
  <c r="L38" i="18" s="1"/>
  <c r="M38" i="18" s="1"/>
  <c r="N38" i="18" s="1"/>
  <c r="O38" i="18" s="1"/>
  <c r="P38" i="18" s="1"/>
  <c r="D37" i="18"/>
  <c r="E37" i="18" s="1"/>
  <c r="F37" i="18" s="1"/>
  <c r="G37" i="18" s="1"/>
  <c r="D36" i="18"/>
  <c r="E36" i="18" s="1"/>
  <c r="F36" i="18" s="1"/>
  <c r="G36" i="18" s="1"/>
  <c r="L41" i="15"/>
  <c r="T41" i="15"/>
  <c r="C64" i="15"/>
  <c r="O41" i="15"/>
  <c r="W41" i="15"/>
  <c r="H41" i="15"/>
  <c r="P41" i="15"/>
  <c r="X41" i="15"/>
  <c r="C44" i="20"/>
  <c r="F41" i="15"/>
  <c r="I41" i="15"/>
  <c r="Q41" i="15"/>
  <c r="Y41" i="15"/>
  <c r="N41" i="15"/>
  <c r="J41" i="15"/>
  <c r="R41" i="15"/>
  <c r="Z41" i="15"/>
  <c r="V41" i="15"/>
  <c r="K41" i="15"/>
  <c r="S41" i="15"/>
  <c r="U33" i="18"/>
  <c r="AA24" i="15"/>
  <c r="AA41" i="15" s="1"/>
  <c r="D41" i="15"/>
  <c r="B41" i="15"/>
  <c r="C41" i="15"/>
  <c r="C85" i="15" s="1"/>
  <c r="O33" i="18"/>
  <c r="C21" i="21"/>
  <c r="C25" i="21"/>
  <c r="C26" i="21"/>
  <c r="C30" i="21"/>
  <c r="C19" i="21"/>
  <c r="C35" i="21"/>
  <c r="C29" i="21"/>
  <c r="C16" i="21"/>
  <c r="C33" i="21"/>
  <c r="C34" i="21"/>
  <c r="C23" i="21"/>
  <c r="C28" i="21"/>
  <c r="C24" i="21"/>
  <c r="C27" i="21"/>
  <c r="C20" i="21"/>
  <c r="C32" i="21"/>
  <c r="C17" i="21"/>
  <c r="C18" i="21"/>
  <c r="C22" i="21"/>
  <c r="C31" i="21"/>
  <c r="C22" i="20"/>
  <c r="C16" i="20"/>
  <c r="C12" i="20"/>
  <c r="H83" i="15"/>
  <c r="I83" i="15" s="1"/>
  <c r="J83" i="15" s="1"/>
  <c r="K83" i="15" s="1"/>
  <c r="L83" i="15" s="1"/>
  <c r="M83" i="15" s="1"/>
  <c r="N83" i="15" s="1"/>
  <c r="O83" i="15" s="1"/>
  <c r="P83" i="15" s="1"/>
  <c r="Q83" i="15" s="1"/>
  <c r="R83" i="15" s="1"/>
  <c r="S83" i="15" s="1"/>
  <c r="T83" i="15" s="1"/>
  <c r="U83" i="15" s="1"/>
  <c r="V83" i="15" s="1"/>
  <c r="W83" i="15" s="1"/>
  <c r="X83" i="15" s="1"/>
  <c r="Y83" i="15" s="1"/>
  <c r="Z83" i="15" s="1"/>
  <c r="AA83" i="15" s="1"/>
  <c r="H80" i="15"/>
  <c r="I80" i="15" s="1"/>
  <c r="J80" i="15" s="1"/>
  <c r="K80" i="15" s="1"/>
  <c r="L80" i="15" s="1"/>
  <c r="M80" i="15" s="1"/>
  <c r="N80" i="15" s="1"/>
  <c r="O80" i="15" s="1"/>
  <c r="P80" i="15" s="1"/>
  <c r="Q80" i="15" s="1"/>
  <c r="R80" i="15" s="1"/>
  <c r="S80" i="15" s="1"/>
  <c r="T80" i="15" s="1"/>
  <c r="U80" i="15" s="1"/>
  <c r="V80" i="15" s="1"/>
  <c r="W80" i="15" s="1"/>
  <c r="X80" i="15" s="1"/>
  <c r="Y80" i="15" s="1"/>
  <c r="Z80" i="15" s="1"/>
  <c r="AA80" i="15" s="1"/>
  <c r="H79" i="15"/>
  <c r="I79" i="15" s="1"/>
  <c r="J79" i="15" s="1"/>
  <c r="K79" i="15" s="1"/>
  <c r="L79" i="15" s="1"/>
  <c r="M79" i="15" s="1"/>
  <c r="N79" i="15" s="1"/>
  <c r="O79" i="15" s="1"/>
  <c r="P79" i="15" s="1"/>
  <c r="Q79" i="15" s="1"/>
  <c r="R79" i="15" s="1"/>
  <c r="S79" i="15" s="1"/>
  <c r="T79" i="15" s="1"/>
  <c r="U79" i="15" s="1"/>
  <c r="V79" i="15" s="1"/>
  <c r="W79" i="15" s="1"/>
  <c r="X79" i="15" s="1"/>
  <c r="Y79" i="15" s="1"/>
  <c r="Z79" i="15" s="1"/>
  <c r="AA79" i="15" s="1"/>
  <c r="D42" i="20"/>
  <c r="H78" i="15"/>
  <c r="I78" i="15" s="1"/>
  <c r="J78" i="15" s="1"/>
  <c r="K78" i="15" s="1"/>
  <c r="L78" i="15" s="1"/>
  <c r="M78" i="15" s="1"/>
  <c r="N78" i="15" s="1"/>
  <c r="O78" i="15" s="1"/>
  <c r="P78" i="15" s="1"/>
  <c r="Q78" i="15" s="1"/>
  <c r="R78" i="15" s="1"/>
  <c r="S78" i="15" s="1"/>
  <c r="T78" i="15" s="1"/>
  <c r="U78" i="15" s="1"/>
  <c r="V78" i="15" s="1"/>
  <c r="W78" i="15" s="1"/>
  <c r="X78" i="15" s="1"/>
  <c r="Y78" i="15" s="1"/>
  <c r="Z78" i="15" s="1"/>
  <c r="AA78" i="15" s="1"/>
  <c r="H76" i="15"/>
  <c r="I76" i="15" s="1"/>
  <c r="J76" i="15" s="1"/>
  <c r="K76" i="15" s="1"/>
  <c r="L76" i="15" s="1"/>
  <c r="M76" i="15" s="1"/>
  <c r="N76" i="15" s="1"/>
  <c r="O76" i="15" s="1"/>
  <c r="P76" i="15" s="1"/>
  <c r="Q76" i="15" s="1"/>
  <c r="R76" i="15" s="1"/>
  <c r="S76" i="15" s="1"/>
  <c r="T76" i="15" s="1"/>
  <c r="U76" i="15" s="1"/>
  <c r="V76" i="15" s="1"/>
  <c r="W76" i="15" s="1"/>
  <c r="X76" i="15" s="1"/>
  <c r="Y76" i="15" s="1"/>
  <c r="Z76" i="15" s="1"/>
  <c r="AA76" i="15" s="1"/>
  <c r="H77" i="15"/>
  <c r="I77" i="15" s="1"/>
  <c r="J77" i="15" s="1"/>
  <c r="K77" i="15" s="1"/>
  <c r="L77" i="15" s="1"/>
  <c r="M77" i="15" s="1"/>
  <c r="N77" i="15" s="1"/>
  <c r="O77" i="15" s="1"/>
  <c r="P77" i="15" s="1"/>
  <c r="Q77" i="15" s="1"/>
  <c r="R77" i="15" s="1"/>
  <c r="S77" i="15" s="1"/>
  <c r="T77" i="15" s="1"/>
  <c r="U77" i="15" s="1"/>
  <c r="V77" i="15" s="1"/>
  <c r="W77" i="15" s="1"/>
  <c r="X77" i="15" s="1"/>
  <c r="Y77" i="15" s="1"/>
  <c r="Z77" i="15" s="1"/>
  <c r="AA77" i="15" s="1"/>
  <c r="H75" i="15"/>
  <c r="I75" i="15" s="1"/>
  <c r="J75" i="15" s="1"/>
  <c r="K75" i="15" s="1"/>
  <c r="L75" i="15" s="1"/>
  <c r="M75" i="15" s="1"/>
  <c r="N75" i="15" s="1"/>
  <c r="O75" i="15" s="1"/>
  <c r="P75" i="15" s="1"/>
  <c r="Q75" i="15" s="1"/>
  <c r="R75" i="15" s="1"/>
  <c r="S75" i="15" s="1"/>
  <c r="T75" i="15" s="1"/>
  <c r="U75" i="15" s="1"/>
  <c r="V75" i="15" s="1"/>
  <c r="W75" i="15" s="1"/>
  <c r="X75" i="15" s="1"/>
  <c r="Y75" i="15" s="1"/>
  <c r="Z75" i="15" s="1"/>
  <c r="AA75" i="15" s="1"/>
  <c r="D38" i="20"/>
  <c r="H74" i="15"/>
  <c r="H73" i="15"/>
  <c r="I73" i="15" s="1"/>
  <c r="J73" i="15" s="1"/>
  <c r="K73" i="15" s="1"/>
  <c r="L73" i="15" s="1"/>
  <c r="M73" i="15" s="1"/>
  <c r="N73" i="15" s="1"/>
  <c r="O73" i="15" s="1"/>
  <c r="P73" i="15" s="1"/>
  <c r="Q73" i="15" s="1"/>
  <c r="R73" i="15" s="1"/>
  <c r="S73" i="15" s="1"/>
  <c r="T73" i="15" s="1"/>
  <c r="U73" i="15" s="1"/>
  <c r="V73" i="15" s="1"/>
  <c r="W73" i="15" s="1"/>
  <c r="X73" i="15" s="1"/>
  <c r="Y73" i="15" s="1"/>
  <c r="Z73" i="15" s="1"/>
  <c r="AA73" i="15" s="1"/>
  <c r="D36" i="20"/>
  <c r="H63" i="15"/>
  <c r="I63" i="15" s="1"/>
  <c r="J63" i="15" s="1"/>
  <c r="K63" i="15" s="1"/>
  <c r="L63" i="15" s="1"/>
  <c r="M63" i="15" s="1"/>
  <c r="N63" i="15" s="1"/>
  <c r="O63" i="15" s="1"/>
  <c r="P63" i="15" s="1"/>
  <c r="Q63" i="15" s="1"/>
  <c r="R63" i="15" s="1"/>
  <c r="S63" i="15" s="1"/>
  <c r="T63" i="15" s="1"/>
  <c r="U63" i="15" s="1"/>
  <c r="V63" i="15" s="1"/>
  <c r="W63" i="15" s="1"/>
  <c r="X63" i="15" s="1"/>
  <c r="Y63" i="15" s="1"/>
  <c r="Z63" i="15" s="1"/>
  <c r="AA63" i="15" s="1"/>
  <c r="D62" i="15"/>
  <c r="E62" i="15" s="1"/>
  <c r="F62" i="15" s="1"/>
  <c r="G62" i="15" s="1"/>
  <c r="H58" i="15"/>
  <c r="I58" i="15" s="1"/>
  <c r="J58" i="15" s="1"/>
  <c r="K58" i="15" s="1"/>
  <c r="L58" i="15" s="1"/>
  <c r="M58" i="15" s="1"/>
  <c r="N58" i="15" s="1"/>
  <c r="O58" i="15" s="1"/>
  <c r="P58" i="15" s="1"/>
  <c r="Q58" i="15" s="1"/>
  <c r="R58" i="15" s="1"/>
  <c r="S58" i="15" s="1"/>
  <c r="T58" i="15" s="1"/>
  <c r="U58" i="15" s="1"/>
  <c r="V58" i="15" s="1"/>
  <c r="W58" i="15" s="1"/>
  <c r="X58" i="15" s="1"/>
  <c r="Y58" i="15" s="1"/>
  <c r="Z58" i="15" s="1"/>
  <c r="AA58" i="15" s="1"/>
  <c r="H57" i="15"/>
  <c r="I57" i="15" s="1"/>
  <c r="J57" i="15" s="1"/>
  <c r="K57" i="15" s="1"/>
  <c r="L57" i="15" s="1"/>
  <c r="M57" i="15" s="1"/>
  <c r="N57" i="15" s="1"/>
  <c r="O57" i="15" s="1"/>
  <c r="P57" i="15" s="1"/>
  <c r="Q57" i="15" s="1"/>
  <c r="R57" i="15" s="1"/>
  <c r="S57" i="15" s="1"/>
  <c r="T57" i="15" s="1"/>
  <c r="U57" i="15" s="1"/>
  <c r="V57" i="15" s="1"/>
  <c r="W57" i="15" s="1"/>
  <c r="X57" i="15" s="1"/>
  <c r="Y57" i="15" s="1"/>
  <c r="Z57" i="15" s="1"/>
  <c r="AA57" i="15" s="1"/>
  <c r="H56" i="15"/>
  <c r="I56" i="15" s="1"/>
  <c r="J56" i="15" s="1"/>
  <c r="K56" i="15" s="1"/>
  <c r="L56" i="15" s="1"/>
  <c r="M56" i="15" s="1"/>
  <c r="N56" i="15" s="1"/>
  <c r="O56" i="15" s="1"/>
  <c r="P56" i="15" s="1"/>
  <c r="Q56" i="15" s="1"/>
  <c r="R56" i="15" s="1"/>
  <c r="S56" i="15" s="1"/>
  <c r="T56" i="15" s="1"/>
  <c r="U56" i="15" s="1"/>
  <c r="V56" i="15" s="1"/>
  <c r="W56" i="15" s="1"/>
  <c r="X56" i="15" s="1"/>
  <c r="Y56" i="15" s="1"/>
  <c r="Z56" i="15" s="1"/>
  <c r="AA56" i="15" s="1"/>
  <c r="H51" i="15"/>
  <c r="I51" i="15" s="1"/>
  <c r="H48" i="15"/>
  <c r="I48" i="15" s="1"/>
  <c r="J48" i="15" s="1"/>
  <c r="K48" i="15" s="1"/>
  <c r="L48" i="15" s="1"/>
  <c r="M48" i="15" s="1"/>
  <c r="N48" i="15" s="1"/>
  <c r="O48" i="15" s="1"/>
  <c r="P48" i="15" s="1"/>
  <c r="Q48" i="15" s="1"/>
  <c r="R48" i="15" s="1"/>
  <c r="S48" i="15" s="1"/>
  <c r="T48" i="15" s="1"/>
  <c r="U48" i="15" s="1"/>
  <c r="V48" i="15" s="1"/>
  <c r="W48" i="15" s="1"/>
  <c r="X48" i="15" s="1"/>
  <c r="Y48" i="15" s="1"/>
  <c r="Z48" i="15" s="1"/>
  <c r="AA48" i="15" s="1"/>
  <c r="H32" i="23"/>
  <c r="I32" i="23" s="1"/>
  <c r="J32" i="23" s="1"/>
  <c r="K32" i="23" s="1"/>
  <c r="L32" i="23" s="1"/>
  <c r="M32" i="23" s="1"/>
  <c r="N32" i="23" s="1"/>
  <c r="O32" i="23" s="1"/>
  <c r="P32" i="23" s="1"/>
  <c r="Q32" i="23" s="1"/>
  <c r="R32" i="23" s="1"/>
  <c r="S32" i="23" s="1"/>
  <c r="T32" i="23" s="1"/>
  <c r="U32" i="23" s="1"/>
  <c r="V32" i="23" s="1"/>
  <c r="W32" i="23" s="1"/>
  <c r="X32" i="23" s="1"/>
  <c r="Y32" i="23" s="1"/>
  <c r="Z32" i="23" s="1"/>
  <c r="AA32" i="23" s="1"/>
  <c r="C33" i="20"/>
  <c r="G70" i="15"/>
  <c r="H55" i="18"/>
  <c r="I55" i="18" s="1"/>
  <c r="J55" i="18" s="1"/>
  <c r="K55" i="18" s="1"/>
  <c r="L55" i="18" s="1"/>
  <c r="M55" i="18" s="1"/>
  <c r="N55" i="18" s="1"/>
  <c r="O55" i="18" s="1"/>
  <c r="P55" i="18" s="1"/>
  <c r="Q55" i="18" s="1"/>
  <c r="R55" i="18" s="1"/>
  <c r="S55" i="18" s="1"/>
  <c r="T55" i="18" s="1"/>
  <c r="U55" i="18" s="1"/>
  <c r="V55" i="18" s="1"/>
  <c r="W55" i="18" s="1"/>
  <c r="X55" i="18" s="1"/>
  <c r="Y55" i="18" s="1"/>
  <c r="Z55" i="18" s="1"/>
  <c r="AA55" i="18" s="1"/>
  <c r="H54" i="18"/>
  <c r="I54" i="18" s="1"/>
  <c r="J54" i="18" s="1"/>
  <c r="K54" i="18" s="1"/>
  <c r="L54" i="18" s="1"/>
  <c r="M54" i="18" s="1"/>
  <c r="N54" i="18" s="1"/>
  <c r="O54" i="18" s="1"/>
  <c r="P54" i="18" s="1"/>
  <c r="Q54" i="18" s="1"/>
  <c r="R54" i="18" s="1"/>
  <c r="S54" i="18" s="1"/>
  <c r="T54" i="18" s="1"/>
  <c r="U54" i="18" s="1"/>
  <c r="V54" i="18" s="1"/>
  <c r="W54" i="18" s="1"/>
  <c r="X54" i="18" s="1"/>
  <c r="Y54" i="18" s="1"/>
  <c r="Z54" i="18" s="1"/>
  <c r="AA54" i="18" s="1"/>
  <c r="H53" i="18"/>
  <c r="I53" i="18" s="1"/>
  <c r="J53" i="18" s="1"/>
  <c r="K53" i="18" s="1"/>
  <c r="L53" i="18" s="1"/>
  <c r="M53" i="18" s="1"/>
  <c r="N53" i="18" s="1"/>
  <c r="O53" i="18" s="1"/>
  <c r="P53" i="18" s="1"/>
  <c r="Q53" i="18" s="1"/>
  <c r="R53" i="18" s="1"/>
  <c r="S53" i="18" s="1"/>
  <c r="T53" i="18" s="1"/>
  <c r="U53" i="18" s="1"/>
  <c r="V53" i="18" s="1"/>
  <c r="W53" i="18" s="1"/>
  <c r="X53" i="18" s="1"/>
  <c r="Y53" i="18" s="1"/>
  <c r="Z53" i="18" s="1"/>
  <c r="AA53" i="18" s="1"/>
  <c r="H50" i="18"/>
  <c r="I50" i="18" s="1"/>
  <c r="J50" i="18" s="1"/>
  <c r="K50" i="18" s="1"/>
  <c r="L50" i="18" s="1"/>
  <c r="M50" i="18" s="1"/>
  <c r="N50" i="18" s="1"/>
  <c r="O50" i="18" s="1"/>
  <c r="P50" i="18" s="1"/>
  <c r="Q50" i="18" s="1"/>
  <c r="R50" i="18" s="1"/>
  <c r="S50" i="18" s="1"/>
  <c r="T50" i="18" s="1"/>
  <c r="U50" i="18" s="1"/>
  <c r="V50" i="18" s="1"/>
  <c r="W50" i="18" s="1"/>
  <c r="X50" i="18" s="1"/>
  <c r="Y50" i="18" s="1"/>
  <c r="Z50" i="18" s="1"/>
  <c r="AA50" i="18" s="1"/>
  <c r="H49" i="18"/>
  <c r="I49" i="18" s="1"/>
  <c r="J49" i="18" s="1"/>
  <c r="K49" i="18" s="1"/>
  <c r="L49" i="18" s="1"/>
  <c r="M49" i="18" s="1"/>
  <c r="N49" i="18" s="1"/>
  <c r="O49" i="18" s="1"/>
  <c r="P49" i="18" s="1"/>
  <c r="Q49" i="18" s="1"/>
  <c r="R49" i="18" s="1"/>
  <c r="S49" i="18" s="1"/>
  <c r="T49" i="18" s="1"/>
  <c r="U49" i="18" s="1"/>
  <c r="V49" i="18" s="1"/>
  <c r="W49" i="18" s="1"/>
  <c r="X49" i="18" s="1"/>
  <c r="Y49" i="18" s="1"/>
  <c r="Z49" i="18" s="1"/>
  <c r="AA49" i="18" s="1"/>
  <c r="H48" i="18"/>
  <c r="I48" i="18" s="1"/>
  <c r="J48" i="18" s="1"/>
  <c r="K48" i="18" s="1"/>
  <c r="L48" i="18" s="1"/>
  <c r="M48" i="18" s="1"/>
  <c r="N48" i="18" s="1"/>
  <c r="O48" i="18" s="1"/>
  <c r="P48" i="18" s="1"/>
  <c r="Q48" i="18" s="1"/>
  <c r="R48" i="18" s="1"/>
  <c r="S48" i="18" s="1"/>
  <c r="T48" i="18" s="1"/>
  <c r="U48" i="18" s="1"/>
  <c r="V48" i="18" s="1"/>
  <c r="W48" i="18" s="1"/>
  <c r="X48" i="18" s="1"/>
  <c r="Y48" i="18" s="1"/>
  <c r="Z48" i="18" s="1"/>
  <c r="AA48" i="18" s="1"/>
  <c r="H46" i="18"/>
  <c r="I46" i="18" s="1"/>
  <c r="J46" i="18" s="1"/>
  <c r="K46" i="18" s="1"/>
  <c r="L46" i="18" s="1"/>
  <c r="M46" i="18" s="1"/>
  <c r="N46" i="18" s="1"/>
  <c r="O46" i="18" s="1"/>
  <c r="P46" i="18" s="1"/>
  <c r="Q46" i="18" s="1"/>
  <c r="R46" i="18" s="1"/>
  <c r="S46" i="18" s="1"/>
  <c r="T46" i="18" s="1"/>
  <c r="U46" i="18" s="1"/>
  <c r="V46" i="18" s="1"/>
  <c r="W46" i="18" s="1"/>
  <c r="X46" i="18" s="1"/>
  <c r="Y46" i="18" s="1"/>
  <c r="Z46" i="18" s="1"/>
  <c r="AA46" i="18" s="1"/>
  <c r="H45" i="18"/>
  <c r="I45" i="18" s="1"/>
  <c r="J45" i="18" s="1"/>
  <c r="K45" i="18" s="1"/>
  <c r="L45" i="18" s="1"/>
  <c r="M45" i="18" s="1"/>
  <c r="N45" i="18" s="1"/>
  <c r="O45" i="18" s="1"/>
  <c r="P45" i="18" s="1"/>
  <c r="Q45" i="18" s="1"/>
  <c r="R45" i="18" s="1"/>
  <c r="S45" i="18" s="1"/>
  <c r="T45" i="18" s="1"/>
  <c r="U45" i="18" s="1"/>
  <c r="V45" i="18" s="1"/>
  <c r="W45" i="18" s="1"/>
  <c r="X45" i="18" s="1"/>
  <c r="Y45" i="18" s="1"/>
  <c r="Z45" i="18" s="1"/>
  <c r="AA45" i="18" s="1"/>
  <c r="H44" i="18"/>
  <c r="I44" i="18" s="1"/>
  <c r="J44" i="18" s="1"/>
  <c r="K44" i="18" s="1"/>
  <c r="L44" i="18" s="1"/>
  <c r="M44" i="18" s="1"/>
  <c r="N44" i="18" s="1"/>
  <c r="O44" i="18" s="1"/>
  <c r="P44" i="18" s="1"/>
  <c r="Q44" i="18" s="1"/>
  <c r="R44" i="18" s="1"/>
  <c r="S44" i="18" s="1"/>
  <c r="T44" i="18" s="1"/>
  <c r="U44" i="18" s="1"/>
  <c r="V44" i="18" s="1"/>
  <c r="W44" i="18" s="1"/>
  <c r="X44" i="18" s="1"/>
  <c r="Y44" i="18" s="1"/>
  <c r="Z44" i="18" s="1"/>
  <c r="AA44" i="18" s="1"/>
  <c r="H42" i="18"/>
  <c r="I42" i="18" s="1"/>
  <c r="J42" i="18" s="1"/>
  <c r="K42" i="18" s="1"/>
  <c r="L42" i="18" s="1"/>
  <c r="M42" i="18" s="1"/>
  <c r="N42" i="18" s="1"/>
  <c r="O42" i="18" s="1"/>
  <c r="P42" i="18" s="1"/>
  <c r="Q42" i="18" s="1"/>
  <c r="R42" i="18" s="1"/>
  <c r="S42" i="18" s="1"/>
  <c r="T42" i="18" s="1"/>
  <c r="U42" i="18" s="1"/>
  <c r="V42" i="18" s="1"/>
  <c r="W42" i="18" s="1"/>
  <c r="X42" i="18" s="1"/>
  <c r="Y42" i="18" s="1"/>
  <c r="Z42" i="18" s="1"/>
  <c r="AA42" i="18" s="1"/>
  <c r="H41" i="18"/>
  <c r="I41" i="18" s="1"/>
  <c r="J41" i="18" s="1"/>
  <c r="K41" i="18" s="1"/>
  <c r="L41" i="18" s="1"/>
  <c r="M41" i="18" s="1"/>
  <c r="N41" i="18" s="1"/>
  <c r="O41" i="18" s="1"/>
  <c r="P41" i="18" s="1"/>
  <c r="Q41" i="18" s="1"/>
  <c r="R41" i="18" s="1"/>
  <c r="S41" i="18" s="1"/>
  <c r="T41" i="18" s="1"/>
  <c r="U41" i="18" s="1"/>
  <c r="V41" i="18" s="1"/>
  <c r="W41" i="18" s="1"/>
  <c r="X41" i="18" s="1"/>
  <c r="Y41" i="18" s="1"/>
  <c r="Z41" i="18" s="1"/>
  <c r="AA41" i="18" s="1"/>
  <c r="H40" i="18"/>
  <c r="I40" i="18" s="1"/>
  <c r="J40" i="18" s="1"/>
  <c r="K40" i="18" s="1"/>
  <c r="L40" i="18" s="1"/>
  <c r="M40" i="18" s="1"/>
  <c r="N40" i="18" s="1"/>
  <c r="O40" i="18" s="1"/>
  <c r="P40" i="18" s="1"/>
  <c r="Q40" i="18" s="1"/>
  <c r="R40" i="18" s="1"/>
  <c r="S40" i="18" s="1"/>
  <c r="T40" i="18" s="1"/>
  <c r="U40" i="18" s="1"/>
  <c r="V40" i="18" s="1"/>
  <c r="W40" i="18" s="1"/>
  <c r="X40" i="18" s="1"/>
  <c r="Y40" i="18" s="1"/>
  <c r="Z40" i="18" s="1"/>
  <c r="AA40" i="18" s="1"/>
  <c r="H39" i="18"/>
  <c r="I39" i="18" s="1"/>
  <c r="J39" i="18" s="1"/>
  <c r="K39" i="18" s="1"/>
  <c r="L39" i="18" s="1"/>
  <c r="M39" i="18" s="1"/>
  <c r="N39" i="18" s="1"/>
  <c r="O39" i="18" s="1"/>
  <c r="P39" i="18" s="1"/>
  <c r="Q39" i="18" s="1"/>
  <c r="R39" i="18" s="1"/>
  <c r="S39" i="18" s="1"/>
  <c r="T39" i="18" s="1"/>
  <c r="U39" i="18" s="1"/>
  <c r="V39" i="18" s="1"/>
  <c r="W39" i="18" s="1"/>
  <c r="X39" i="18" s="1"/>
  <c r="Y39" i="18" s="1"/>
  <c r="Z39" i="18" s="1"/>
  <c r="AA39" i="18" s="1"/>
  <c r="H37" i="18"/>
  <c r="I37" i="18" s="1"/>
  <c r="J37" i="18" s="1"/>
  <c r="K37" i="18" s="1"/>
  <c r="L37" i="18" s="1"/>
  <c r="M37" i="18" s="1"/>
  <c r="N37" i="18" s="1"/>
  <c r="O37" i="18" s="1"/>
  <c r="P37" i="18" s="1"/>
  <c r="Q37" i="18" s="1"/>
  <c r="R37" i="18" s="1"/>
  <c r="S37" i="18" s="1"/>
  <c r="T37" i="18" s="1"/>
  <c r="U37" i="18" s="1"/>
  <c r="V37" i="18" s="1"/>
  <c r="W37" i="18" s="1"/>
  <c r="X37" i="18" s="1"/>
  <c r="Y37" i="18" s="1"/>
  <c r="Z37" i="18" s="1"/>
  <c r="AA37" i="18" s="1"/>
  <c r="H36" i="18"/>
  <c r="I36" i="18" s="1"/>
  <c r="J36" i="18" s="1"/>
  <c r="K36" i="18" s="1"/>
  <c r="L36" i="18" s="1"/>
  <c r="M36" i="18" s="1"/>
  <c r="N36" i="18" s="1"/>
  <c r="O36" i="18" s="1"/>
  <c r="P36" i="18" s="1"/>
  <c r="Q36" i="18" s="1"/>
  <c r="R36" i="18" s="1"/>
  <c r="S36" i="18" s="1"/>
  <c r="T36" i="18" s="1"/>
  <c r="U36" i="18" s="1"/>
  <c r="V36" i="18" s="1"/>
  <c r="W36" i="18" s="1"/>
  <c r="X36" i="18" s="1"/>
  <c r="Y36" i="18" s="1"/>
  <c r="Z36" i="18" s="1"/>
  <c r="AA36" i="18" s="1"/>
  <c r="G24" i="15"/>
  <c r="C62" i="18"/>
  <c r="C29" i="20"/>
  <c r="C81" i="15"/>
  <c r="C59" i="15"/>
  <c r="D59" i="15"/>
  <c r="C49" i="15"/>
  <c r="D66" i="15"/>
  <c r="F61" i="15"/>
  <c r="I74" i="15"/>
  <c r="J74" i="15" s="1"/>
  <c r="K74" i="15" s="1"/>
  <c r="L74" i="15" s="1"/>
  <c r="M74" i="15" s="1"/>
  <c r="N74" i="15" s="1"/>
  <c r="O74" i="15" s="1"/>
  <c r="P74" i="15" s="1"/>
  <c r="Q74" i="15" s="1"/>
  <c r="R74" i="15" s="1"/>
  <c r="S74" i="15" s="1"/>
  <c r="T74" i="15" s="1"/>
  <c r="U74" i="15" s="1"/>
  <c r="V74" i="15" s="1"/>
  <c r="W74" i="15" s="1"/>
  <c r="X74" i="15" s="1"/>
  <c r="Y74" i="15" s="1"/>
  <c r="Z74" i="15" s="1"/>
  <c r="AA74" i="15" s="1"/>
  <c r="D53" i="15"/>
  <c r="C53" i="15"/>
  <c r="C68" i="15"/>
  <c r="D68" i="15" s="1"/>
  <c r="B16" i="20"/>
  <c r="B41" i="21"/>
  <c r="C27" i="20"/>
  <c r="B44" i="20"/>
  <c r="B27" i="20"/>
  <c r="B12" i="20"/>
  <c r="B22" i="20"/>
  <c r="F81" i="15"/>
  <c r="G72" i="15"/>
  <c r="G55" i="15"/>
  <c r="F59" i="15"/>
  <c r="D47" i="15"/>
  <c r="E59" i="15"/>
  <c r="E81" i="15"/>
  <c r="E52" i="15"/>
  <c r="D81" i="15"/>
  <c r="D55" i="21" l="1"/>
  <c r="Q43" i="18"/>
  <c r="R43" i="18" s="1"/>
  <c r="S43" i="18" s="1"/>
  <c r="T43" i="18" s="1"/>
  <c r="U43" i="18" s="1"/>
  <c r="V43" i="18" s="1"/>
  <c r="W43" i="18" s="1"/>
  <c r="X43" i="18" s="1"/>
  <c r="Y43" i="18" s="1"/>
  <c r="Z43" i="18" s="1"/>
  <c r="AA43" i="18" s="1"/>
  <c r="D23" i="21"/>
  <c r="D16" i="21"/>
  <c r="D17" i="21"/>
  <c r="Q38" i="18"/>
  <c r="R38" i="18" s="1"/>
  <c r="S38" i="18" s="1"/>
  <c r="T38" i="18" s="1"/>
  <c r="U38" i="18" s="1"/>
  <c r="V38" i="18" s="1"/>
  <c r="W38" i="18" s="1"/>
  <c r="X38" i="18" s="1"/>
  <c r="Y38" i="18" s="1"/>
  <c r="Z38" i="18" s="1"/>
  <c r="AA38" i="18" s="1"/>
  <c r="D18" i="21"/>
  <c r="D20" i="21"/>
  <c r="D21" i="21"/>
  <c r="D22" i="21"/>
  <c r="D24" i="21"/>
  <c r="D25" i="21"/>
  <c r="D26" i="21"/>
  <c r="D27" i="21"/>
  <c r="D28" i="21"/>
  <c r="D29" i="21"/>
  <c r="D30" i="21"/>
  <c r="D31" i="21"/>
  <c r="D33" i="21"/>
  <c r="D34" i="21"/>
  <c r="D35" i="21"/>
  <c r="D46" i="20"/>
  <c r="D39" i="20"/>
  <c r="D21" i="20"/>
  <c r="D32" i="21"/>
  <c r="D19" i="21"/>
  <c r="D62" i="18"/>
  <c r="E62" i="18" s="1"/>
  <c r="F62" i="18" s="1"/>
  <c r="G62" i="18" s="1"/>
  <c r="H62" i="18" s="1"/>
  <c r="I62" i="18" s="1"/>
  <c r="J62" i="18" s="1"/>
  <c r="K62" i="18" s="1"/>
  <c r="L62" i="18" s="1"/>
  <c r="M62" i="18" s="1"/>
  <c r="N62" i="18" s="1"/>
  <c r="O62" i="18" s="1"/>
  <c r="P62" i="18" s="1"/>
  <c r="Q62" i="18" s="1"/>
  <c r="R62" i="18" s="1"/>
  <c r="S62" i="18" s="1"/>
  <c r="T62" i="18" s="1"/>
  <c r="U62" i="18" s="1"/>
  <c r="V62" i="18" s="1"/>
  <c r="W62" i="18" s="1"/>
  <c r="X62" i="18" s="1"/>
  <c r="Y62" i="18" s="1"/>
  <c r="Z62" i="18" s="1"/>
  <c r="AA62" i="18" s="1"/>
  <c r="D43" i="20"/>
  <c r="D41" i="20"/>
  <c r="D40" i="20"/>
  <c r="D37" i="20"/>
  <c r="D20" i="20"/>
  <c r="D19" i="20"/>
  <c r="D26" i="20"/>
  <c r="D11" i="20"/>
  <c r="D64" i="15"/>
  <c r="C31" i="20"/>
  <c r="G41" i="15"/>
  <c r="C48" i="20" s="1"/>
  <c r="E64" i="15"/>
  <c r="H62" i="15"/>
  <c r="I62" i="15" s="1"/>
  <c r="J62" i="15" s="1"/>
  <c r="K62" i="15" s="1"/>
  <c r="L62" i="15" s="1"/>
  <c r="M62" i="15" s="1"/>
  <c r="N62" i="15" s="1"/>
  <c r="O62" i="15" s="1"/>
  <c r="P62" i="15" s="1"/>
  <c r="Q62" i="15" s="1"/>
  <c r="R62" i="15" s="1"/>
  <c r="S62" i="15" s="1"/>
  <c r="T62" i="15" s="1"/>
  <c r="U62" i="15" s="1"/>
  <c r="V62" i="15" s="1"/>
  <c r="W62" i="15" s="1"/>
  <c r="X62" i="15" s="1"/>
  <c r="Y62" i="15" s="1"/>
  <c r="Z62" i="15" s="1"/>
  <c r="AA62" i="15" s="1"/>
  <c r="H70" i="15"/>
  <c r="I70" i="15" s="1"/>
  <c r="J70" i="15" s="1"/>
  <c r="K70" i="15" s="1"/>
  <c r="L70" i="15" s="1"/>
  <c r="M70" i="15" s="1"/>
  <c r="N70" i="15" s="1"/>
  <c r="O70" i="15" s="1"/>
  <c r="P70" i="15" s="1"/>
  <c r="Q70" i="15" s="1"/>
  <c r="R70" i="15" s="1"/>
  <c r="S70" i="15" s="1"/>
  <c r="T70" i="15" s="1"/>
  <c r="U70" i="15" s="1"/>
  <c r="V70" i="15" s="1"/>
  <c r="W70" i="15" s="1"/>
  <c r="X70" i="15" s="1"/>
  <c r="Y70" i="15" s="1"/>
  <c r="Z70" i="15" s="1"/>
  <c r="AA70" i="15" s="1"/>
  <c r="B48" i="20"/>
  <c r="E66" i="15"/>
  <c r="F66" i="15" s="1"/>
  <c r="G66" i="15" s="1"/>
  <c r="H66" i="15" s="1"/>
  <c r="I66" i="15" s="1"/>
  <c r="J66" i="15" s="1"/>
  <c r="K66" i="15" s="1"/>
  <c r="L66" i="15" s="1"/>
  <c r="M66" i="15" s="1"/>
  <c r="N66" i="15" s="1"/>
  <c r="O66" i="15" s="1"/>
  <c r="P66" i="15" s="1"/>
  <c r="Q66" i="15" s="1"/>
  <c r="R66" i="15" s="1"/>
  <c r="S66" i="15" s="1"/>
  <c r="T66" i="15" s="1"/>
  <c r="U66" i="15" s="1"/>
  <c r="V66" i="15" s="1"/>
  <c r="W66" i="15" s="1"/>
  <c r="X66" i="15" s="1"/>
  <c r="Y66" i="15" s="1"/>
  <c r="Z66" i="15" s="1"/>
  <c r="AA66" i="15" s="1"/>
  <c r="E68" i="15"/>
  <c r="F68" i="15" s="1"/>
  <c r="G68" i="15" s="1"/>
  <c r="H68" i="15" s="1"/>
  <c r="I68" i="15" s="1"/>
  <c r="J68" i="15" s="1"/>
  <c r="K68" i="15" s="1"/>
  <c r="L68" i="15" s="1"/>
  <c r="M68" i="15" s="1"/>
  <c r="N68" i="15" s="1"/>
  <c r="O68" i="15" s="1"/>
  <c r="P68" i="15" s="1"/>
  <c r="Q68" i="15" s="1"/>
  <c r="R68" i="15" s="1"/>
  <c r="S68" i="15" s="1"/>
  <c r="T68" i="15" s="1"/>
  <c r="U68" i="15" s="1"/>
  <c r="V68" i="15" s="1"/>
  <c r="W68" i="15" s="1"/>
  <c r="X68" i="15" s="1"/>
  <c r="Y68" i="15" s="1"/>
  <c r="Z68" i="15" s="1"/>
  <c r="AA68" i="15" s="1"/>
  <c r="D85" i="15"/>
  <c r="F64" i="15"/>
  <c r="G61" i="15"/>
  <c r="E47" i="15"/>
  <c r="D49" i="15"/>
  <c r="F52" i="15"/>
  <c r="E53" i="15"/>
  <c r="G59" i="15"/>
  <c r="H55" i="15"/>
  <c r="H72" i="15"/>
  <c r="G81" i="15"/>
  <c r="J51" i="15"/>
  <c r="D41" i="21" l="1"/>
  <c r="D25" i="20"/>
  <c r="D29" i="20"/>
  <c r="E85" i="15"/>
  <c r="F85" i="15" s="1"/>
  <c r="G85" i="15" s="1"/>
  <c r="H85" i="15" s="1"/>
  <c r="I85" i="15" s="1"/>
  <c r="J85" i="15" s="1"/>
  <c r="K85" i="15" s="1"/>
  <c r="L85" i="15" s="1"/>
  <c r="M85" i="15" s="1"/>
  <c r="N85" i="15" s="1"/>
  <c r="O85" i="15" s="1"/>
  <c r="P85" i="15" s="1"/>
  <c r="Q85" i="15" s="1"/>
  <c r="R85" i="15" s="1"/>
  <c r="S85" i="15" s="1"/>
  <c r="T85" i="15" s="1"/>
  <c r="U85" i="15" s="1"/>
  <c r="V85" i="15" s="1"/>
  <c r="W85" i="15" s="1"/>
  <c r="X85" i="15" s="1"/>
  <c r="Y85" i="15" s="1"/>
  <c r="Z85" i="15" s="1"/>
  <c r="AA85" i="15" s="1"/>
  <c r="G64" i="15"/>
  <c r="H61" i="15"/>
  <c r="G52" i="15"/>
  <c r="F53" i="15"/>
  <c r="K51" i="15"/>
  <c r="I55" i="15"/>
  <c r="H59" i="15"/>
  <c r="I72" i="15"/>
  <c r="H81" i="15"/>
  <c r="F46" i="20" s="1"/>
  <c r="F47" i="15"/>
  <c r="E49" i="15"/>
  <c r="D31" i="20" l="1"/>
  <c r="F31" i="20" s="1"/>
  <c r="D33" i="20"/>
  <c r="F33" i="20" s="1"/>
  <c r="H64" i="15"/>
  <c r="F29" i="20" s="1"/>
  <c r="I61" i="15"/>
  <c r="H52" i="15"/>
  <c r="G53" i="15"/>
  <c r="F49" i="15"/>
  <c r="G47" i="15"/>
  <c r="I59" i="15"/>
  <c r="J55" i="15"/>
  <c r="J72" i="15"/>
  <c r="I81" i="15"/>
  <c r="L51" i="15"/>
  <c r="D48" i="20" l="1"/>
  <c r="E50" i="20" s="1"/>
  <c r="E52" i="20" s="1"/>
  <c r="E54" i="20" s="1"/>
  <c r="J61" i="15"/>
  <c r="I64" i="15"/>
  <c r="H47" i="15"/>
  <c r="G49" i="15"/>
  <c r="K55" i="15"/>
  <c r="J59" i="15"/>
  <c r="M51" i="15"/>
  <c r="J81" i="15"/>
  <c r="K72" i="15"/>
  <c r="I52" i="15"/>
  <c r="H53" i="15"/>
  <c r="K61" i="15" l="1"/>
  <c r="J64" i="15"/>
  <c r="N51" i="15"/>
  <c r="J52" i="15"/>
  <c r="I53" i="15"/>
  <c r="L55" i="15"/>
  <c r="K59" i="15"/>
  <c r="L72" i="15"/>
  <c r="K81" i="15"/>
  <c r="I47" i="15"/>
  <c r="H49" i="15"/>
  <c r="L61" i="15" l="1"/>
  <c r="K64" i="15"/>
  <c r="I49" i="15"/>
  <c r="J47" i="15"/>
  <c r="M72" i="15"/>
  <c r="L81" i="15"/>
  <c r="K52" i="15"/>
  <c r="J53" i="15"/>
  <c r="L59" i="15"/>
  <c r="M55" i="15"/>
  <c r="O51" i="15"/>
  <c r="L64" i="15" l="1"/>
  <c r="M61" i="15"/>
  <c r="N72" i="15"/>
  <c r="M81" i="15"/>
  <c r="J49" i="15"/>
  <c r="K47" i="15"/>
  <c r="P51" i="15"/>
  <c r="D14" i="20" s="1"/>
  <c r="M59" i="15"/>
  <c r="N55" i="15"/>
  <c r="L52" i="15"/>
  <c r="K53" i="15"/>
  <c r="N61" i="15" l="1"/>
  <c r="M64" i="15"/>
  <c r="O55" i="15"/>
  <c r="N59" i="15"/>
  <c r="Q51" i="15"/>
  <c r="O72" i="15"/>
  <c r="N81" i="15"/>
  <c r="K49" i="15"/>
  <c r="L47" i="15"/>
  <c r="M52" i="15"/>
  <c r="L53" i="15"/>
  <c r="N64" i="15" l="1"/>
  <c r="O61" i="15"/>
  <c r="L49" i="15"/>
  <c r="M47" i="15"/>
  <c r="R51" i="15"/>
  <c r="N52" i="15"/>
  <c r="M53" i="15"/>
  <c r="O81" i="15"/>
  <c r="P72" i="15"/>
  <c r="D35" i="20" s="1"/>
  <c r="P55" i="15"/>
  <c r="D18" i="20" s="1"/>
  <c r="O59" i="15"/>
  <c r="O64" i="15" l="1"/>
  <c r="P61" i="15"/>
  <c r="D24" i="20" s="1"/>
  <c r="S51" i="15"/>
  <c r="P59" i="15"/>
  <c r="D22" i="20" s="1"/>
  <c r="Q55" i="15"/>
  <c r="O52" i="15"/>
  <c r="N53" i="15"/>
  <c r="Q72" i="15"/>
  <c r="P81" i="15"/>
  <c r="D44" i="20" s="1"/>
  <c r="F44" i="20" s="1"/>
  <c r="M49" i="15"/>
  <c r="N47" i="15"/>
  <c r="P64" i="15" l="1"/>
  <c r="D27" i="20" s="1"/>
  <c r="Q61" i="15"/>
  <c r="N49" i="15"/>
  <c r="O47" i="15"/>
  <c r="P52" i="15"/>
  <c r="D15" i="20" s="1"/>
  <c r="O53" i="15"/>
  <c r="R55" i="15"/>
  <c r="Q59" i="15"/>
  <c r="T51" i="15"/>
  <c r="R72" i="15"/>
  <c r="Q81" i="15"/>
  <c r="R61" i="15" l="1"/>
  <c r="Q64" i="15"/>
  <c r="R81" i="15"/>
  <c r="S72" i="15"/>
  <c r="R59" i="15"/>
  <c r="S55" i="15"/>
  <c r="U51" i="15"/>
  <c r="O49" i="15"/>
  <c r="P47" i="15"/>
  <c r="D10" i="20" s="1"/>
  <c r="Q52" i="15"/>
  <c r="P53" i="15"/>
  <c r="D16" i="20" s="1"/>
  <c r="S61" i="15" l="1"/>
  <c r="R64" i="15"/>
  <c r="S81" i="15"/>
  <c r="T72" i="15"/>
  <c r="R52" i="15"/>
  <c r="Q53" i="15"/>
  <c r="P49" i="15"/>
  <c r="D12" i="20" s="1"/>
  <c r="Q47" i="15"/>
  <c r="V51" i="15"/>
  <c r="S59" i="15"/>
  <c r="T55" i="15"/>
  <c r="T61" i="15" l="1"/>
  <c r="S64" i="15"/>
  <c r="T59" i="15"/>
  <c r="U55" i="15"/>
  <c r="S52" i="15"/>
  <c r="R53" i="15"/>
  <c r="W51" i="15"/>
  <c r="R47" i="15"/>
  <c r="Q49" i="15"/>
  <c r="T81" i="15"/>
  <c r="U72" i="15"/>
  <c r="U61" i="15" l="1"/>
  <c r="T64" i="15"/>
  <c r="X51" i="15"/>
  <c r="V72" i="15"/>
  <c r="U81" i="15"/>
  <c r="U59" i="15"/>
  <c r="V55" i="15"/>
  <c r="S47" i="15"/>
  <c r="R49" i="15"/>
  <c r="T52" i="15"/>
  <c r="S53" i="15"/>
  <c r="U64" i="15" l="1"/>
  <c r="V61" i="15"/>
  <c r="W55" i="15"/>
  <c r="V59" i="15"/>
  <c r="U52" i="15"/>
  <c r="T53" i="15"/>
  <c r="W72" i="15"/>
  <c r="V81" i="15"/>
  <c r="T47" i="15"/>
  <c r="S49" i="15"/>
  <c r="Y51" i="15"/>
  <c r="W61" i="15" l="1"/>
  <c r="V64" i="15"/>
  <c r="T49" i="15"/>
  <c r="U47" i="15"/>
  <c r="V52" i="15"/>
  <c r="U53" i="15"/>
  <c r="Z51" i="15"/>
  <c r="AA51" i="15" s="1"/>
  <c r="X72" i="15"/>
  <c r="W81" i="15"/>
  <c r="X55" i="15"/>
  <c r="W59" i="15"/>
  <c r="W64" i="15" l="1"/>
  <c r="X61" i="15"/>
  <c r="U49" i="15"/>
  <c r="V47" i="15"/>
  <c r="Y55" i="15"/>
  <c r="X59" i="15"/>
  <c r="W52" i="15"/>
  <c r="V53" i="15"/>
  <c r="X81" i="15"/>
  <c r="Y72" i="15"/>
  <c r="X64" i="15" l="1"/>
  <c r="Y61" i="15"/>
  <c r="X52" i="15"/>
  <c r="W53" i="15"/>
  <c r="Z72" i="15"/>
  <c r="AA72" i="15" s="1"/>
  <c r="Y81" i="15"/>
  <c r="V49" i="15"/>
  <c r="W47" i="15"/>
  <c r="Y59" i="15"/>
  <c r="Z55" i="15"/>
  <c r="AA55" i="15" s="1"/>
  <c r="Z61" i="15" l="1"/>
  <c r="AA61" i="15" s="1"/>
  <c r="Y64" i="15"/>
  <c r="W49" i="15"/>
  <c r="X47" i="15"/>
  <c r="Z59" i="15"/>
  <c r="Z81" i="15"/>
  <c r="Y52" i="15"/>
  <c r="X53" i="15"/>
  <c r="F27" i="20" l="1"/>
  <c r="Z64" i="15"/>
  <c r="F22" i="20"/>
  <c r="X49" i="15"/>
  <c r="Y47" i="15"/>
  <c r="Z52" i="15"/>
  <c r="AA52" i="15" s="1"/>
  <c r="Y53" i="15"/>
  <c r="Z53" i="15" l="1"/>
  <c r="Y49" i="15"/>
  <c r="Z47" i="15"/>
  <c r="AA47" i="15" s="1"/>
  <c r="F16" i="20" l="1"/>
  <c r="Z49" i="15"/>
  <c r="F12" i="20" l="1"/>
  <c r="AA81" i="15" l="1"/>
  <c r="AA59" i="15"/>
  <c r="AA64" i="15" l="1"/>
  <c r="AA53" i="15" l="1"/>
  <c r="AA49" i="15" l="1"/>
</calcChain>
</file>

<file path=xl/sharedStrings.xml><?xml version="1.0" encoding="utf-8"?>
<sst xmlns="http://schemas.openxmlformats.org/spreadsheetml/2006/main" count="204" uniqueCount="111">
  <si>
    <t>MONTHLY EXPENDITURES</t>
  </si>
  <si>
    <t>BUDGET</t>
  </si>
  <si>
    <t>FINAL</t>
  </si>
  <si>
    <t>SALARIES</t>
  </si>
  <si>
    <t>FRINGE BENEFITS</t>
  </si>
  <si>
    <t xml:space="preserve">   [LINE ITEM TOTALS]</t>
  </si>
  <si>
    <t>BOARD TRAVEL</t>
  </si>
  <si>
    <t>STAFF TRAVEL</t>
  </si>
  <si>
    <t>RENTAL</t>
  </si>
  <si>
    <t>UTILITIES</t>
  </si>
  <si>
    <t>INSURANCE</t>
  </si>
  <si>
    <t>OTHER SPACE COSTS</t>
  </si>
  <si>
    <t>EQUIPMENT PURCHASE</t>
  </si>
  <si>
    <t>EQUIPMENT RENTAL</t>
  </si>
  <si>
    <t>EQUIPMENT MAINTENANCE</t>
  </si>
  <si>
    <t>CONSULTANTS</t>
  </si>
  <si>
    <t>CO-FUNDED PROGRAMS AND SERVICES</t>
  </si>
  <si>
    <t>CSBG PROGRAMS AND SERVICES (NOT CO-FUNDED)</t>
  </si>
  <si>
    <t>TELEPHONE</t>
  </si>
  <si>
    <t>PRINTING/POSTAGE</t>
  </si>
  <si>
    <t>PUBLICATIONS/DUES</t>
  </si>
  <si>
    <t>REGISTRATION FEES</t>
  </si>
  <si>
    <t>BONDING</t>
  </si>
  <si>
    <t>AUDIT</t>
  </si>
  <si>
    <t>CONSUMABLE SUPPLIES</t>
  </si>
  <si>
    <t>OTHER</t>
  </si>
  <si>
    <t>MISCELLANEOUS SUPPLIES/PURCHASES</t>
  </si>
  <si>
    <t>INDIRECT COSTS</t>
  </si>
  <si>
    <t xml:space="preserve">TOTALS  </t>
  </si>
  <si>
    <t>CUMULATIVE EXPENDITURES</t>
  </si>
  <si>
    <t>MONTHLY EXPENDITURES [CONSULTANTS]</t>
  </si>
  <si>
    <t xml:space="preserve">TOTALS   </t>
  </si>
  <si>
    <t>CUMULATIVE EXPENDITURES [CONSULTANTS]</t>
  </si>
  <si>
    <t>MONTHLY EXPENDITURES [CO-FUNDING]</t>
  </si>
  <si>
    <t>CUMULATIVE EXPENDITURES [CO-FUNDING]</t>
  </si>
  <si>
    <t>MONTHLY EXPENDITURES [CSBG PROGRAMS]</t>
  </si>
  <si>
    <t>CUMULATIVE EXPENDITURES [CSBG PROGRAMS]</t>
  </si>
  <si>
    <t>CSBG MONTHLY FUNDING REQUEST AND EXPENDITURES REPORT</t>
  </si>
  <si>
    <t>CONTRACTOR:</t>
  </si>
  <si>
    <t>Agency Name</t>
  </si>
  <si>
    <t>DATE:</t>
  </si>
  <si>
    <t>Street Address</t>
  </si>
  <si>
    <t>CONTRACT:</t>
  </si>
  <si>
    <t>City, State, Zip</t>
  </si>
  <si>
    <t>FOR MONTH ENDING:</t>
  </si>
  <si>
    <t>CSBG BUDGET CATEGORIES</t>
  </si>
  <si>
    <t>CSBG</t>
  </si>
  <si>
    <t>CURRENT MONTH</t>
  </si>
  <si>
    <t>CUMULATIVE</t>
  </si>
  <si>
    <t>PROJECTED COSTS</t>
  </si>
  <si>
    <t>AND LINE ITEMS</t>
  </si>
  <si>
    <t>EXPENDITURES</t>
  </si>
  <si>
    <r>
      <t xml:space="preserve">Up to </t>
    </r>
    <r>
      <rPr>
        <sz val="11"/>
        <color indexed="10"/>
        <rFont val="Calibri"/>
        <family val="2"/>
      </rPr>
      <t>60</t>
    </r>
    <r>
      <rPr>
        <sz val="11"/>
        <rFont val="Calibri"/>
        <family val="2"/>
      </rPr>
      <t xml:space="preserve"> Days</t>
    </r>
  </si>
  <si>
    <t>1) PERSONNEL COSTS</t>
  </si>
  <si>
    <t xml:space="preserve">    Salaries</t>
  </si>
  <si>
    <t xml:space="preserve">    Fringe Benefits</t>
  </si>
  <si>
    <t xml:space="preserve">    [Category Total]</t>
  </si>
  <si>
    <t>2) TRAVEL COSTS</t>
  </si>
  <si>
    <t xml:space="preserve">    Board Travel</t>
  </si>
  <si>
    <t xml:space="preserve">    Staff Travel</t>
  </si>
  <si>
    <t>3) SPACE COSTS</t>
  </si>
  <si>
    <t xml:space="preserve">    Rental</t>
  </si>
  <si>
    <t xml:space="preserve">    Utilities</t>
  </si>
  <si>
    <t xml:space="preserve">    Insurance</t>
  </si>
  <si>
    <t xml:space="preserve">    Other</t>
  </si>
  <si>
    <t>4) EQUIPMENT COSTS</t>
  </si>
  <si>
    <t xml:space="preserve">    Equipment Purchase</t>
  </si>
  <si>
    <t xml:space="preserve">    Equipment Rental</t>
  </si>
  <si>
    <t xml:space="preserve">    Equipment Maintenance</t>
  </si>
  <si>
    <t>5) CONSULTANTS</t>
  </si>
  <si>
    <t>Consultants</t>
  </si>
  <si>
    <t>6) CO-FUNDED PROGRAMS AND SERVICES</t>
  </si>
  <si>
    <t>Co-Funded Programs</t>
  </si>
  <si>
    <t>7) CSBG PROGRAMS AND SERVICES (NOT CO-FUNDED)</t>
  </si>
  <si>
    <t>CSBG Programs</t>
  </si>
  <si>
    <t>8) OTHER COSTS</t>
  </si>
  <si>
    <t xml:space="preserve">    Telephone</t>
  </si>
  <si>
    <t xml:space="preserve">    Printing/Postage</t>
  </si>
  <si>
    <t xml:space="preserve">    Publications/Dues</t>
  </si>
  <si>
    <t xml:space="preserve">    Registration/Fees</t>
  </si>
  <si>
    <t xml:space="preserve">    Bonding</t>
  </si>
  <si>
    <t xml:space="preserve">    Audit</t>
  </si>
  <si>
    <t xml:space="preserve">    Consumable Supplies</t>
  </si>
  <si>
    <t xml:space="preserve">    Misc. Supplies/Purchases</t>
  </si>
  <si>
    <t>9) INDIRECT COSTS</t>
  </si>
  <si>
    <t>Indirect Costs</t>
  </si>
  <si>
    <t>10) TOTAL</t>
  </si>
  <si>
    <t xml:space="preserve"> 11) TOTAL CUMULATIVE EXPENDITURES</t>
  </si>
  <si>
    <t xml:space="preserve"> </t>
  </si>
  <si>
    <t xml:space="preserve"> 12) TOTAL PROJECTED COSTS</t>
  </si>
  <si>
    <t>(+)</t>
  </si>
  <si>
    <t xml:space="preserve"> 13) TOTAL CUMULATIVE EXPENDITURES + TOTAL PROJECTED COSTS</t>
  </si>
  <si>
    <t>=</t>
  </si>
  <si>
    <t xml:space="preserve"> 14) TOTAL CSBG FUNDS REQUESTED</t>
  </si>
  <si>
    <t>(-)</t>
  </si>
  <si>
    <t xml:space="preserve"> 15) NET AMOUNT OF THIS REQUEST</t>
  </si>
  <si>
    <t>[CONSULTANTS, CO-FUNDED PROGRAMS AND SERVICES, CSBG PROGRAMS AND SERVICES]</t>
  </si>
  <si>
    <t>CONSULTANTS (5)</t>
  </si>
  <si>
    <r>
      <t xml:space="preserve">Up to </t>
    </r>
    <r>
      <rPr>
        <sz val="10"/>
        <color indexed="10"/>
        <rFont val="Calibri"/>
        <family val="2"/>
      </rPr>
      <t>60</t>
    </r>
    <r>
      <rPr>
        <sz val="10"/>
        <rFont val="Calibri"/>
        <family val="2"/>
      </rPr>
      <t xml:space="preserve"> Days</t>
    </r>
  </si>
  <si>
    <t xml:space="preserve">    TOTAL</t>
  </si>
  <si>
    <t>CO-FUNDED PROGRAMS AND SERVICES (6)</t>
  </si>
  <si>
    <t xml:space="preserve">CSBG PROGRAMS AND SERVICES </t>
  </si>
  <si>
    <t>(NOT CO-FUNDED) (7)</t>
  </si>
  <si>
    <t xml:space="preserve">A CSBG Monthly Funding Request and Expenditures Report must be received by the CAA Unit no later than 10 calendar days following the end of each month for which activity occurred.    </t>
  </si>
  <si>
    <t>CERTIFICATION STATEMENT</t>
  </si>
  <si>
    <t>By signing this report, I certify to the best of my knowledge and belief that the report is true, complete, and accurate, and the expenditures, disbursements and cash receipts are for the purposes and objectives set forth in the terms and conditions of the Federal award.  I am aware that any false, fictitious, or fraudulent information, or the omission of any material fact, may subject me to criminal, civil or administrative penalties for fraud, false statements, false claims or otherwise.  (U.S. Code Title 18, Section 1001 and Title 31, Sections 3729-3730 and 3801-3812.)</t>
  </si>
  <si>
    <t>CONTRACTOR'S CERTIFICATION</t>
  </si>
  <si>
    <t>Signature and Title: __________________________________________________________</t>
  </si>
  <si>
    <t>Date: ______________________________________________________________________</t>
  </si>
  <si>
    <t>`</t>
  </si>
  <si>
    <t>CSBG-26-##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</si>
</sst>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8" formatCode="&quot;$&quot;#,##0.00_);[Red]\(&quot;$&quot;#,##0.00\)"/>
    <numFmt numFmtId="44" formatCode="_(&quot;$&quot;* #,##0.00_);_(&quot;$&quot;* \(#,##0.00\);_(&quot;$&quot;* &quot;-&quot;??_);_(@_)"/>
    <numFmt numFmtId="43" formatCode="_(* #,##0.00_);_(* \(#,##0.00\);_(* &quot;-&quot;??_);_(@_)"/>
    <numFmt numFmtId="164" formatCode="&quot;$&quot;#,##0.00"/>
    <numFmt numFmtId="165" formatCode="[$-409]mmm\-yy;@"/>
    <numFmt numFmtId="166" formatCode="mm/dd/yy;@"/>
    <numFmt numFmtId="167" formatCode="&quot;$&quot;#,##0"/>
    <numFmt numFmtId="168" formatCode="m/d/yyyy;@"/>
  </numFmts>
  <fonts count="23" x14ac:knownFonts="1">
    <font>
      <sz val="10"/>
      <name val="Arial"/>
    </font>
    <font>
      <sz val="10"/>
      <name val="Arial"/>
    </font>
    <font>
      <sz val="12"/>
      <name val="Arial"/>
      <family val="2"/>
    </font>
    <font>
      <sz val="10"/>
      <name val="Arial"/>
      <family val="2"/>
    </font>
    <font>
      <sz val="12"/>
      <name val="Arial"/>
      <family val="2"/>
    </font>
    <font>
      <sz val="11"/>
      <name val="Calibri"/>
      <family val="2"/>
    </font>
    <font>
      <sz val="11"/>
      <color indexed="10"/>
      <name val="Calibri"/>
      <family val="2"/>
    </font>
    <font>
      <sz val="10"/>
      <name val="Calibri"/>
      <family val="2"/>
      <scheme val="minor"/>
    </font>
    <font>
      <sz val="8"/>
      <name val="Calibri"/>
      <family val="2"/>
      <scheme val="minor"/>
    </font>
    <font>
      <sz val="11"/>
      <name val="Calibri"/>
      <family val="2"/>
      <scheme val="minor"/>
    </font>
    <font>
      <sz val="9"/>
      <name val="Calibri"/>
      <family val="2"/>
      <scheme val="minor"/>
    </font>
    <font>
      <sz val="6"/>
      <name val="Calibri"/>
      <family val="2"/>
      <scheme val="minor"/>
    </font>
    <font>
      <u/>
      <sz val="10"/>
      <name val="Calibri"/>
      <family val="2"/>
      <scheme val="minor"/>
    </font>
    <font>
      <b/>
      <sz val="12"/>
      <name val="Calibri"/>
      <family val="2"/>
      <scheme val="minor"/>
    </font>
    <font>
      <b/>
      <sz val="10"/>
      <name val="Calibri"/>
      <family val="2"/>
      <scheme val="minor"/>
    </font>
    <font>
      <b/>
      <i/>
      <sz val="8"/>
      <name val="Calibri"/>
      <family val="2"/>
      <scheme val="minor"/>
    </font>
    <font>
      <b/>
      <sz val="11"/>
      <name val="Calibri"/>
      <family val="2"/>
      <scheme val="minor"/>
    </font>
    <font>
      <i/>
      <sz val="10"/>
      <name val="Calibri"/>
      <family val="2"/>
      <scheme val="minor"/>
    </font>
    <font>
      <b/>
      <sz val="8"/>
      <name val="Calibri"/>
      <family val="2"/>
      <scheme val="minor"/>
    </font>
    <font>
      <i/>
      <sz val="8"/>
      <name val="Calibri"/>
      <family val="2"/>
      <scheme val="minor"/>
    </font>
    <font>
      <sz val="11"/>
      <color indexed="10"/>
      <name val="Calibri"/>
      <family val="2"/>
      <scheme val="minor"/>
    </font>
    <font>
      <sz val="10"/>
      <name val="Calibri"/>
      <family val="2"/>
    </font>
    <font>
      <sz val="10"/>
      <color indexed="10"/>
      <name val="Calibri"/>
      <family val="2"/>
    </font>
  </fonts>
  <fills count="6">
    <fill>
      <patternFill patternType="none"/>
    </fill>
    <fill>
      <patternFill patternType="gray125"/>
    </fill>
    <fill>
      <patternFill patternType="solid">
        <fgColor theme="5"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9" tint="0.79998168889431442"/>
        <bgColor indexed="64"/>
      </patternFill>
    </fill>
  </fills>
  <borders count="24">
    <border>
      <left/>
      <right/>
      <top/>
      <bottom/>
      <diagonal/>
    </border>
    <border>
      <left style="medium">
        <color indexed="64"/>
      </left>
      <right style="thin">
        <color indexed="64"/>
      </right>
      <top style="medium">
        <color indexed="64"/>
      </top>
      <bottom/>
      <diagonal/>
    </border>
    <border>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s>
  <cellStyleXfs count="6">
    <xf numFmtId="0" fontId="0" fillId="0" borderId="0"/>
    <xf numFmtId="43" fontId="1"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cellStyleXfs>
  <cellXfs count="184">
    <xf numFmtId="0" fontId="0" fillId="0" borderId="0" xfId="0"/>
    <xf numFmtId="0" fontId="7" fillId="0" borderId="0" xfId="0" applyFont="1"/>
    <xf numFmtId="164" fontId="7" fillId="0" borderId="0" xfId="0" applyNumberFormat="1" applyFont="1" applyProtection="1">
      <protection locked="0"/>
    </xf>
    <xf numFmtId="164" fontId="7" fillId="0" borderId="0" xfId="0" applyNumberFormat="1" applyFont="1" applyAlignment="1" applyProtection="1">
      <alignment horizontal="right"/>
      <protection locked="0"/>
    </xf>
    <xf numFmtId="164" fontId="7" fillId="0" borderId="0" xfId="1" applyNumberFormat="1" applyFont="1" applyFill="1" applyProtection="1">
      <protection locked="0"/>
    </xf>
    <xf numFmtId="164" fontId="7" fillId="0" borderId="0" xfId="1" applyNumberFormat="1" applyFont="1" applyFill="1" applyBorder="1" applyProtection="1"/>
    <xf numFmtId="164" fontId="7" fillId="0" borderId="0" xfId="1" applyNumberFormat="1" applyFont="1" applyFill="1" applyProtection="1"/>
    <xf numFmtId="43" fontId="7" fillId="0" borderId="0" xfId="1" applyFont="1" applyFill="1" applyProtection="1"/>
    <xf numFmtId="164" fontId="7" fillId="2" borderId="0" xfId="0" applyNumberFormat="1" applyFont="1" applyFill="1"/>
    <xf numFmtId="164" fontId="7" fillId="2" borderId="0" xfId="0" applyNumberFormat="1" applyFont="1" applyFill="1" applyAlignment="1">
      <alignment horizontal="right"/>
    </xf>
    <xf numFmtId="164" fontId="7" fillId="2" borderId="0" xfId="1" applyNumberFormat="1" applyFont="1" applyFill="1" applyBorder="1" applyAlignment="1" applyProtection="1">
      <alignment horizontal="right"/>
    </xf>
    <xf numFmtId="0" fontId="8" fillId="0" borderId="0" xfId="0" applyFont="1"/>
    <xf numFmtId="0" fontId="9" fillId="0" borderId="0" xfId="0" applyFont="1"/>
    <xf numFmtId="0" fontId="9" fillId="0" borderId="0" xfId="0" applyFont="1" applyAlignment="1">
      <alignment horizontal="right"/>
    </xf>
    <xf numFmtId="0" fontId="9" fillId="0" borderId="1" xfId="0" applyFont="1" applyBorder="1" applyAlignment="1">
      <alignment horizontal="center"/>
    </xf>
    <xf numFmtId="0" fontId="9" fillId="0" borderId="2" xfId="0" applyFont="1" applyBorder="1" applyAlignment="1">
      <alignment horizontal="center"/>
    </xf>
    <xf numFmtId="0" fontId="9" fillId="0" borderId="3" xfId="0" applyFont="1" applyBorder="1" applyAlignment="1">
      <alignment horizontal="center"/>
    </xf>
    <xf numFmtId="0" fontId="9" fillId="0" borderId="4" xfId="0" applyFont="1" applyBorder="1"/>
    <xf numFmtId="0" fontId="9" fillId="0" borderId="5" xfId="0" applyFont="1" applyBorder="1"/>
    <xf numFmtId="164" fontId="9" fillId="0" borderId="0" xfId="0" applyNumberFormat="1" applyFont="1"/>
    <xf numFmtId="0" fontId="8" fillId="0" borderId="0" xfId="0" applyFont="1" applyAlignment="1">
      <alignment horizontal="right"/>
    </xf>
    <xf numFmtId="0" fontId="10" fillId="0" borderId="0" xfId="0" applyFont="1"/>
    <xf numFmtId="0" fontId="11" fillId="0" borderId="0" xfId="0" applyFont="1"/>
    <xf numFmtId="0" fontId="12" fillId="0" borderId="0" xfId="0" applyFont="1"/>
    <xf numFmtId="0" fontId="9" fillId="0" borderId="7" xfId="0" applyFont="1" applyBorder="1" applyAlignment="1">
      <alignment horizontal="center"/>
    </xf>
    <xf numFmtId="167" fontId="9" fillId="0" borderId="6" xfId="0" applyNumberFormat="1" applyFont="1" applyBorder="1" applyAlignment="1">
      <alignment horizontal="right" indent="1"/>
    </xf>
    <xf numFmtId="0" fontId="7" fillId="2" borderId="0" xfId="0" applyFont="1" applyFill="1"/>
    <xf numFmtId="0" fontId="14" fillId="2" borderId="0" xfId="0" applyFont="1" applyFill="1" applyAlignment="1">
      <alignment horizontal="right"/>
    </xf>
    <xf numFmtId="167" fontId="14" fillId="0" borderId="0" xfId="0" applyNumberFormat="1" applyFont="1" applyProtection="1">
      <protection locked="0"/>
    </xf>
    <xf numFmtId="164" fontId="7" fillId="0" borderId="0" xfId="0" applyNumberFormat="1" applyFont="1"/>
    <xf numFmtId="167" fontId="14" fillId="2" borderId="0" xfId="0" applyNumberFormat="1" applyFont="1" applyFill="1"/>
    <xf numFmtId="164" fontId="15" fillId="2" borderId="0" xfId="0" applyNumberFormat="1" applyFont="1" applyFill="1"/>
    <xf numFmtId="164" fontId="14" fillId="2" borderId="8" xfId="0" applyNumberFormat="1" applyFont="1" applyFill="1" applyBorder="1"/>
    <xf numFmtId="164" fontId="14" fillId="2" borderId="9" xfId="0" applyNumberFormat="1" applyFont="1" applyFill="1" applyBorder="1" applyAlignment="1">
      <alignment horizontal="right"/>
    </xf>
    <xf numFmtId="164" fontId="14" fillId="0" borderId="0" xfId="1" applyNumberFormat="1" applyFont="1" applyFill="1" applyBorder="1" applyProtection="1"/>
    <xf numFmtId="164" fontId="14" fillId="0" borderId="0" xfId="1" applyNumberFormat="1" applyFont="1" applyFill="1" applyProtection="1"/>
    <xf numFmtId="43" fontId="14" fillId="0" borderId="0" xfId="1" applyFont="1" applyFill="1" applyProtection="1"/>
    <xf numFmtId="0" fontId="9" fillId="0" borderId="0" xfId="0" applyFont="1" applyAlignment="1">
      <alignment horizontal="right" indent="1"/>
    </xf>
    <xf numFmtId="164" fontId="9" fillId="0" borderId="10" xfId="0" applyNumberFormat="1" applyFont="1" applyBorder="1" applyAlignment="1">
      <alignment horizontal="right" indent="1"/>
    </xf>
    <xf numFmtId="164" fontId="7" fillId="0" borderId="10" xfId="0" applyNumberFormat="1" applyFont="1" applyBorder="1" applyProtection="1">
      <protection locked="0"/>
    </xf>
    <xf numFmtId="164" fontId="7" fillId="0" borderId="10" xfId="0" applyNumberFormat="1" applyFont="1" applyBorder="1" applyAlignment="1" applyProtection="1">
      <alignment horizontal="right"/>
      <protection locked="0"/>
    </xf>
    <xf numFmtId="164" fontId="7" fillId="0" borderId="10" xfId="1" applyNumberFormat="1" applyFont="1" applyFill="1" applyBorder="1" applyProtection="1">
      <protection locked="0"/>
    </xf>
    <xf numFmtId="0" fontId="7" fillId="0" borderId="0" xfId="0" applyFont="1" applyAlignment="1" applyProtection="1">
      <alignment horizontal="left"/>
      <protection locked="0"/>
    </xf>
    <xf numFmtId="168" fontId="9" fillId="0" borderId="10" xfId="0" applyNumberFormat="1" applyFont="1" applyBorder="1" applyAlignment="1">
      <alignment horizontal="right" indent="1"/>
    </xf>
    <xf numFmtId="164" fontId="14" fillId="2" borderId="9" xfId="0" applyNumberFormat="1" applyFont="1" applyFill="1" applyBorder="1"/>
    <xf numFmtId="164" fontId="16" fillId="0" borderId="10" xfId="0" applyNumberFormat="1" applyFont="1" applyBorder="1" applyAlignment="1">
      <alignment horizontal="right" indent="1"/>
    </xf>
    <xf numFmtId="167" fontId="17" fillId="3" borderId="6" xfId="0" applyNumberFormat="1" applyFont="1" applyFill="1" applyBorder="1" applyAlignment="1">
      <alignment horizontal="right" indent="1"/>
    </xf>
    <xf numFmtId="0" fontId="7" fillId="0" borderId="14" xfId="0" applyFont="1" applyBorder="1"/>
    <xf numFmtId="168" fontId="7" fillId="4" borderId="0" xfId="0" applyNumberFormat="1" applyFont="1" applyFill="1"/>
    <xf numFmtId="168" fontId="7" fillId="4" borderId="0" xfId="0" applyNumberFormat="1" applyFont="1" applyFill="1" applyAlignment="1">
      <alignment horizontal="right"/>
    </xf>
    <xf numFmtId="165" fontId="7" fillId="4" borderId="0" xfId="0" applyNumberFormat="1" applyFont="1" applyFill="1" applyAlignment="1">
      <alignment horizontal="right"/>
    </xf>
    <xf numFmtId="17" fontId="14" fillId="2" borderId="0" xfId="0" applyNumberFormat="1" applyFont="1" applyFill="1"/>
    <xf numFmtId="17" fontId="7" fillId="2" borderId="0" xfId="0" applyNumberFormat="1" applyFont="1" applyFill="1"/>
    <xf numFmtId="17" fontId="7" fillId="2" borderId="0" xfId="0" applyNumberFormat="1" applyFont="1" applyFill="1" applyAlignment="1">
      <alignment horizontal="right"/>
    </xf>
    <xf numFmtId="164" fontId="18" fillId="0" borderId="0" xfId="1" applyNumberFormat="1" applyFont="1" applyFill="1" applyProtection="1"/>
    <xf numFmtId="164" fontId="18" fillId="0" borderId="0" xfId="0" applyNumberFormat="1" applyFont="1"/>
    <xf numFmtId="164" fontId="7" fillId="2" borderId="0" xfId="1" applyNumberFormat="1" applyFont="1" applyFill="1" applyProtection="1"/>
    <xf numFmtId="164" fontId="19" fillId="0" borderId="0" xfId="1" applyNumberFormat="1" applyFont="1" applyFill="1" applyProtection="1"/>
    <xf numFmtId="164" fontId="19" fillId="0" borderId="0" xfId="0" applyNumberFormat="1" applyFont="1"/>
    <xf numFmtId="164" fontId="19" fillId="0" borderId="0" xfId="1" applyNumberFormat="1" applyFont="1" applyFill="1" applyBorder="1" applyProtection="1"/>
    <xf numFmtId="164" fontId="15" fillId="0" borderId="0" xfId="1" applyNumberFormat="1" applyFont="1" applyFill="1" applyBorder="1" applyProtection="1"/>
    <xf numFmtId="164" fontId="15" fillId="0" borderId="0" xfId="1" applyNumberFormat="1" applyFont="1" applyFill="1" applyProtection="1"/>
    <xf numFmtId="43" fontId="15" fillId="0" borderId="0" xfId="1" applyFont="1" applyFill="1" applyProtection="1"/>
    <xf numFmtId="0" fontId="15" fillId="0" borderId="0" xfId="0" applyFont="1"/>
    <xf numFmtId="164" fontId="14" fillId="2" borderId="11" xfId="0" applyNumberFormat="1" applyFont="1" applyFill="1" applyBorder="1" applyAlignment="1">
      <alignment horizontal="right"/>
    </xf>
    <xf numFmtId="0" fontId="14" fillId="0" borderId="0" xfId="0" applyFont="1"/>
    <xf numFmtId="43" fontId="7" fillId="0" borderId="0" xfId="1" applyFont="1" applyFill="1" applyBorder="1" applyProtection="1"/>
    <xf numFmtId="0" fontId="14" fillId="2" borderId="0" xfId="0" applyFont="1" applyFill="1"/>
    <xf numFmtId="167" fontId="14" fillId="0" borderId="10" xfId="0" applyNumberFormat="1" applyFont="1" applyBorder="1" applyProtection="1">
      <protection locked="0"/>
    </xf>
    <xf numFmtId="165" fontId="7" fillId="2" borderId="0" xfId="0" applyNumberFormat="1" applyFont="1" applyFill="1"/>
    <xf numFmtId="165" fontId="7" fillId="2" borderId="0" xfId="0" applyNumberFormat="1" applyFont="1" applyFill="1" applyAlignment="1">
      <alignment horizontal="right"/>
    </xf>
    <xf numFmtId="165" fontId="7" fillId="0" borderId="0" xfId="0" applyNumberFormat="1" applyFont="1"/>
    <xf numFmtId="167" fontId="7" fillId="2" borderId="0" xfId="0" applyNumberFormat="1" applyFont="1" applyFill="1"/>
    <xf numFmtId="164" fontId="7" fillId="2" borderId="0" xfId="1" applyNumberFormat="1" applyFont="1" applyFill="1" applyBorder="1" applyProtection="1"/>
    <xf numFmtId="167" fontId="7" fillId="2" borderId="0" xfId="0" applyNumberFormat="1" applyFont="1" applyFill="1" applyAlignment="1">
      <alignment horizontal="right"/>
    </xf>
    <xf numFmtId="166" fontId="7" fillId="0" borderId="0" xfId="0" applyNumberFormat="1" applyFont="1"/>
    <xf numFmtId="49" fontId="7" fillId="0" borderId="0" xfId="0" applyNumberFormat="1" applyFont="1"/>
    <xf numFmtId="167" fontId="7" fillId="0" borderId="0" xfId="0" applyNumberFormat="1" applyFont="1"/>
    <xf numFmtId="0" fontId="7" fillId="2" borderId="10" xfId="0" applyFont="1" applyFill="1" applyBorder="1"/>
    <xf numFmtId="0" fontId="7" fillId="2" borderId="0" xfId="0" applyFont="1" applyFill="1" applyAlignment="1">
      <alignment horizontal="left"/>
    </xf>
    <xf numFmtId="167" fontId="14" fillId="2" borderId="6" xfId="0" applyNumberFormat="1" applyFont="1" applyFill="1" applyBorder="1"/>
    <xf numFmtId="49" fontId="7" fillId="2" borderId="0" xfId="0" applyNumberFormat="1" applyFont="1" applyFill="1"/>
    <xf numFmtId="49" fontId="14" fillId="2" borderId="0" xfId="0" applyNumberFormat="1" applyFont="1" applyFill="1" applyAlignment="1">
      <alignment horizontal="right"/>
    </xf>
    <xf numFmtId="167" fontId="14" fillId="2" borderId="6" xfId="0" applyNumberFormat="1" applyFont="1" applyFill="1" applyBorder="1" applyAlignment="1">
      <alignment horizontal="right"/>
    </xf>
    <xf numFmtId="0" fontId="10" fillId="0" borderId="0" xfId="0" applyFont="1" applyAlignment="1">
      <alignment horizontal="right"/>
    </xf>
    <xf numFmtId="164" fontId="17" fillId="3" borderId="16" xfId="0" applyNumberFormat="1" applyFont="1" applyFill="1" applyBorder="1" applyAlignment="1">
      <alignment horizontal="right" indent="1"/>
    </xf>
    <xf numFmtId="10" fontId="10" fillId="0" borderId="0" xfId="0" applyNumberFormat="1" applyFont="1" applyAlignment="1">
      <alignment horizontal="right"/>
    </xf>
    <xf numFmtId="167" fontId="9" fillId="0" borderId="10" xfId="0" applyNumberFormat="1" applyFont="1" applyBorder="1" applyAlignment="1">
      <alignment horizontal="right" indent="1"/>
    </xf>
    <xf numFmtId="164" fontId="9" fillId="0" borderId="17" xfId="0" applyNumberFormat="1" applyFont="1" applyBorder="1" applyAlignment="1">
      <alignment horizontal="right" indent="1"/>
    </xf>
    <xf numFmtId="0" fontId="7" fillId="0" borderId="5" xfId="0" applyFont="1" applyBorder="1" applyAlignment="1">
      <alignment horizontal="left"/>
    </xf>
    <xf numFmtId="167" fontId="9" fillId="0" borderId="11" xfId="0" applyNumberFormat="1" applyFont="1" applyBorder="1" applyAlignment="1">
      <alignment horizontal="right" indent="1"/>
    </xf>
    <xf numFmtId="0" fontId="8" fillId="0" borderId="0" xfId="0" applyFont="1" applyAlignment="1">
      <alignment horizontal="center" vertical="center"/>
    </xf>
    <xf numFmtId="164" fontId="9" fillId="0" borderId="16" xfId="0" applyNumberFormat="1" applyFont="1" applyBorder="1" applyAlignment="1">
      <alignment horizontal="right" indent="1"/>
    </xf>
    <xf numFmtId="0" fontId="9" fillId="0" borderId="5" xfId="0" applyFont="1" applyBorder="1" applyAlignment="1">
      <alignment horizontal="left" indent="1"/>
    </xf>
    <xf numFmtId="0" fontId="8" fillId="0" borderId="0" xfId="0" applyFont="1" applyAlignment="1">
      <alignment horizontal="left"/>
    </xf>
    <xf numFmtId="0" fontId="9" fillId="0" borderId="20" xfId="0" applyFont="1" applyBorder="1" applyAlignment="1">
      <alignment horizontal="center"/>
    </xf>
    <xf numFmtId="0" fontId="9" fillId="0" borderId="10" xfId="0" applyFont="1" applyBorder="1"/>
    <xf numFmtId="0" fontId="20" fillId="0" borderId="17" xfId="0" applyFont="1" applyBorder="1"/>
    <xf numFmtId="0" fontId="16" fillId="0" borderId="14" xfId="0" applyFont="1" applyBorder="1"/>
    <xf numFmtId="0" fontId="10" fillId="0" borderId="0" xfId="0" applyFont="1" applyAlignment="1">
      <alignment wrapText="1"/>
    </xf>
    <xf numFmtId="0" fontId="8" fillId="0" borderId="0" xfId="0" applyFont="1" applyAlignment="1">
      <alignment vertical="top"/>
    </xf>
    <xf numFmtId="0" fontId="7" fillId="0" borderId="0" xfId="0" applyFont="1" applyAlignment="1">
      <alignment vertical="top"/>
    </xf>
    <xf numFmtId="0" fontId="13" fillId="0" borderId="0" xfId="0" applyFont="1" applyAlignment="1">
      <alignment horizontal="left" vertical="top" wrapText="1"/>
    </xf>
    <xf numFmtId="0" fontId="9" fillId="0" borderId="10" xfId="0" applyFont="1" applyBorder="1" applyAlignment="1">
      <alignment horizontal="center" vertical="top"/>
    </xf>
    <xf numFmtId="0" fontId="9" fillId="0" borderId="21" xfId="0" applyFont="1" applyBorder="1" applyAlignment="1">
      <alignment horizontal="center" vertical="top"/>
    </xf>
    <xf numFmtId="0" fontId="9" fillId="0" borderId="22" xfId="0" applyFont="1" applyBorder="1" applyAlignment="1">
      <alignment horizontal="center" vertical="top"/>
    </xf>
    <xf numFmtId="0" fontId="14" fillId="2" borderId="0" xfId="0" applyFont="1" applyFill="1" applyAlignment="1">
      <alignment vertical="center"/>
    </xf>
    <xf numFmtId="0" fontId="14" fillId="2" borderId="0" xfId="0" applyFont="1" applyFill="1" applyAlignment="1">
      <alignment horizontal="center" vertical="center"/>
    </xf>
    <xf numFmtId="168" fontId="7" fillId="4" borderId="0" xfId="0" applyNumberFormat="1" applyFont="1" applyFill="1" applyAlignment="1">
      <alignment vertical="center"/>
    </xf>
    <xf numFmtId="168" fontId="7" fillId="4" borderId="0" xfId="0" applyNumberFormat="1" applyFont="1" applyFill="1" applyAlignment="1">
      <alignment horizontal="right" vertical="center"/>
    </xf>
    <xf numFmtId="165" fontId="7" fillId="4" borderId="0" xfId="0" applyNumberFormat="1" applyFont="1" applyFill="1" applyAlignment="1">
      <alignment horizontal="right" vertical="center"/>
    </xf>
    <xf numFmtId="17" fontId="7" fillId="0" borderId="0" xfId="0" applyNumberFormat="1" applyFont="1" applyAlignment="1">
      <alignment horizontal="right" vertical="center"/>
    </xf>
    <xf numFmtId="0" fontId="7" fillId="0" borderId="0" xfId="0" applyFont="1" applyAlignment="1">
      <alignment vertical="center"/>
    </xf>
    <xf numFmtId="17" fontId="7" fillId="4" borderId="0" xfId="0" applyNumberFormat="1" applyFont="1" applyFill="1" applyAlignment="1">
      <alignment horizontal="right" vertical="center"/>
    </xf>
    <xf numFmtId="43" fontId="7" fillId="0" borderId="0" xfId="1" applyFont="1" applyFill="1" applyAlignment="1" applyProtection="1">
      <alignment vertical="center"/>
    </xf>
    <xf numFmtId="167" fontId="14" fillId="2" borderId="0" xfId="0" applyNumberFormat="1" applyFont="1" applyFill="1" applyAlignment="1">
      <alignment horizontal="center" vertical="center"/>
    </xf>
    <xf numFmtId="167" fontId="7" fillId="2" borderId="0" xfId="0" applyNumberFormat="1" applyFont="1" applyFill="1" applyAlignment="1">
      <alignment vertical="center"/>
    </xf>
    <xf numFmtId="0" fontId="7" fillId="0" borderId="0" xfId="0" applyFont="1" applyAlignment="1">
      <alignment horizontal="left"/>
    </xf>
    <xf numFmtId="0" fontId="9" fillId="0" borderId="0" xfId="0" applyFont="1" applyAlignment="1">
      <alignment vertical="center"/>
    </xf>
    <xf numFmtId="0" fontId="9" fillId="0" borderId="0" xfId="0" applyFont="1" applyAlignment="1">
      <alignment horizontal="right" vertical="top"/>
    </xf>
    <xf numFmtId="0" fontId="9" fillId="0" borderId="0" xfId="0" applyFont="1" applyAlignment="1">
      <alignment horizontal="right" vertical="center"/>
    </xf>
    <xf numFmtId="0" fontId="14" fillId="0" borderId="1" xfId="0" applyFont="1" applyBorder="1" applyAlignment="1">
      <alignment vertical="center" wrapText="1"/>
    </xf>
    <xf numFmtId="0" fontId="14" fillId="0" borderId="20" xfId="0" applyFont="1" applyBorder="1" applyAlignment="1">
      <alignment vertical="center" wrapText="1"/>
    </xf>
    <xf numFmtId="0" fontId="7" fillId="2" borderId="0" xfId="0" applyFont="1" applyFill="1" applyAlignment="1">
      <alignment horizontal="right"/>
    </xf>
    <xf numFmtId="164" fontId="7" fillId="0" borderId="0" xfId="1" applyNumberFormat="1" applyFont="1" applyFill="1" applyAlignment="1" applyProtection="1">
      <alignment horizontal="right"/>
      <protection locked="0"/>
    </xf>
    <xf numFmtId="164" fontId="7" fillId="0" borderId="10" xfId="1" applyNumberFormat="1" applyFont="1" applyFill="1" applyBorder="1" applyAlignment="1" applyProtection="1">
      <alignment horizontal="right"/>
      <protection locked="0"/>
    </xf>
    <xf numFmtId="164" fontId="15" fillId="2" borderId="0" xfId="0" applyNumberFormat="1" applyFont="1" applyFill="1" applyAlignment="1">
      <alignment horizontal="right"/>
    </xf>
    <xf numFmtId="164" fontId="7" fillId="2" borderId="0" xfId="1" applyNumberFormat="1" applyFont="1" applyFill="1" applyAlignment="1" applyProtection="1">
      <alignment horizontal="right"/>
    </xf>
    <xf numFmtId="164" fontId="7" fillId="0" borderId="0" xfId="1" applyNumberFormat="1" applyFont="1" applyFill="1" applyBorder="1" applyAlignment="1" applyProtection="1">
      <alignment horizontal="right"/>
    </xf>
    <xf numFmtId="164" fontId="7" fillId="0" borderId="0" xfId="1" applyNumberFormat="1" applyFont="1" applyFill="1" applyAlignment="1" applyProtection="1">
      <alignment horizontal="right"/>
    </xf>
    <xf numFmtId="164" fontId="7" fillId="0" borderId="0" xfId="0" applyNumberFormat="1" applyFont="1" applyAlignment="1">
      <alignment horizontal="right"/>
    </xf>
    <xf numFmtId="0" fontId="7" fillId="0" borderId="0" xfId="0" applyFont="1" applyAlignment="1">
      <alignment horizontal="right"/>
    </xf>
    <xf numFmtId="166" fontId="7" fillId="2" borderId="0" xfId="0" applyNumberFormat="1" applyFont="1" applyFill="1" applyAlignment="1">
      <alignment horizontal="right"/>
    </xf>
    <xf numFmtId="0" fontId="7" fillId="0" borderId="0" xfId="0" applyFont="1" applyAlignment="1">
      <alignment horizontal="right" vertical="center"/>
    </xf>
    <xf numFmtId="165" fontId="7" fillId="0" borderId="0" xfId="0" applyNumberFormat="1" applyFont="1" applyAlignment="1">
      <alignment horizontal="right"/>
    </xf>
    <xf numFmtId="166" fontId="7" fillId="0" borderId="0" xfId="0" applyNumberFormat="1" applyFont="1" applyAlignment="1">
      <alignment horizontal="right"/>
    </xf>
    <xf numFmtId="164" fontId="14" fillId="2" borderId="11" xfId="1" applyNumberFormat="1" applyFont="1" applyFill="1" applyBorder="1" applyAlignment="1" applyProtection="1">
      <alignment horizontal="right"/>
    </xf>
    <xf numFmtId="0" fontId="16" fillId="3" borderId="23" xfId="0" applyFont="1" applyFill="1" applyBorder="1" applyAlignment="1">
      <alignment vertical="center"/>
    </xf>
    <xf numFmtId="167" fontId="16" fillId="3" borderId="12" xfId="0" applyNumberFormat="1" applyFont="1" applyFill="1" applyBorder="1" applyAlignment="1">
      <alignment horizontal="right" vertical="center" indent="1"/>
    </xf>
    <xf numFmtId="8" fontId="16" fillId="3" borderId="13" xfId="1" applyNumberFormat="1" applyFont="1" applyFill="1" applyBorder="1" applyAlignment="1" applyProtection="1">
      <alignment horizontal="right" vertical="center" indent="1"/>
    </xf>
    <xf numFmtId="164" fontId="16" fillId="3" borderId="15" xfId="0" applyNumberFormat="1" applyFont="1" applyFill="1" applyBorder="1" applyAlignment="1">
      <alignment horizontal="right" vertical="center" indent="1"/>
    </xf>
    <xf numFmtId="167" fontId="16" fillId="3" borderId="18" xfId="0" applyNumberFormat="1" applyFont="1" applyFill="1" applyBorder="1" applyAlignment="1">
      <alignment horizontal="right" vertical="center" indent="1"/>
    </xf>
    <xf numFmtId="167" fontId="16" fillId="3" borderId="13" xfId="0" applyNumberFormat="1" applyFont="1" applyFill="1" applyBorder="1" applyAlignment="1">
      <alignment horizontal="right" vertical="center" indent="1"/>
    </xf>
    <xf numFmtId="164" fontId="14" fillId="2" borderId="6" xfId="0" applyNumberFormat="1" applyFont="1" applyFill="1" applyBorder="1"/>
    <xf numFmtId="8" fontId="9" fillId="0" borderId="6" xfId="1" applyNumberFormat="1" applyFont="1" applyFill="1" applyBorder="1" applyAlignment="1" applyProtection="1">
      <alignment horizontal="right" indent="1"/>
    </xf>
    <xf numFmtId="8" fontId="17" fillId="3" borderId="6" xfId="1" applyNumberFormat="1" applyFont="1" applyFill="1" applyBorder="1" applyAlignment="1" applyProtection="1">
      <alignment horizontal="right" indent="1"/>
    </xf>
    <xf numFmtId="8" fontId="9" fillId="0" borderId="10" xfId="1" applyNumberFormat="1" applyFont="1" applyFill="1" applyBorder="1" applyAlignment="1" applyProtection="1">
      <alignment horizontal="right" indent="1"/>
    </xf>
    <xf numFmtId="164" fontId="9" fillId="0" borderId="0" xfId="0" applyNumberFormat="1" applyFont="1" applyAlignment="1">
      <alignment horizontal="right" indent="1"/>
    </xf>
    <xf numFmtId="164" fontId="9" fillId="5" borderId="10" xfId="0" applyNumberFormat="1" applyFont="1" applyFill="1" applyBorder="1" applyAlignment="1" applyProtection="1">
      <alignment horizontal="right" indent="1"/>
      <protection locked="0"/>
    </xf>
    <xf numFmtId="164" fontId="9" fillId="5" borderId="16" xfId="0" applyNumberFormat="1" applyFont="1" applyFill="1" applyBorder="1" applyAlignment="1" applyProtection="1">
      <alignment horizontal="right" indent="1"/>
      <protection locked="0"/>
    </xf>
    <xf numFmtId="164" fontId="9" fillId="5" borderId="19" xfId="0" applyNumberFormat="1" applyFont="1" applyFill="1" applyBorder="1" applyAlignment="1" applyProtection="1">
      <alignment horizontal="right" indent="1"/>
      <protection locked="0"/>
    </xf>
    <xf numFmtId="168" fontId="9" fillId="5" borderId="10" xfId="0" applyNumberFormat="1" applyFont="1" applyFill="1" applyBorder="1" applyAlignment="1" applyProtection="1">
      <alignment horizontal="right" indent="1"/>
      <protection locked="0"/>
    </xf>
    <xf numFmtId="0" fontId="9" fillId="5" borderId="10" xfId="0" applyFont="1" applyFill="1" applyBorder="1" applyAlignment="1" applyProtection="1">
      <alignment horizontal="right" indent="1"/>
      <protection locked="0"/>
    </xf>
    <xf numFmtId="168" fontId="9" fillId="5" borderId="10" xfId="1" applyNumberFormat="1" applyFont="1" applyFill="1" applyBorder="1" applyAlignment="1" applyProtection="1">
      <alignment horizontal="right" indent="1"/>
      <protection locked="0"/>
    </xf>
    <xf numFmtId="0" fontId="7" fillId="0" borderId="5" xfId="0" applyFont="1" applyBorder="1" applyAlignment="1">
      <alignment horizontal="left" shrinkToFit="1"/>
    </xf>
    <xf numFmtId="0" fontId="11" fillId="0" borderId="0" xfId="0" quotePrefix="1" applyFont="1" applyAlignment="1">
      <alignment horizontal="left"/>
    </xf>
    <xf numFmtId="0" fontId="7" fillId="0" borderId="2" xfId="0" applyFont="1" applyBorder="1" applyAlignment="1">
      <alignment horizontal="center"/>
    </xf>
    <xf numFmtId="0" fontId="7" fillId="0" borderId="7" xfId="0" applyFont="1" applyBorder="1" applyAlignment="1">
      <alignment horizontal="center"/>
    </xf>
    <xf numFmtId="0" fontId="7" fillId="0" borderId="3" xfId="0" applyFont="1" applyBorder="1" applyAlignment="1">
      <alignment horizontal="center"/>
    </xf>
    <xf numFmtId="0" fontId="7" fillId="0" borderId="10" xfId="0" applyFont="1" applyBorder="1" applyAlignment="1">
      <alignment horizontal="center" vertical="top"/>
    </xf>
    <xf numFmtId="0" fontId="7" fillId="0" borderId="21" xfId="0" applyFont="1" applyBorder="1" applyAlignment="1">
      <alignment horizontal="center" vertical="top"/>
    </xf>
    <xf numFmtId="0" fontId="7" fillId="0" borderId="22" xfId="0" applyFont="1" applyBorder="1" applyAlignment="1">
      <alignment horizontal="center" vertical="top"/>
    </xf>
    <xf numFmtId="0" fontId="7" fillId="3" borderId="5" xfId="0" applyFont="1" applyFill="1" applyBorder="1" applyAlignment="1">
      <alignment vertical="center"/>
    </xf>
    <xf numFmtId="0" fontId="0" fillId="0" borderId="0" xfId="0" applyAlignment="1">
      <alignment vertical="top"/>
    </xf>
    <xf numFmtId="0" fontId="14" fillId="2" borderId="0" xfId="0" applyFont="1" applyFill="1" applyAlignment="1">
      <alignment horizontal="left"/>
    </xf>
    <xf numFmtId="0" fontId="9" fillId="5" borderId="0" xfId="0" applyFont="1" applyFill="1" applyAlignment="1" applyProtection="1">
      <alignment horizontal="left" indent="1"/>
      <protection locked="0"/>
    </xf>
    <xf numFmtId="0" fontId="13" fillId="0" borderId="0" xfId="0" applyFont="1" applyAlignment="1">
      <alignment horizontal="center" vertical="center"/>
    </xf>
    <xf numFmtId="0" fontId="16" fillId="0" borderId="0" xfId="0" applyFont="1" applyAlignment="1">
      <alignment horizontal="left" vertical="center"/>
    </xf>
    <xf numFmtId="0" fontId="8" fillId="0" borderId="0" xfId="0" applyFont="1" applyAlignment="1">
      <alignment horizontal="left" vertical="top"/>
    </xf>
    <xf numFmtId="0" fontId="8" fillId="0" borderId="0" xfId="0" applyFont="1" applyAlignment="1">
      <alignment horizontal="right" vertical="top"/>
    </xf>
    <xf numFmtId="0" fontId="14" fillId="0" borderId="1" xfId="0" applyFont="1" applyBorder="1" applyAlignment="1">
      <alignment horizontal="left" vertical="center"/>
    </xf>
    <xf numFmtId="0" fontId="14" fillId="0" borderId="20" xfId="0" applyFont="1" applyBorder="1" applyAlignment="1">
      <alignment horizontal="left" vertical="center"/>
    </xf>
    <xf numFmtId="0" fontId="14" fillId="0" borderId="1" xfId="0" applyFont="1" applyBorder="1" applyAlignment="1">
      <alignment horizontal="left" vertical="center" wrapText="1"/>
    </xf>
    <xf numFmtId="0" fontId="14" fillId="0" borderId="20" xfId="0" applyFont="1" applyBorder="1" applyAlignment="1">
      <alignment horizontal="left" vertical="center" wrapText="1"/>
    </xf>
    <xf numFmtId="0" fontId="7" fillId="0" borderId="0" xfId="0" applyFont="1" applyAlignment="1">
      <alignment horizontal="left" vertical="center" wrapText="1" indent="1"/>
    </xf>
    <xf numFmtId="0" fontId="9" fillId="3" borderId="0" xfId="0" applyFont="1" applyFill="1" applyAlignment="1">
      <alignment horizontal="center" vertical="center"/>
    </xf>
    <xf numFmtId="0" fontId="16" fillId="0" borderId="0" xfId="0" quotePrefix="1" applyFont="1" applyAlignment="1">
      <alignment vertical="top" wrapText="1"/>
    </xf>
    <xf numFmtId="0" fontId="9" fillId="0" borderId="0" xfId="0" applyFont="1" applyAlignment="1">
      <alignment horizontal="left" indent="1"/>
    </xf>
    <xf numFmtId="14" fontId="9" fillId="0" borderId="0" xfId="0" applyNumberFormat="1" applyFont="1" applyAlignment="1">
      <alignment horizontal="left" indent="1"/>
    </xf>
    <xf numFmtId="0" fontId="7" fillId="0" borderId="2" xfId="0" applyFont="1" applyBorder="1" applyAlignment="1">
      <alignment horizontal="left" vertical="center" wrapText="1" indent="1"/>
    </xf>
    <xf numFmtId="0" fontId="0" fillId="0" borderId="0" xfId="0" applyAlignment="1">
      <alignment horizontal="center"/>
    </xf>
    <xf numFmtId="0" fontId="9" fillId="0" borderId="0" xfId="0" applyFont="1" applyAlignment="1">
      <alignment horizontal="left" vertical="top"/>
    </xf>
    <xf numFmtId="0" fontId="0" fillId="0" borderId="0" xfId="0" applyAlignment="1">
      <alignment vertical="top"/>
    </xf>
    <xf numFmtId="0" fontId="0" fillId="0" borderId="0" xfId="0"/>
  </cellXfs>
  <cellStyles count="6">
    <cellStyle name="Comma" xfId="1" builtinId="3"/>
    <cellStyle name="Comma 2" xfId="2" xr:uid="{00000000-0005-0000-0000-000001000000}"/>
    <cellStyle name="Comma 3" xfId="3" xr:uid="{00000000-0005-0000-0000-000002000000}"/>
    <cellStyle name="Currency 2" xfId="4" xr:uid="{00000000-0005-0000-0000-000003000000}"/>
    <cellStyle name="Currency 3" xfId="5" xr:uid="{00000000-0005-0000-0000-000004000000}"/>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462"/>
  <sheetViews>
    <sheetView topLeftCell="A34" zoomScale="110" zoomScaleNormal="110" workbookViewId="0">
      <selection activeCell="Z5" sqref="Z5"/>
    </sheetView>
  </sheetViews>
  <sheetFormatPr defaultColWidth="9.140625" defaultRowHeight="15" customHeight="1" x14ac:dyDescent="0.2"/>
  <cols>
    <col min="1" max="1" width="39.5703125" style="1" customWidth="1"/>
    <col min="2" max="26" width="11.7109375" style="1" customWidth="1"/>
    <col min="27" max="27" width="11.7109375" style="131" customWidth="1"/>
    <col min="28" max="32" width="11.7109375" style="1" customWidth="1"/>
    <col min="33" max="16384" width="9.140625" style="1"/>
  </cols>
  <sheetData>
    <row r="1" spans="1:34" s="112" customFormat="1" ht="15" customHeight="1" x14ac:dyDescent="0.2">
      <c r="A1" s="106" t="s">
        <v>0</v>
      </c>
      <c r="B1" s="107" t="s">
        <v>1</v>
      </c>
      <c r="C1" s="108">
        <v>45596</v>
      </c>
      <c r="D1" s="108">
        <v>45626</v>
      </c>
      <c r="E1" s="108">
        <v>45657</v>
      </c>
      <c r="F1" s="108">
        <v>45688</v>
      </c>
      <c r="G1" s="109">
        <v>45716</v>
      </c>
      <c r="H1" s="109">
        <v>45747</v>
      </c>
      <c r="I1" s="108">
        <v>45777</v>
      </c>
      <c r="J1" s="109">
        <v>45808</v>
      </c>
      <c r="K1" s="108">
        <v>45838</v>
      </c>
      <c r="L1" s="109">
        <v>45869</v>
      </c>
      <c r="M1" s="108">
        <v>45900</v>
      </c>
      <c r="N1" s="109">
        <v>45930</v>
      </c>
      <c r="O1" s="108">
        <v>45961</v>
      </c>
      <c r="P1" s="109">
        <v>45991</v>
      </c>
      <c r="Q1" s="109">
        <v>46022</v>
      </c>
      <c r="R1" s="109">
        <v>46053</v>
      </c>
      <c r="S1" s="109">
        <v>46081</v>
      </c>
      <c r="T1" s="109">
        <v>46112</v>
      </c>
      <c r="U1" s="109">
        <v>46142</v>
      </c>
      <c r="V1" s="109">
        <v>46173</v>
      </c>
      <c r="W1" s="109">
        <v>46203</v>
      </c>
      <c r="X1" s="109">
        <v>46234</v>
      </c>
      <c r="Y1" s="108">
        <v>46265</v>
      </c>
      <c r="Z1" s="108">
        <v>46295</v>
      </c>
      <c r="AA1" s="110" t="s">
        <v>2</v>
      </c>
      <c r="AB1" s="111"/>
      <c r="AC1" s="111"/>
    </row>
    <row r="2" spans="1:34" ht="15" customHeight="1" x14ac:dyDescent="0.2">
      <c r="A2" s="106"/>
      <c r="B2" s="51"/>
      <c r="C2" s="52"/>
      <c r="D2" s="53"/>
      <c r="E2" s="52"/>
      <c r="F2" s="53"/>
      <c r="G2" s="53"/>
      <c r="H2" s="53"/>
      <c r="I2" s="52"/>
      <c r="J2" s="53"/>
      <c r="K2" s="52"/>
      <c r="L2" s="53"/>
      <c r="M2" s="52"/>
      <c r="N2" s="53"/>
      <c r="O2" s="52"/>
      <c r="P2" s="53"/>
      <c r="Q2" s="26"/>
      <c r="R2" s="26"/>
      <c r="S2" s="26"/>
      <c r="T2" s="26"/>
      <c r="U2" s="26"/>
      <c r="V2" s="26"/>
      <c r="W2" s="26"/>
      <c r="X2" s="26"/>
      <c r="Y2" s="26"/>
      <c r="Z2" s="26"/>
      <c r="AA2" s="123"/>
    </row>
    <row r="3" spans="1:34" ht="15" customHeight="1" x14ac:dyDescent="0.2">
      <c r="A3" s="26" t="s">
        <v>3</v>
      </c>
      <c r="B3" s="28">
        <v>0</v>
      </c>
      <c r="C3" s="2">
        <v>0</v>
      </c>
      <c r="D3" s="3">
        <v>0</v>
      </c>
      <c r="E3" s="2">
        <v>0</v>
      </c>
      <c r="F3" s="3">
        <v>0</v>
      </c>
      <c r="G3" s="2">
        <v>0</v>
      </c>
      <c r="H3" s="3">
        <v>0</v>
      </c>
      <c r="I3" s="2">
        <v>0</v>
      </c>
      <c r="J3" s="3">
        <v>0</v>
      </c>
      <c r="K3" s="2">
        <v>0</v>
      </c>
      <c r="L3" s="3">
        <v>0</v>
      </c>
      <c r="M3" s="2">
        <v>0</v>
      </c>
      <c r="N3" s="3">
        <v>0</v>
      </c>
      <c r="O3" s="2">
        <v>0</v>
      </c>
      <c r="P3" s="3">
        <v>0</v>
      </c>
      <c r="Q3" s="4">
        <v>0</v>
      </c>
      <c r="R3" s="4">
        <v>0</v>
      </c>
      <c r="S3" s="4">
        <v>0</v>
      </c>
      <c r="T3" s="4">
        <v>0</v>
      </c>
      <c r="U3" s="4">
        <v>0</v>
      </c>
      <c r="V3" s="4">
        <v>0</v>
      </c>
      <c r="W3" s="4">
        <v>0</v>
      </c>
      <c r="X3" s="4">
        <v>0</v>
      </c>
      <c r="Y3" s="4">
        <v>0</v>
      </c>
      <c r="Z3" s="4">
        <v>0</v>
      </c>
      <c r="AA3" s="124">
        <v>0</v>
      </c>
      <c r="AB3" s="6"/>
      <c r="AC3" s="6"/>
      <c r="AD3" s="6"/>
      <c r="AE3" s="6"/>
      <c r="AF3" s="7"/>
      <c r="AG3" s="7"/>
      <c r="AH3" s="7"/>
    </row>
    <row r="4" spans="1:34" ht="15" customHeight="1" x14ac:dyDescent="0.2">
      <c r="A4" s="26" t="s">
        <v>4</v>
      </c>
      <c r="B4" s="68">
        <v>0</v>
      </c>
      <c r="C4" s="39">
        <v>0</v>
      </c>
      <c r="D4" s="40">
        <v>0</v>
      </c>
      <c r="E4" s="39">
        <v>0</v>
      </c>
      <c r="F4" s="40">
        <v>0</v>
      </c>
      <c r="G4" s="39">
        <v>0</v>
      </c>
      <c r="H4" s="40">
        <v>0</v>
      </c>
      <c r="I4" s="39">
        <v>0</v>
      </c>
      <c r="J4" s="40">
        <v>0</v>
      </c>
      <c r="K4" s="39">
        <v>0</v>
      </c>
      <c r="L4" s="40">
        <v>0</v>
      </c>
      <c r="M4" s="39">
        <v>0</v>
      </c>
      <c r="N4" s="40">
        <v>0</v>
      </c>
      <c r="O4" s="39">
        <v>0</v>
      </c>
      <c r="P4" s="40">
        <v>0</v>
      </c>
      <c r="Q4" s="41">
        <v>0</v>
      </c>
      <c r="R4" s="41">
        <v>0</v>
      </c>
      <c r="S4" s="41">
        <v>0</v>
      </c>
      <c r="T4" s="41">
        <v>0</v>
      </c>
      <c r="U4" s="41">
        <v>0</v>
      </c>
      <c r="V4" s="41">
        <v>0</v>
      </c>
      <c r="W4" s="41">
        <v>0</v>
      </c>
      <c r="X4" s="41">
        <v>0</v>
      </c>
      <c r="Y4" s="41">
        <v>0</v>
      </c>
      <c r="Z4" s="41">
        <v>0</v>
      </c>
      <c r="AA4" s="125">
        <v>0</v>
      </c>
      <c r="AB4" s="6"/>
      <c r="AC4" s="6"/>
      <c r="AD4" s="6"/>
      <c r="AE4" s="6"/>
      <c r="AF4" s="7"/>
      <c r="AG4" s="7"/>
      <c r="AH4" s="7"/>
    </row>
    <row r="5" spans="1:34" s="55" customFormat="1" ht="15" customHeight="1" x14ac:dyDescent="0.2">
      <c r="A5" s="8" t="s">
        <v>5</v>
      </c>
      <c r="B5" s="30">
        <f>SUM(B3:B4)</f>
        <v>0</v>
      </c>
      <c r="C5" s="31">
        <f t="shared" ref="C5:AA5" si="0">SUM(C3:C4)</f>
        <v>0</v>
      </c>
      <c r="D5" s="31">
        <f t="shared" si="0"/>
        <v>0</v>
      </c>
      <c r="E5" s="31">
        <f t="shared" si="0"/>
        <v>0</v>
      </c>
      <c r="F5" s="31">
        <f t="shared" si="0"/>
        <v>0</v>
      </c>
      <c r="G5" s="31">
        <f t="shared" si="0"/>
        <v>0</v>
      </c>
      <c r="H5" s="31">
        <f t="shared" si="0"/>
        <v>0</v>
      </c>
      <c r="I5" s="31">
        <f t="shared" si="0"/>
        <v>0</v>
      </c>
      <c r="J5" s="31">
        <f t="shared" si="0"/>
        <v>0</v>
      </c>
      <c r="K5" s="31">
        <f t="shared" si="0"/>
        <v>0</v>
      </c>
      <c r="L5" s="31">
        <f t="shared" si="0"/>
        <v>0</v>
      </c>
      <c r="M5" s="31">
        <f t="shared" si="0"/>
        <v>0</v>
      </c>
      <c r="N5" s="31">
        <f t="shared" si="0"/>
        <v>0</v>
      </c>
      <c r="O5" s="31">
        <f t="shared" si="0"/>
        <v>0</v>
      </c>
      <c r="P5" s="31">
        <f t="shared" si="0"/>
        <v>0</v>
      </c>
      <c r="Q5" s="31">
        <f t="shared" si="0"/>
        <v>0</v>
      </c>
      <c r="R5" s="31">
        <f t="shared" si="0"/>
        <v>0</v>
      </c>
      <c r="S5" s="31">
        <f t="shared" si="0"/>
        <v>0</v>
      </c>
      <c r="T5" s="31">
        <f t="shared" si="0"/>
        <v>0</v>
      </c>
      <c r="U5" s="31">
        <f t="shared" si="0"/>
        <v>0</v>
      </c>
      <c r="V5" s="31">
        <f t="shared" si="0"/>
        <v>0</v>
      </c>
      <c r="W5" s="31">
        <f t="shared" si="0"/>
        <v>0</v>
      </c>
      <c r="X5" s="31">
        <f t="shared" si="0"/>
        <v>0</v>
      </c>
      <c r="Y5" s="31">
        <f t="shared" si="0"/>
        <v>0</v>
      </c>
      <c r="Z5" s="31">
        <f t="shared" si="0"/>
        <v>0</v>
      </c>
      <c r="AA5" s="126">
        <f t="shared" si="0"/>
        <v>0</v>
      </c>
      <c r="AB5" s="54"/>
      <c r="AC5" s="54"/>
      <c r="AD5" s="54"/>
      <c r="AE5" s="54"/>
      <c r="AF5" s="54"/>
      <c r="AG5" s="54"/>
      <c r="AH5" s="54"/>
    </row>
    <row r="6" spans="1:34" ht="15" customHeight="1" x14ac:dyDescent="0.2">
      <c r="A6" s="26"/>
      <c r="B6" s="30"/>
      <c r="C6" s="8"/>
      <c r="D6" s="8"/>
      <c r="E6" s="8"/>
      <c r="F6" s="8"/>
      <c r="G6" s="8"/>
      <c r="H6" s="8"/>
      <c r="I6" s="8"/>
      <c r="J6" s="8"/>
      <c r="K6" s="8"/>
      <c r="L6" s="8"/>
      <c r="M6" s="8"/>
      <c r="N6" s="8"/>
      <c r="O6" s="8"/>
      <c r="P6" s="8"/>
      <c r="Q6" s="56"/>
      <c r="R6" s="56"/>
      <c r="S6" s="56"/>
      <c r="T6" s="56"/>
      <c r="U6" s="56"/>
      <c r="V6" s="56"/>
      <c r="W6" s="56"/>
      <c r="X6" s="56"/>
      <c r="Y6" s="56"/>
      <c r="Z6" s="56"/>
      <c r="AA6" s="127"/>
      <c r="AB6" s="6"/>
      <c r="AC6" s="6"/>
      <c r="AD6" s="6"/>
      <c r="AE6" s="6"/>
      <c r="AF6" s="7"/>
      <c r="AG6" s="7"/>
      <c r="AH6" s="7"/>
    </row>
    <row r="7" spans="1:34" ht="15" customHeight="1" x14ac:dyDescent="0.2">
      <c r="A7" s="26" t="s">
        <v>6</v>
      </c>
      <c r="B7" s="28">
        <v>0</v>
      </c>
      <c r="C7" s="2">
        <v>0</v>
      </c>
      <c r="D7" s="3">
        <v>0</v>
      </c>
      <c r="E7" s="2">
        <v>0</v>
      </c>
      <c r="F7" s="3">
        <v>0</v>
      </c>
      <c r="G7" s="2">
        <v>0</v>
      </c>
      <c r="H7" s="3">
        <v>0</v>
      </c>
      <c r="I7" s="2">
        <v>0</v>
      </c>
      <c r="J7" s="3">
        <v>0</v>
      </c>
      <c r="K7" s="2">
        <v>0</v>
      </c>
      <c r="L7" s="3">
        <v>0</v>
      </c>
      <c r="M7" s="2">
        <v>0</v>
      </c>
      <c r="N7" s="3">
        <v>0</v>
      </c>
      <c r="O7" s="2">
        <v>0</v>
      </c>
      <c r="P7" s="3">
        <v>0</v>
      </c>
      <c r="Q7" s="4">
        <v>0</v>
      </c>
      <c r="R7" s="4">
        <v>0</v>
      </c>
      <c r="S7" s="4">
        <v>0</v>
      </c>
      <c r="T7" s="4">
        <v>0</v>
      </c>
      <c r="U7" s="4">
        <v>0</v>
      </c>
      <c r="V7" s="4">
        <v>0</v>
      </c>
      <c r="W7" s="4">
        <v>0</v>
      </c>
      <c r="X7" s="4">
        <v>0</v>
      </c>
      <c r="Y7" s="4">
        <v>0</v>
      </c>
      <c r="Z7" s="4">
        <v>0</v>
      </c>
      <c r="AA7" s="124">
        <v>0</v>
      </c>
      <c r="AB7" s="6"/>
      <c r="AC7" s="6"/>
      <c r="AD7" s="6"/>
      <c r="AE7" s="6"/>
      <c r="AF7" s="7"/>
      <c r="AG7" s="7"/>
      <c r="AH7" s="7"/>
    </row>
    <row r="8" spans="1:34" ht="15" customHeight="1" x14ac:dyDescent="0.2">
      <c r="A8" s="26" t="s">
        <v>7</v>
      </c>
      <c r="B8" s="68">
        <v>0</v>
      </c>
      <c r="C8" s="39">
        <v>0</v>
      </c>
      <c r="D8" s="40">
        <v>0</v>
      </c>
      <c r="E8" s="39">
        <v>0</v>
      </c>
      <c r="F8" s="40">
        <v>0</v>
      </c>
      <c r="G8" s="39">
        <v>0</v>
      </c>
      <c r="H8" s="40">
        <v>0</v>
      </c>
      <c r="I8" s="39">
        <v>0</v>
      </c>
      <c r="J8" s="40">
        <v>0</v>
      </c>
      <c r="K8" s="39">
        <v>0</v>
      </c>
      <c r="L8" s="40">
        <v>0</v>
      </c>
      <c r="M8" s="39">
        <v>0</v>
      </c>
      <c r="N8" s="40">
        <v>0</v>
      </c>
      <c r="O8" s="39">
        <v>0</v>
      </c>
      <c r="P8" s="40">
        <v>0</v>
      </c>
      <c r="Q8" s="41">
        <v>0</v>
      </c>
      <c r="R8" s="41">
        <v>0</v>
      </c>
      <c r="S8" s="41">
        <v>0</v>
      </c>
      <c r="T8" s="41">
        <v>0</v>
      </c>
      <c r="U8" s="41">
        <v>0</v>
      </c>
      <c r="V8" s="41">
        <v>0</v>
      </c>
      <c r="W8" s="41">
        <v>0</v>
      </c>
      <c r="X8" s="41">
        <v>0</v>
      </c>
      <c r="Y8" s="41">
        <v>0</v>
      </c>
      <c r="Z8" s="41">
        <v>0</v>
      </c>
      <c r="AA8" s="125">
        <v>0</v>
      </c>
      <c r="AB8" s="6"/>
      <c r="AC8" s="6"/>
      <c r="AD8" s="6"/>
      <c r="AE8" s="6"/>
      <c r="AF8" s="7"/>
      <c r="AG8" s="7"/>
      <c r="AH8" s="7"/>
    </row>
    <row r="9" spans="1:34" s="58" customFormat="1" ht="15" customHeight="1" x14ac:dyDescent="0.2">
      <c r="A9" s="8" t="s">
        <v>5</v>
      </c>
      <c r="B9" s="30">
        <f>SUM(B7:B8)</f>
        <v>0</v>
      </c>
      <c r="C9" s="31">
        <f t="shared" ref="C9:AA9" si="1">SUM(C7:C8)</f>
        <v>0</v>
      </c>
      <c r="D9" s="31">
        <f t="shared" si="1"/>
        <v>0</v>
      </c>
      <c r="E9" s="31">
        <f t="shared" si="1"/>
        <v>0</v>
      </c>
      <c r="F9" s="31">
        <f t="shared" si="1"/>
        <v>0</v>
      </c>
      <c r="G9" s="31">
        <f t="shared" si="1"/>
        <v>0</v>
      </c>
      <c r="H9" s="31">
        <f t="shared" si="1"/>
        <v>0</v>
      </c>
      <c r="I9" s="31">
        <f t="shared" si="1"/>
        <v>0</v>
      </c>
      <c r="J9" s="31">
        <f t="shared" si="1"/>
        <v>0</v>
      </c>
      <c r="K9" s="31">
        <f t="shared" si="1"/>
        <v>0</v>
      </c>
      <c r="L9" s="31">
        <f t="shared" si="1"/>
        <v>0</v>
      </c>
      <c r="M9" s="31">
        <f t="shared" si="1"/>
        <v>0</v>
      </c>
      <c r="N9" s="31">
        <f t="shared" si="1"/>
        <v>0</v>
      </c>
      <c r="O9" s="31">
        <f t="shared" si="1"/>
        <v>0</v>
      </c>
      <c r="P9" s="31">
        <f t="shared" si="1"/>
        <v>0</v>
      </c>
      <c r="Q9" s="31">
        <f t="shared" si="1"/>
        <v>0</v>
      </c>
      <c r="R9" s="31">
        <f t="shared" si="1"/>
        <v>0</v>
      </c>
      <c r="S9" s="31">
        <f t="shared" si="1"/>
        <v>0</v>
      </c>
      <c r="T9" s="31">
        <f t="shared" si="1"/>
        <v>0</v>
      </c>
      <c r="U9" s="31">
        <f t="shared" si="1"/>
        <v>0</v>
      </c>
      <c r="V9" s="31">
        <f t="shared" si="1"/>
        <v>0</v>
      </c>
      <c r="W9" s="31">
        <f t="shared" si="1"/>
        <v>0</v>
      </c>
      <c r="X9" s="31">
        <f t="shared" si="1"/>
        <v>0</v>
      </c>
      <c r="Y9" s="31">
        <f t="shared" si="1"/>
        <v>0</v>
      </c>
      <c r="Z9" s="31">
        <f t="shared" si="1"/>
        <v>0</v>
      </c>
      <c r="AA9" s="126">
        <f t="shared" si="1"/>
        <v>0</v>
      </c>
      <c r="AB9" s="57"/>
      <c r="AC9" s="57"/>
      <c r="AD9" s="57"/>
      <c r="AE9" s="57"/>
      <c r="AF9" s="57"/>
      <c r="AG9" s="57"/>
      <c r="AH9" s="57"/>
    </row>
    <row r="10" spans="1:34" ht="15" customHeight="1" x14ac:dyDescent="0.2">
      <c r="A10" s="26"/>
      <c r="B10" s="30"/>
      <c r="C10" s="52"/>
      <c r="D10" s="53"/>
      <c r="E10" s="52"/>
      <c r="F10" s="53"/>
      <c r="G10" s="53"/>
      <c r="H10" s="53"/>
      <c r="I10" s="52"/>
      <c r="J10" s="53"/>
      <c r="K10" s="52"/>
      <c r="L10" s="53"/>
      <c r="M10" s="52"/>
      <c r="N10" s="53"/>
      <c r="O10" s="52"/>
      <c r="P10" s="53"/>
      <c r="Q10" s="26"/>
      <c r="R10" s="26"/>
      <c r="S10" s="26"/>
      <c r="T10" s="26"/>
      <c r="U10" s="26"/>
      <c r="V10" s="26"/>
      <c r="W10" s="26"/>
      <c r="X10" s="26"/>
      <c r="Y10" s="26"/>
      <c r="Z10" s="26"/>
      <c r="AA10" s="123"/>
      <c r="AB10" s="6"/>
      <c r="AC10" s="6"/>
      <c r="AD10" s="6"/>
      <c r="AE10" s="6"/>
      <c r="AF10" s="7"/>
      <c r="AG10" s="7"/>
      <c r="AH10" s="7"/>
    </row>
    <row r="11" spans="1:34" ht="15" customHeight="1" x14ac:dyDescent="0.2">
      <c r="A11" s="26" t="s">
        <v>8</v>
      </c>
      <c r="B11" s="28">
        <v>0</v>
      </c>
      <c r="C11" s="2">
        <v>0</v>
      </c>
      <c r="D11" s="3">
        <v>0</v>
      </c>
      <c r="E11" s="2">
        <v>0</v>
      </c>
      <c r="F11" s="3">
        <v>0</v>
      </c>
      <c r="G11" s="2">
        <v>0</v>
      </c>
      <c r="H11" s="3">
        <v>0</v>
      </c>
      <c r="I11" s="2">
        <v>0</v>
      </c>
      <c r="J11" s="3">
        <v>0</v>
      </c>
      <c r="K11" s="2">
        <v>0</v>
      </c>
      <c r="L11" s="3">
        <v>0</v>
      </c>
      <c r="M11" s="2">
        <v>0</v>
      </c>
      <c r="N11" s="3">
        <v>0</v>
      </c>
      <c r="O11" s="2">
        <v>0</v>
      </c>
      <c r="P11" s="3">
        <v>0</v>
      </c>
      <c r="Q11" s="4">
        <v>0</v>
      </c>
      <c r="R11" s="4">
        <v>0</v>
      </c>
      <c r="S11" s="4">
        <v>0</v>
      </c>
      <c r="T11" s="4">
        <v>0</v>
      </c>
      <c r="U11" s="4">
        <v>0</v>
      </c>
      <c r="V11" s="4">
        <v>0</v>
      </c>
      <c r="W11" s="4">
        <v>0</v>
      </c>
      <c r="X11" s="4">
        <v>0</v>
      </c>
      <c r="Y11" s="4">
        <v>0</v>
      </c>
      <c r="Z11" s="4">
        <v>0</v>
      </c>
      <c r="AA11" s="124">
        <v>0</v>
      </c>
      <c r="AB11" s="6"/>
      <c r="AC11" s="6"/>
      <c r="AD11" s="6"/>
      <c r="AE11" s="6"/>
      <c r="AF11" s="7"/>
      <c r="AG11" s="7"/>
      <c r="AH11" s="7"/>
    </row>
    <row r="12" spans="1:34" ht="15" customHeight="1" x14ac:dyDescent="0.2">
      <c r="A12" s="26" t="s">
        <v>9</v>
      </c>
      <c r="B12" s="28">
        <v>0</v>
      </c>
      <c r="C12" s="2">
        <v>0</v>
      </c>
      <c r="D12" s="3">
        <v>0</v>
      </c>
      <c r="E12" s="2">
        <v>0</v>
      </c>
      <c r="F12" s="3">
        <v>0</v>
      </c>
      <c r="G12" s="2">
        <v>0</v>
      </c>
      <c r="H12" s="3">
        <v>0</v>
      </c>
      <c r="I12" s="2">
        <v>0</v>
      </c>
      <c r="J12" s="3">
        <v>0</v>
      </c>
      <c r="K12" s="2">
        <v>0</v>
      </c>
      <c r="L12" s="3">
        <v>0</v>
      </c>
      <c r="M12" s="2">
        <v>0</v>
      </c>
      <c r="N12" s="3">
        <v>0</v>
      </c>
      <c r="O12" s="2">
        <v>0</v>
      </c>
      <c r="P12" s="3">
        <v>0</v>
      </c>
      <c r="Q12" s="4">
        <v>0</v>
      </c>
      <c r="R12" s="4">
        <v>0</v>
      </c>
      <c r="S12" s="4">
        <v>0</v>
      </c>
      <c r="T12" s="4">
        <v>0</v>
      </c>
      <c r="U12" s="4">
        <v>0</v>
      </c>
      <c r="V12" s="4">
        <v>0</v>
      </c>
      <c r="W12" s="4">
        <v>0</v>
      </c>
      <c r="X12" s="4">
        <v>0</v>
      </c>
      <c r="Y12" s="4">
        <v>0</v>
      </c>
      <c r="Z12" s="4">
        <v>0</v>
      </c>
      <c r="AA12" s="124">
        <v>0</v>
      </c>
      <c r="AB12" s="5"/>
      <c r="AC12" s="6"/>
      <c r="AD12" s="6"/>
      <c r="AE12" s="6"/>
      <c r="AF12" s="7"/>
      <c r="AG12" s="7"/>
      <c r="AH12" s="7"/>
    </row>
    <row r="13" spans="1:34" ht="15" customHeight="1" x14ac:dyDescent="0.2">
      <c r="A13" s="26" t="s">
        <v>10</v>
      </c>
      <c r="B13" s="28">
        <v>0</v>
      </c>
      <c r="C13" s="2">
        <v>0</v>
      </c>
      <c r="D13" s="3">
        <v>0</v>
      </c>
      <c r="E13" s="2">
        <v>0</v>
      </c>
      <c r="F13" s="3">
        <v>0</v>
      </c>
      <c r="G13" s="2">
        <v>0</v>
      </c>
      <c r="H13" s="3">
        <v>0</v>
      </c>
      <c r="I13" s="2">
        <v>0</v>
      </c>
      <c r="J13" s="3">
        <v>0</v>
      </c>
      <c r="K13" s="2">
        <v>0</v>
      </c>
      <c r="L13" s="3">
        <v>0</v>
      </c>
      <c r="M13" s="2">
        <v>0</v>
      </c>
      <c r="N13" s="3">
        <v>0</v>
      </c>
      <c r="O13" s="2">
        <v>0</v>
      </c>
      <c r="P13" s="3">
        <v>0</v>
      </c>
      <c r="Q13" s="4">
        <v>0</v>
      </c>
      <c r="R13" s="4">
        <v>0</v>
      </c>
      <c r="S13" s="4">
        <v>0</v>
      </c>
      <c r="T13" s="4">
        <v>0</v>
      </c>
      <c r="U13" s="4">
        <v>0</v>
      </c>
      <c r="V13" s="4">
        <v>0</v>
      </c>
      <c r="W13" s="4">
        <v>0</v>
      </c>
      <c r="X13" s="4">
        <v>0</v>
      </c>
      <c r="Y13" s="4">
        <v>0</v>
      </c>
      <c r="Z13" s="4">
        <v>0</v>
      </c>
      <c r="AA13" s="124">
        <v>0</v>
      </c>
      <c r="AB13" s="5"/>
      <c r="AC13" s="6"/>
      <c r="AD13" s="6"/>
      <c r="AE13" s="6"/>
      <c r="AF13" s="7"/>
      <c r="AG13" s="7"/>
      <c r="AH13" s="7"/>
    </row>
    <row r="14" spans="1:34" ht="15" customHeight="1" x14ac:dyDescent="0.2">
      <c r="A14" s="26" t="s">
        <v>11</v>
      </c>
      <c r="B14" s="68">
        <v>0</v>
      </c>
      <c r="C14" s="39">
        <v>0</v>
      </c>
      <c r="D14" s="40">
        <v>0</v>
      </c>
      <c r="E14" s="39">
        <v>0</v>
      </c>
      <c r="F14" s="40">
        <v>0</v>
      </c>
      <c r="G14" s="39">
        <v>0</v>
      </c>
      <c r="H14" s="40">
        <v>0</v>
      </c>
      <c r="I14" s="39">
        <v>0</v>
      </c>
      <c r="J14" s="40">
        <v>0</v>
      </c>
      <c r="K14" s="39">
        <v>0</v>
      </c>
      <c r="L14" s="40">
        <v>0</v>
      </c>
      <c r="M14" s="39">
        <v>0</v>
      </c>
      <c r="N14" s="40">
        <v>0</v>
      </c>
      <c r="O14" s="39">
        <v>0</v>
      </c>
      <c r="P14" s="40">
        <v>0</v>
      </c>
      <c r="Q14" s="41">
        <v>0</v>
      </c>
      <c r="R14" s="41">
        <v>0</v>
      </c>
      <c r="S14" s="41">
        <v>0</v>
      </c>
      <c r="T14" s="41">
        <v>0</v>
      </c>
      <c r="U14" s="41">
        <v>0</v>
      </c>
      <c r="V14" s="41">
        <v>0</v>
      </c>
      <c r="W14" s="41">
        <v>0</v>
      </c>
      <c r="X14" s="41">
        <v>0</v>
      </c>
      <c r="Y14" s="41">
        <v>0</v>
      </c>
      <c r="Z14" s="41">
        <v>0</v>
      </c>
      <c r="AA14" s="125">
        <v>0</v>
      </c>
      <c r="AB14" s="5"/>
      <c r="AC14" s="6"/>
      <c r="AD14" s="6"/>
      <c r="AE14" s="6"/>
      <c r="AF14" s="7"/>
      <c r="AG14" s="7"/>
      <c r="AH14" s="7"/>
    </row>
    <row r="15" spans="1:34" s="58" customFormat="1" ht="15" customHeight="1" x14ac:dyDescent="0.2">
      <c r="A15" s="8" t="s">
        <v>5</v>
      </c>
      <c r="B15" s="30">
        <f>SUM(B11:B14)</f>
        <v>0</v>
      </c>
      <c r="C15" s="31">
        <f t="shared" ref="C15:AA15" si="2">SUM(C11:C14)</f>
        <v>0</v>
      </c>
      <c r="D15" s="31">
        <f t="shared" si="2"/>
        <v>0</v>
      </c>
      <c r="E15" s="31">
        <f t="shared" si="2"/>
        <v>0</v>
      </c>
      <c r="F15" s="31">
        <f t="shared" si="2"/>
        <v>0</v>
      </c>
      <c r="G15" s="31">
        <f t="shared" si="2"/>
        <v>0</v>
      </c>
      <c r="H15" s="31">
        <f t="shared" si="2"/>
        <v>0</v>
      </c>
      <c r="I15" s="31">
        <f t="shared" si="2"/>
        <v>0</v>
      </c>
      <c r="J15" s="31">
        <f t="shared" si="2"/>
        <v>0</v>
      </c>
      <c r="K15" s="31">
        <f t="shared" si="2"/>
        <v>0</v>
      </c>
      <c r="L15" s="31">
        <f t="shared" si="2"/>
        <v>0</v>
      </c>
      <c r="M15" s="31">
        <f t="shared" si="2"/>
        <v>0</v>
      </c>
      <c r="N15" s="31">
        <f t="shared" si="2"/>
        <v>0</v>
      </c>
      <c r="O15" s="31">
        <f t="shared" si="2"/>
        <v>0</v>
      </c>
      <c r="P15" s="31">
        <f t="shared" si="2"/>
        <v>0</v>
      </c>
      <c r="Q15" s="31">
        <f t="shared" si="2"/>
        <v>0</v>
      </c>
      <c r="R15" s="31">
        <f t="shared" si="2"/>
        <v>0</v>
      </c>
      <c r="S15" s="31">
        <f t="shared" si="2"/>
        <v>0</v>
      </c>
      <c r="T15" s="31">
        <f t="shared" si="2"/>
        <v>0</v>
      </c>
      <c r="U15" s="31">
        <f t="shared" si="2"/>
        <v>0</v>
      </c>
      <c r="V15" s="31">
        <f t="shared" si="2"/>
        <v>0</v>
      </c>
      <c r="W15" s="31">
        <f t="shared" si="2"/>
        <v>0</v>
      </c>
      <c r="X15" s="31">
        <f t="shared" si="2"/>
        <v>0</v>
      </c>
      <c r="Y15" s="31">
        <f t="shared" si="2"/>
        <v>0</v>
      </c>
      <c r="Z15" s="31">
        <f t="shared" si="2"/>
        <v>0</v>
      </c>
      <c r="AA15" s="126">
        <f t="shared" si="2"/>
        <v>0</v>
      </c>
      <c r="AB15" s="59"/>
      <c r="AC15" s="57"/>
      <c r="AD15" s="57"/>
      <c r="AE15" s="57"/>
      <c r="AF15" s="57"/>
      <c r="AG15" s="57"/>
      <c r="AH15" s="57"/>
    </row>
    <row r="16" spans="1:34" ht="15" customHeight="1" x14ac:dyDescent="0.2">
      <c r="A16" s="26"/>
      <c r="B16" s="30"/>
      <c r="C16" s="52"/>
      <c r="D16" s="53"/>
      <c r="E16" s="52"/>
      <c r="F16" s="53"/>
      <c r="G16" s="53"/>
      <c r="H16" s="53"/>
      <c r="I16" s="52"/>
      <c r="J16" s="53"/>
      <c r="K16" s="52"/>
      <c r="L16" s="53"/>
      <c r="M16" s="52"/>
      <c r="N16" s="53"/>
      <c r="O16" s="52"/>
      <c r="P16" s="53"/>
      <c r="Q16" s="26"/>
      <c r="R16" s="26"/>
      <c r="S16" s="26"/>
      <c r="T16" s="26"/>
      <c r="U16" s="26"/>
      <c r="V16" s="26"/>
      <c r="W16" s="26"/>
      <c r="X16" s="26"/>
      <c r="Y16" s="26"/>
      <c r="Z16" s="26"/>
      <c r="AA16" s="123"/>
      <c r="AB16" s="5"/>
      <c r="AC16" s="6"/>
      <c r="AD16" s="6"/>
      <c r="AE16" s="6"/>
      <c r="AF16" s="7"/>
      <c r="AG16" s="7"/>
      <c r="AH16" s="7"/>
    </row>
    <row r="17" spans="1:34" ht="15" customHeight="1" x14ac:dyDescent="0.2">
      <c r="A17" s="26" t="s">
        <v>12</v>
      </c>
      <c r="B17" s="28">
        <v>0</v>
      </c>
      <c r="C17" s="2">
        <v>0</v>
      </c>
      <c r="D17" s="3">
        <v>0</v>
      </c>
      <c r="E17" s="2">
        <v>0</v>
      </c>
      <c r="F17" s="3">
        <v>0</v>
      </c>
      <c r="G17" s="2">
        <v>0</v>
      </c>
      <c r="H17" s="3">
        <v>0</v>
      </c>
      <c r="I17" s="2">
        <v>0</v>
      </c>
      <c r="J17" s="3">
        <v>0</v>
      </c>
      <c r="K17" s="2">
        <v>0</v>
      </c>
      <c r="L17" s="3">
        <v>0</v>
      </c>
      <c r="M17" s="2">
        <v>0</v>
      </c>
      <c r="N17" s="3">
        <v>0</v>
      </c>
      <c r="O17" s="2">
        <v>0</v>
      </c>
      <c r="P17" s="3">
        <v>0</v>
      </c>
      <c r="Q17" s="4">
        <v>0</v>
      </c>
      <c r="R17" s="4">
        <v>0</v>
      </c>
      <c r="S17" s="4">
        <v>0</v>
      </c>
      <c r="T17" s="4">
        <v>0</v>
      </c>
      <c r="U17" s="4">
        <v>0</v>
      </c>
      <c r="V17" s="4">
        <v>0</v>
      </c>
      <c r="W17" s="4">
        <v>0</v>
      </c>
      <c r="X17" s="4">
        <v>0</v>
      </c>
      <c r="Y17" s="4">
        <v>0</v>
      </c>
      <c r="Z17" s="4">
        <v>0</v>
      </c>
      <c r="AA17" s="124">
        <v>0</v>
      </c>
      <c r="AB17" s="5"/>
      <c r="AC17" s="6"/>
      <c r="AD17" s="6"/>
      <c r="AE17" s="6"/>
      <c r="AF17" s="7"/>
      <c r="AG17" s="7"/>
      <c r="AH17" s="7"/>
    </row>
    <row r="18" spans="1:34" ht="15" customHeight="1" x14ac:dyDescent="0.2">
      <c r="A18" s="26" t="s">
        <v>13</v>
      </c>
      <c r="B18" s="28">
        <v>0</v>
      </c>
      <c r="C18" s="2">
        <v>0</v>
      </c>
      <c r="D18" s="3">
        <v>0</v>
      </c>
      <c r="E18" s="2">
        <v>0</v>
      </c>
      <c r="F18" s="3">
        <v>0</v>
      </c>
      <c r="G18" s="2">
        <v>0</v>
      </c>
      <c r="H18" s="3">
        <v>0</v>
      </c>
      <c r="I18" s="2">
        <v>0</v>
      </c>
      <c r="J18" s="3">
        <v>0</v>
      </c>
      <c r="K18" s="2">
        <v>0</v>
      </c>
      <c r="L18" s="3">
        <v>0</v>
      </c>
      <c r="M18" s="2">
        <v>0</v>
      </c>
      <c r="N18" s="3">
        <v>0</v>
      </c>
      <c r="O18" s="2">
        <v>0</v>
      </c>
      <c r="P18" s="3">
        <v>0</v>
      </c>
      <c r="Q18" s="4">
        <v>0</v>
      </c>
      <c r="R18" s="4">
        <v>0</v>
      </c>
      <c r="S18" s="4">
        <v>0</v>
      </c>
      <c r="T18" s="4">
        <v>0</v>
      </c>
      <c r="U18" s="4">
        <v>0</v>
      </c>
      <c r="V18" s="4">
        <v>0</v>
      </c>
      <c r="W18" s="4">
        <v>0</v>
      </c>
      <c r="X18" s="4">
        <v>0</v>
      </c>
      <c r="Y18" s="4">
        <v>0</v>
      </c>
      <c r="Z18" s="4">
        <v>0</v>
      </c>
      <c r="AA18" s="124">
        <v>0</v>
      </c>
      <c r="AB18" s="5"/>
      <c r="AC18" s="6"/>
      <c r="AD18" s="6"/>
      <c r="AE18" s="6"/>
      <c r="AF18" s="7"/>
      <c r="AG18" s="7"/>
      <c r="AH18" s="7"/>
    </row>
    <row r="19" spans="1:34" ht="15" customHeight="1" x14ac:dyDescent="0.2">
      <c r="A19" s="26" t="s">
        <v>14</v>
      </c>
      <c r="B19" s="68">
        <v>0</v>
      </c>
      <c r="C19" s="39">
        <v>0</v>
      </c>
      <c r="D19" s="40">
        <v>0</v>
      </c>
      <c r="E19" s="39">
        <v>0</v>
      </c>
      <c r="F19" s="40">
        <v>0</v>
      </c>
      <c r="G19" s="39">
        <v>0</v>
      </c>
      <c r="H19" s="40">
        <v>0</v>
      </c>
      <c r="I19" s="39">
        <v>0</v>
      </c>
      <c r="J19" s="40">
        <v>0</v>
      </c>
      <c r="K19" s="39">
        <v>0</v>
      </c>
      <c r="L19" s="40">
        <v>0</v>
      </c>
      <c r="M19" s="39">
        <v>0</v>
      </c>
      <c r="N19" s="40">
        <v>0</v>
      </c>
      <c r="O19" s="39">
        <v>0</v>
      </c>
      <c r="P19" s="40">
        <v>0</v>
      </c>
      <c r="Q19" s="41">
        <v>0</v>
      </c>
      <c r="R19" s="41">
        <v>0</v>
      </c>
      <c r="S19" s="41">
        <v>0</v>
      </c>
      <c r="T19" s="41">
        <v>0</v>
      </c>
      <c r="U19" s="41">
        <v>0</v>
      </c>
      <c r="V19" s="41">
        <v>0</v>
      </c>
      <c r="W19" s="41">
        <v>0</v>
      </c>
      <c r="X19" s="41">
        <v>0</v>
      </c>
      <c r="Y19" s="41">
        <v>0</v>
      </c>
      <c r="Z19" s="41">
        <v>0</v>
      </c>
      <c r="AA19" s="125">
        <v>0</v>
      </c>
      <c r="AB19" s="5"/>
      <c r="AC19" s="6"/>
      <c r="AD19" s="6"/>
      <c r="AE19" s="6"/>
      <c r="AF19" s="7"/>
      <c r="AG19" s="7"/>
      <c r="AH19" s="7"/>
    </row>
    <row r="20" spans="1:34" s="58" customFormat="1" ht="15" customHeight="1" x14ac:dyDescent="0.2">
      <c r="A20" s="8" t="s">
        <v>5</v>
      </c>
      <c r="B20" s="30">
        <f>SUM(B17:B19)</f>
        <v>0</v>
      </c>
      <c r="C20" s="31">
        <f t="shared" ref="C20:AA20" si="3">SUM(C17:C19)</f>
        <v>0</v>
      </c>
      <c r="D20" s="31">
        <f t="shared" si="3"/>
        <v>0</v>
      </c>
      <c r="E20" s="31">
        <f t="shared" si="3"/>
        <v>0</v>
      </c>
      <c r="F20" s="31">
        <f t="shared" si="3"/>
        <v>0</v>
      </c>
      <c r="G20" s="31">
        <f t="shared" si="3"/>
        <v>0</v>
      </c>
      <c r="H20" s="31">
        <f t="shared" si="3"/>
        <v>0</v>
      </c>
      <c r="I20" s="31">
        <f t="shared" si="3"/>
        <v>0</v>
      </c>
      <c r="J20" s="31">
        <f t="shared" si="3"/>
        <v>0</v>
      </c>
      <c r="K20" s="31">
        <f t="shared" si="3"/>
        <v>0</v>
      </c>
      <c r="L20" s="31">
        <f t="shared" si="3"/>
        <v>0</v>
      </c>
      <c r="M20" s="31">
        <f t="shared" si="3"/>
        <v>0</v>
      </c>
      <c r="N20" s="31">
        <f t="shared" si="3"/>
        <v>0</v>
      </c>
      <c r="O20" s="31">
        <f t="shared" si="3"/>
        <v>0</v>
      </c>
      <c r="P20" s="31">
        <f t="shared" si="3"/>
        <v>0</v>
      </c>
      <c r="Q20" s="31">
        <f t="shared" si="3"/>
        <v>0</v>
      </c>
      <c r="R20" s="31">
        <f t="shared" si="3"/>
        <v>0</v>
      </c>
      <c r="S20" s="31">
        <f t="shared" si="3"/>
        <v>0</v>
      </c>
      <c r="T20" s="31">
        <f t="shared" si="3"/>
        <v>0</v>
      </c>
      <c r="U20" s="31">
        <f t="shared" si="3"/>
        <v>0</v>
      </c>
      <c r="V20" s="31">
        <f t="shared" si="3"/>
        <v>0</v>
      </c>
      <c r="W20" s="31">
        <f t="shared" si="3"/>
        <v>0</v>
      </c>
      <c r="X20" s="31">
        <f t="shared" si="3"/>
        <v>0</v>
      </c>
      <c r="Y20" s="31">
        <f t="shared" si="3"/>
        <v>0</v>
      </c>
      <c r="Z20" s="31">
        <f t="shared" si="3"/>
        <v>0</v>
      </c>
      <c r="AA20" s="126">
        <f t="shared" si="3"/>
        <v>0</v>
      </c>
      <c r="AB20" s="59"/>
      <c r="AC20" s="57"/>
      <c r="AD20" s="57"/>
      <c r="AE20" s="57"/>
      <c r="AF20" s="57"/>
      <c r="AG20" s="57"/>
      <c r="AH20" s="57"/>
    </row>
    <row r="21" spans="1:34" ht="15" customHeight="1" x14ac:dyDescent="0.2">
      <c r="A21" s="26"/>
      <c r="B21" s="30"/>
      <c r="C21" s="52"/>
      <c r="D21" s="53"/>
      <c r="E21" s="52"/>
      <c r="F21" s="53"/>
      <c r="G21" s="53"/>
      <c r="H21" s="53"/>
      <c r="I21" s="52"/>
      <c r="J21" s="53"/>
      <c r="K21" s="52"/>
      <c r="L21" s="53"/>
      <c r="M21" s="52"/>
      <c r="N21" s="53"/>
      <c r="O21" s="52"/>
      <c r="P21" s="53"/>
      <c r="Q21" s="26"/>
      <c r="R21" s="26"/>
      <c r="S21" s="26"/>
      <c r="T21" s="26"/>
      <c r="U21" s="26"/>
      <c r="V21" s="26"/>
      <c r="W21" s="26"/>
      <c r="X21" s="26"/>
      <c r="Y21" s="26"/>
      <c r="Z21" s="26"/>
      <c r="AA21" s="123"/>
      <c r="AB21" s="5"/>
      <c r="AC21" s="6"/>
      <c r="AD21" s="6"/>
      <c r="AE21" s="6"/>
      <c r="AF21" s="7"/>
      <c r="AG21" s="7"/>
      <c r="AH21" s="7"/>
    </row>
    <row r="22" spans="1:34" ht="15" customHeight="1" x14ac:dyDescent="0.2">
      <c r="A22" s="26" t="s">
        <v>15</v>
      </c>
      <c r="B22" s="28">
        <v>0</v>
      </c>
      <c r="C22" s="31">
        <f>(CONSULTANTS!C10)</f>
        <v>0</v>
      </c>
      <c r="D22" s="31">
        <f>(CONSULTANTS!D10)</f>
        <v>0</v>
      </c>
      <c r="E22" s="31">
        <f>(CONSULTANTS!E10)</f>
        <v>0</v>
      </c>
      <c r="F22" s="31">
        <f>(CONSULTANTS!F10)</f>
        <v>0</v>
      </c>
      <c r="G22" s="31">
        <f>(CONSULTANTS!G10)</f>
        <v>0</v>
      </c>
      <c r="H22" s="31">
        <f>(CONSULTANTS!H10)</f>
        <v>0</v>
      </c>
      <c r="I22" s="31">
        <f>(CONSULTANTS!I10)</f>
        <v>0</v>
      </c>
      <c r="J22" s="31">
        <f>(CONSULTANTS!J10)</f>
        <v>0</v>
      </c>
      <c r="K22" s="31">
        <f>(CONSULTANTS!K10)</f>
        <v>0</v>
      </c>
      <c r="L22" s="31">
        <f>(CONSULTANTS!L10)</f>
        <v>0</v>
      </c>
      <c r="M22" s="31">
        <f>(CONSULTANTS!M10)</f>
        <v>0</v>
      </c>
      <c r="N22" s="31">
        <f>(CONSULTANTS!N10)</f>
        <v>0</v>
      </c>
      <c r="O22" s="31">
        <f>(CONSULTANTS!O10)</f>
        <v>0</v>
      </c>
      <c r="P22" s="31">
        <f>(CONSULTANTS!P10)</f>
        <v>0</v>
      </c>
      <c r="Q22" s="31">
        <f>(CONSULTANTS!Q10)</f>
        <v>0</v>
      </c>
      <c r="R22" s="31">
        <f>(CONSULTANTS!R10)</f>
        <v>0</v>
      </c>
      <c r="S22" s="31">
        <f>(CONSULTANTS!S10)</f>
        <v>0</v>
      </c>
      <c r="T22" s="31">
        <f>(CONSULTANTS!T10)</f>
        <v>0</v>
      </c>
      <c r="U22" s="31">
        <f>(CONSULTANTS!U10)</f>
        <v>0</v>
      </c>
      <c r="V22" s="31">
        <f>(CONSULTANTS!V10)</f>
        <v>0</v>
      </c>
      <c r="W22" s="31">
        <f>(CONSULTANTS!W10)</f>
        <v>0</v>
      </c>
      <c r="X22" s="31">
        <f>(CONSULTANTS!X10)</f>
        <v>0</v>
      </c>
      <c r="Y22" s="31">
        <f>(CONSULTANTS!Y10)</f>
        <v>0</v>
      </c>
      <c r="Z22" s="31">
        <f>(CONSULTANTS!Z10)</f>
        <v>0</v>
      </c>
      <c r="AA22" s="126">
        <f>(CONSULTANTS!AA10)</f>
        <v>0</v>
      </c>
      <c r="AB22" s="5"/>
      <c r="AC22" s="6"/>
      <c r="AD22" s="6"/>
      <c r="AE22" s="6"/>
      <c r="AF22" s="7"/>
      <c r="AG22" s="7"/>
      <c r="AH22" s="7"/>
    </row>
    <row r="23" spans="1:34" ht="15" customHeight="1" x14ac:dyDescent="0.2">
      <c r="A23" s="26"/>
      <c r="B23" s="30"/>
      <c r="C23" s="52"/>
      <c r="D23" s="53"/>
      <c r="E23" s="52"/>
      <c r="F23" s="53"/>
      <c r="G23" s="53"/>
      <c r="H23" s="53"/>
      <c r="I23" s="52"/>
      <c r="J23" s="53"/>
      <c r="K23" s="52"/>
      <c r="L23" s="53"/>
      <c r="M23" s="52"/>
      <c r="N23" s="53"/>
      <c r="O23" s="52"/>
      <c r="P23" s="53"/>
      <c r="Q23" s="26"/>
      <c r="R23" s="26"/>
      <c r="S23" s="26"/>
      <c r="T23" s="26"/>
      <c r="U23" s="26"/>
      <c r="V23" s="26"/>
      <c r="W23" s="26"/>
      <c r="X23" s="26"/>
      <c r="Y23" s="26"/>
      <c r="Z23" s="26"/>
      <c r="AA23" s="123"/>
      <c r="AB23" s="5"/>
      <c r="AC23" s="6"/>
      <c r="AD23" s="6"/>
      <c r="AE23" s="6"/>
      <c r="AF23" s="7"/>
      <c r="AG23" s="7"/>
      <c r="AH23" s="7"/>
    </row>
    <row r="24" spans="1:34" s="63" customFormat="1" ht="15" customHeight="1" x14ac:dyDescent="0.2">
      <c r="A24" s="26" t="s">
        <v>16</v>
      </c>
      <c r="B24" s="28">
        <v>0</v>
      </c>
      <c r="C24" s="31">
        <f>(CO_FUNDING!C30)</f>
        <v>0</v>
      </c>
      <c r="D24" s="31">
        <f>(CO_FUNDING!D30)</f>
        <v>0</v>
      </c>
      <c r="E24" s="31">
        <f>(CO_FUNDING!E30)</f>
        <v>0</v>
      </c>
      <c r="F24" s="31">
        <f>(CO_FUNDING!F30)</f>
        <v>0</v>
      </c>
      <c r="G24" s="31">
        <f>(CO_FUNDING!G30)</f>
        <v>0</v>
      </c>
      <c r="H24" s="31">
        <f>(CO_FUNDING!H30)</f>
        <v>0</v>
      </c>
      <c r="I24" s="31">
        <f>(CO_FUNDING!I30)</f>
        <v>0</v>
      </c>
      <c r="J24" s="31">
        <f>(CO_FUNDING!J30)</f>
        <v>0</v>
      </c>
      <c r="K24" s="31">
        <f>(CO_FUNDING!K30)</f>
        <v>0</v>
      </c>
      <c r="L24" s="31">
        <f>(CO_FUNDING!L30)</f>
        <v>0</v>
      </c>
      <c r="M24" s="31">
        <f>(CO_FUNDING!M30)</f>
        <v>0</v>
      </c>
      <c r="N24" s="31">
        <f>(CO_FUNDING!N30)</f>
        <v>0</v>
      </c>
      <c r="O24" s="31">
        <f>(CO_FUNDING!O30)</f>
        <v>0</v>
      </c>
      <c r="P24" s="31">
        <f>(CO_FUNDING!P30)</f>
        <v>0</v>
      </c>
      <c r="Q24" s="31">
        <f>(CO_FUNDING!Q30)</f>
        <v>0</v>
      </c>
      <c r="R24" s="31">
        <f>(CO_FUNDING!R30)</f>
        <v>0</v>
      </c>
      <c r="S24" s="31">
        <f>(CO_FUNDING!S30)</f>
        <v>0</v>
      </c>
      <c r="T24" s="31">
        <f>(CO_FUNDING!T30)</f>
        <v>0</v>
      </c>
      <c r="U24" s="31">
        <f>(CO_FUNDING!U30)</f>
        <v>0</v>
      </c>
      <c r="V24" s="31">
        <f>(CO_FUNDING!V30)</f>
        <v>0</v>
      </c>
      <c r="W24" s="31">
        <f>(CO_FUNDING!W30)</f>
        <v>0</v>
      </c>
      <c r="X24" s="31">
        <f>(CO_FUNDING!X30)</f>
        <v>0</v>
      </c>
      <c r="Y24" s="31">
        <f>(CO_FUNDING!Y30)</f>
        <v>0</v>
      </c>
      <c r="Z24" s="31">
        <f>(CO_FUNDING!Z30)</f>
        <v>0</v>
      </c>
      <c r="AA24" s="126">
        <f>(CO_FUNDING!AA30)</f>
        <v>0</v>
      </c>
      <c r="AB24" s="60"/>
      <c r="AC24" s="61"/>
      <c r="AD24" s="61"/>
      <c r="AE24" s="61"/>
      <c r="AF24" s="62"/>
      <c r="AG24" s="62"/>
      <c r="AH24" s="62"/>
    </row>
    <row r="25" spans="1:34" ht="15" customHeight="1" x14ac:dyDescent="0.2">
      <c r="A25" s="26"/>
      <c r="B25" s="30"/>
      <c r="C25" s="52"/>
      <c r="D25" s="53"/>
      <c r="E25" s="52"/>
      <c r="F25" s="53"/>
      <c r="G25" s="53"/>
      <c r="H25" s="53"/>
      <c r="I25" s="52"/>
      <c r="J25" s="53"/>
      <c r="K25" s="52"/>
      <c r="L25" s="53"/>
      <c r="M25" s="52"/>
      <c r="N25" s="53"/>
      <c r="O25" s="52"/>
      <c r="P25" s="53"/>
      <c r="Q25" s="26"/>
      <c r="R25" s="26"/>
      <c r="S25" s="26"/>
      <c r="T25" s="26"/>
      <c r="U25" s="26"/>
      <c r="V25" s="26"/>
      <c r="W25" s="26"/>
      <c r="X25" s="26"/>
      <c r="Y25" s="26"/>
      <c r="Z25" s="26"/>
      <c r="AA25" s="123"/>
      <c r="AB25" s="5"/>
      <c r="AC25" s="6"/>
      <c r="AD25" s="6"/>
      <c r="AE25" s="6"/>
      <c r="AF25" s="7"/>
      <c r="AG25" s="7"/>
      <c r="AH25" s="7"/>
    </row>
    <row r="26" spans="1:34" ht="15" customHeight="1" x14ac:dyDescent="0.2">
      <c r="A26" s="26" t="s">
        <v>17</v>
      </c>
      <c r="B26" s="28">
        <v>0</v>
      </c>
      <c r="C26" s="31">
        <f>(CSBG_PROGRAMS!C15)</f>
        <v>0</v>
      </c>
      <c r="D26" s="31">
        <f>(CSBG_PROGRAMS!D15)</f>
        <v>0</v>
      </c>
      <c r="E26" s="31">
        <f>(CSBG_PROGRAMS!E15)</f>
        <v>0</v>
      </c>
      <c r="F26" s="31">
        <f>(CSBG_PROGRAMS!F15)</f>
        <v>0</v>
      </c>
      <c r="G26" s="31">
        <f>(CSBG_PROGRAMS!G15)</f>
        <v>0</v>
      </c>
      <c r="H26" s="31">
        <f>(CSBG_PROGRAMS!H15)</f>
        <v>0</v>
      </c>
      <c r="I26" s="31">
        <f>(CSBG_PROGRAMS!I15)</f>
        <v>0</v>
      </c>
      <c r="J26" s="31">
        <f>(CSBG_PROGRAMS!J15)</f>
        <v>0</v>
      </c>
      <c r="K26" s="31">
        <f>(CSBG_PROGRAMS!K15)</f>
        <v>0</v>
      </c>
      <c r="L26" s="31">
        <f>(CSBG_PROGRAMS!L15)</f>
        <v>0</v>
      </c>
      <c r="M26" s="31">
        <f>(CSBG_PROGRAMS!M15)</f>
        <v>0</v>
      </c>
      <c r="N26" s="31">
        <f>(CSBG_PROGRAMS!N15)</f>
        <v>0</v>
      </c>
      <c r="O26" s="31">
        <f>(CSBG_PROGRAMS!O15)</f>
        <v>0</v>
      </c>
      <c r="P26" s="31">
        <f>(CSBG_PROGRAMS!P15)</f>
        <v>0</v>
      </c>
      <c r="Q26" s="31">
        <f>(CSBG_PROGRAMS!Q15)</f>
        <v>0</v>
      </c>
      <c r="R26" s="31">
        <f>(CSBG_PROGRAMS!R15)</f>
        <v>0</v>
      </c>
      <c r="S26" s="31">
        <f>(CSBG_PROGRAMS!S15)</f>
        <v>0</v>
      </c>
      <c r="T26" s="31">
        <f>(CSBG_PROGRAMS!T15)</f>
        <v>0</v>
      </c>
      <c r="U26" s="31">
        <f>(CSBG_PROGRAMS!U15)</f>
        <v>0</v>
      </c>
      <c r="V26" s="31">
        <f>(CSBG_PROGRAMS!V15)</f>
        <v>0</v>
      </c>
      <c r="W26" s="31">
        <f>(CSBG_PROGRAMS!W15)</f>
        <v>0</v>
      </c>
      <c r="X26" s="31">
        <f>(CSBG_PROGRAMS!X15)</f>
        <v>0</v>
      </c>
      <c r="Y26" s="31">
        <f>(CSBG_PROGRAMS!Y15)</f>
        <v>0</v>
      </c>
      <c r="Z26" s="31">
        <f>(CSBG_PROGRAMS!Z15)</f>
        <v>0</v>
      </c>
      <c r="AA26" s="126">
        <f>(CSBG_PROGRAMS!AA15)</f>
        <v>0</v>
      </c>
      <c r="AB26" s="5"/>
      <c r="AC26" s="6"/>
      <c r="AD26" s="6"/>
      <c r="AE26" s="6"/>
      <c r="AF26" s="7"/>
      <c r="AG26" s="7"/>
      <c r="AH26" s="7"/>
    </row>
    <row r="27" spans="1:34" ht="15" customHeight="1" x14ac:dyDescent="0.2">
      <c r="A27" s="26"/>
      <c r="B27" s="30"/>
      <c r="C27" s="52"/>
      <c r="D27" s="53"/>
      <c r="E27" s="52"/>
      <c r="F27" s="53"/>
      <c r="G27" s="53"/>
      <c r="H27" s="53"/>
      <c r="I27" s="52"/>
      <c r="J27" s="53"/>
      <c r="K27" s="52"/>
      <c r="L27" s="53"/>
      <c r="M27" s="52"/>
      <c r="N27" s="53"/>
      <c r="O27" s="52"/>
      <c r="P27" s="53"/>
      <c r="Q27" s="26"/>
      <c r="R27" s="26"/>
      <c r="S27" s="26"/>
      <c r="T27" s="26"/>
      <c r="U27" s="26"/>
      <c r="V27" s="26"/>
      <c r="W27" s="26"/>
      <c r="X27" s="26"/>
      <c r="Y27" s="26"/>
      <c r="Z27" s="26"/>
      <c r="AA27" s="123"/>
      <c r="AB27" s="5"/>
      <c r="AC27" s="6"/>
      <c r="AD27" s="6"/>
      <c r="AE27" s="6"/>
      <c r="AF27" s="7"/>
      <c r="AG27" s="7"/>
      <c r="AH27" s="7"/>
    </row>
    <row r="28" spans="1:34" ht="15" customHeight="1" x14ac:dyDescent="0.2">
      <c r="A28" s="26" t="s">
        <v>18</v>
      </c>
      <c r="B28" s="28">
        <v>0</v>
      </c>
      <c r="C28" s="2">
        <v>0</v>
      </c>
      <c r="D28" s="3">
        <v>0</v>
      </c>
      <c r="E28" s="2">
        <v>0</v>
      </c>
      <c r="F28" s="3">
        <v>0</v>
      </c>
      <c r="G28" s="2">
        <v>0</v>
      </c>
      <c r="H28" s="3">
        <v>0</v>
      </c>
      <c r="I28" s="2">
        <v>0</v>
      </c>
      <c r="J28" s="3">
        <v>0</v>
      </c>
      <c r="K28" s="2">
        <v>0</v>
      </c>
      <c r="L28" s="3">
        <v>0</v>
      </c>
      <c r="M28" s="2">
        <v>0</v>
      </c>
      <c r="N28" s="3">
        <v>0</v>
      </c>
      <c r="O28" s="2">
        <v>0</v>
      </c>
      <c r="P28" s="3">
        <v>0</v>
      </c>
      <c r="Q28" s="4">
        <v>0</v>
      </c>
      <c r="R28" s="4">
        <v>0</v>
      </c>
      <c r="S28" s="4">
        <v>0</v>
      </c>
      <c r="T28" s="4">
        <v>0</v>
      </c>
      <c r="U28" s="4">
        <v>0</v>
      </c>
      <c r="V28" s="4">
        <v>0</v>
      </c>
      <c r="W28" s="4">
        <v>0</v>
      </c>
      <c r="X28" s="4">
        <v>0</v>
      </c>
      <c r="Y28" s="4">
        <v>0</v>
      </c>
      <c r="Z28" s="4">
        <v>0</v>
      </c>
      <c r="AA28" s="124">
        <v>0</v>
      </c>
      <c r="AB28" s="5"/>
      <c r="AC28" s="6"/>
      <c r="AD28" s="6"/>
      <c r="AE28" s="6"/>
      <c r="AF28" s="7"/>
      <c r="AG28" s="7"/>
      <c r="AH28" s="7"/>
    </row>
    <row r="29" spans="1:34" ht="15" customHeight="1" x14ac:dyDescent="0.2">
      <c r="A29" s="26" t="s">
        <v>19</v>
      </c>
      <c r="B29" s="28">
        <v>0</v>
      </c>
      <c r="C29" s="2">
        <v>0</v>
      </c>
      <c r="D29" s="3">
        <v>0</v>
      </c>
      <c r="E29" s="2">
        <v>0</v>
      </c>
      <c r="F29" s="3">
        <v>0</v>
      </c>
      <c r="G29" s="2">
        <v>0</v>
      </c>
      <c r="H29" s="3">
        <v>0</v>
      </c>
      <c r="I29" s="2">
        <v>0</v>
      </c>
      <c r="J29" s="3">
        <v>0</v>
      </c>
      <c r="K29" s="2">
        <v>0</v>
      </c>
      <c r="L29" s="3">
        <v>0</v>
      </c>
      <c r="M29" s="2">
        <v>0</v>
      </c>
      <c r="N29" s="3">
        <v>0</v>
      </c>
      <c r="O29" s="2">
        <v>0</v>
      </c>
      <c r="P29" s="3">
        <v>0</v>
      </c>
      <c r="Q29" s="4">
        <v>0</v>
      </c>
      <c r="R29" s="4">
        <v>0</v>
      </c>
      <c r="S29" s="4">
        <v>0</v>
      </c>
      <c r="T29" s="4">
        <v>0</v>
      </c>
      <c r="U29" s="4">
        <v>0</v>
      </c>
      <c r="V29" s="4">
        <v>0</v>
      </c>
      <c r="W29" s="4">
        <v>0</v>
      </c>
      <c r="X29" s="4">
        <v>0</v>
      </c>
      <c r="Y29" s="4">
        <v>0</v>
      </c>
      <c r="Z29" s="4">
        <v>0</v>
      </c>
      <c r="AA29" s="124">
        <v>0</v>
      </c>
      <c r="AB29" s="5"/>
      <c r="AC29" s="6"/>
      <c r="AD29" s="6"/>
      <c r="AE29" s="6"/>
      <c r="AF29" s="7"/>
      <c r="AG29" s="7"/>
      <c r="AH29" s="7"/>
    </row>
    <row r="30" spans="1:34" ht="15" customHeight="1" x14ac:dyDescent="0.2">
      <c r="A30" s="26" t="s">
        <v>20</v>
      </c>
      <c r="B30" s="28">
        <v>0</v>
      </c>
      <c r="C30" s="2">
        <v>0</v>
      </c>
      <c r="D30" s="3">
        <v>0</v>
      </c>
      <c r="E30" s="2">
        <v>0</v>
      </c>
      <c r="F30" s="3">
        <v>0</v>
      </c>
      <c r="G30" s="2">
        <v>0</v>
      </c>
      <c r="H30" s="3">
        <v>0</v>
      </c>
      <c r="I30" s="2">
        <v>0</v>
      </c>
      <c r="J30" s="3">
        <v>0</v>
      </c>
      <c r="K30" s="2">
        <v>0</v>
      </c>
      <c r="L30" s="3">
        <v>0</v>
      </c>
      <c r="M30" s="2">
        <v>0</v>
      </c>
      <c r="N30" s="3">
        <v>0</v>
      </c>
      <c r="O30" s="2">
        <v>0</v>
      </c>
      <c r="P30" s="3">
        <v>0</v>
      </c>
      <c r="Q30" s="4">
        <v>0</v>
      </c>
      <c r="R30" s="4">
        <v>0</v>
      </c>
      <c r="S30" s="4">
        <v>0</v>
      </c>
      <c r="T30" s="4">
        <v>0</v>
      </c>
      <c r="U30" s="4">
        <v>0</v>
      </c>
      <c r="V30" s="4">
        <v>0</v>
      </c>
      <c r="W30" s="4">
        <v>0</v>
      </c>
      <c r="X30" s="4">
        <v>0</v>
      </c>
      <c r="Y30" s="4">
        <v>0</v>
      </c>
      <c r="Z30" s="4">
        <v>0</v>
      </c>
      <c r="AA30" s="124">
        <v>0</v>
      </c>
      <c r="AB30" s="5"/>
      <c r="AC30" s="6"/>
      <c r="AD30" s="6"/>
      <c r="AE30" s="6"/>
      <c r="AF30" s="7"/>
      <c r="AG30" s="7"/>
      <c r="AH30" s="7"/>
    </row>
    <row r="31" spans="1:34" ht="15" customHeight="1" x14ac:dyDescent="0.2">
      <c r="A31" s="26" t="s">
        <v>21</v>
      </c>
      <c r="B31" s="28">
        <v>0</v>
      </c>
      <c r="C31" s="2">
        <v>0</v>
      </c>
      <c r="D31" s="3">
        <v>0</v>
      </c>
      <c r="E31" s="2">
        <v>0</v>
      </c>
      <c r="F31" s="3">
        <v>0</v>
      </c>
      <c r="G31" s="2">
        <v>0</v>
      </c>
      <c r="H31" s="3">
        <v>0</v>
      </c>
      <c r="I31" s="2">
        <v>0</v>
      </c>
      <c r="J31" s="3">
        <v>0</v>
      </c>
      <c r="K31" s="2">
        <v>0</v>
      </c>
      <c r="L31" s="3">
        <v>0</v>
      </c>
      <c r="M31" s="2">
        <v>0</v>
      </c>
      <c r="N31" s="3">
        <v>0</v>
      </c>
      <c r="O31" s="2">
        <v>0</v>
      </c>
      <c r="P31" s="3">
        <v>0</v>
      </c>
      <c r="Q31" s="4">
        <v>0</v>
      </c>
      <c r="R31" s="4">
        <v>0</v>
      </c>
      <c r="S31" s="4">
        <v>0</v>
      </c>
      <c r="T31" s="4">
        <v>0</v>
      </c>
      <c r="U31" s="4">
        <v>0</v>
      </c>
      <c r="V31" s="4">
        <v>0</v>
      </c>
      <c r="W31" s="4">
        <v>0</v>
      </c>
      <c r="X31" s="4">
        <v>0</v>
      </c>
      <c r="Y31" s="4">
        <v>0</v>
      </c>
      <c r="Z31" s="4">
        <v>0</v>
      </c>
      <c r="AA31" s="124">
        <v>0</v>
      </c>
      <c r="AB31" s="5"/>
      <c r="AC31" s="6"/>
      <c r="AD31" s="6"/>
      <c r="AE31" s="6"/>
      <c r="AF31" s="7"/>
      <c r="AG31" s="7"/>
      <c r="AH31" s="7"/>
    </row>
    <row r="32" spans="1:34" ht="15" customHeight="1" x14ac:dyDescent="0.2">
      <c r="A32" s="26" t="s">
        <v>22</v>
      </c>
      <c r="B32" s="28">
        <v>0</v>
      </c>
      <c r="C32" s="2">
        <v>0</v>
      </c>
      <c r="D32" s="3">
        <v>0</v>
      </c>
      <c r="E32" s="2">
        <v>0</v>
      </c>
      <c r="F32" s="3">
        <v>0</v>
      </c>
      <c r="G32" s="2">
        <v>0</v>
      </c>
      <c r="H32" s="3">
        <v>0</v>
      </c>
      <c r="I32" s="2">
        <v>0</v>
      </c>
      <c r="J32" s="3">
        <v>0</v>
      </c>
      <c r="K32" s="2">
        <v>0</v>
      </c>
      <c r="L32" s="3">
        <v>0</v>
      </c>
      <c r="M32" s="2">
        <v>0</v>
      </c>
      <c r="N32" s="3">
        <v>0</v>
      </c>
      <c r="O32" s="2">
        <v>0</v>
      </c>
      <c r="P32" s="3">
        <v>0</v>
      </c>
      <c r="Q32" s="4">
        <v>0</v>
      </c>
      <c r="R32" s="4">
        <v>0</v>
      </c>
      <c r="S32" s="4">
        <v>0</v>
      </c>
      <c r="T32" s="4">
        <v>0</v>
      </c>
      <c r="U32" s="4">
        <v>0</v>
      </c>
      <c r="V32" s="4">
        <v>0</v>
      </c>
      <c r="W32" s="4">
        <v>0</v>
      </c>
      <c r="X32" s="4">
        <v>0</v>
      </c>
      <c r="Y32" s="4">
        <v>0</v>
      </c>
      <c r="Z32" s="4">
        <v>0</v>
      </c>
      <c r="AA32" s="124">
        <v>0</v>
      </c>
      <c r="AB32" s="5"/>
      <c r="AC32" s="6"/>
      <c r="AD32" s="6"/>
      <c r="AE32" s="6"/>
      <c r="AF32" s="7"/>
      <c r="AG32" s="7"/>
      <c r="AH32" s="7"/>
    </row>
    <row r="33" spans="1:34" ht="15" customHeight="1" x14ac:dyDescent="0.2">
      <c r="A33" s="26" t="s">
        <v>23</v>
      </c>
      <c r="B33" s="28">
        <v>0</v>
      </c>
      <c r="C33" s="2">
        <v>0</v>
      </c>
      <c r="D33" s="3">
        <v>0</v>
      </c>
      <c r="E33" s="2">
        <v>0</v>
      </c>
      <c r="F33" s="3">
        <v>0</v>
      </c>
      <c r="G33" s="2">
        <v>0</v>
      </c>
      <c r="H33" s="3">
        <v>0</v>
      </c>
      <c r="I33" s="2">
        <v>0</v>
      </c>
      <c r="J33" s="3">
        <v>0</v>
      </c>
      <c r="K33" s="2">
        <v>0</v>
      </c>
      <c r="L33" s="3">
        <v>0</v>
      </c>
      <c r="M33" s="2">
        <v>0</v>
      </c>
      <c r="N33" s="3">
        <v>0</v>
      </c>
      <c r="O33" s="2">
        <v>0</v>
      </c>
      <c r="P33" s="3">
        <v>0</v>
      </c>
      <c r="Q33" s="4">
        <v>0</v>
      </c>
      <c r="R33" s="4">
        <v>0</v>
      </c>
      <c r="S33" s="4">
        <v>0</v>
      </c>
      <c r="T33" s="4">
        <v>0</v>
      </c>
      <c r="U33" s="4">
        <v>0</v>
      </c>
      <c r="V33" s="4">
        <v>0</v>
      </c>
      <c r="W33" s="4">
        <v>0</v>
      </c>
      <c r="X33" s="4">
        <v>0</v>
      </c>
      <c r="Y33" s="4">
        <v>0</v>
      </c>
      <c r="Z33" s="4">
        <v>0</v>
      </c>
      <c r="AA33" s="124">
        <v>0</v>
      </c>
      <c r="AB33" s="5"/>
      <c r="AC33" s="6"/>
      <c r="AD33" s="6"/>
      <c r="AE33" s="6"/>
      <c r="AF33" s="7"/>
      <c r="AG33" s="7"/>
      <c r="AH33" s="7"/>
    </row>
    <row r="34" spans="1:34" ht="15" customHeight="1" x14ac:dyDescent="0.2">
      <c r="A34" s="26" t="s">
        <v>24</v>
      </c>
      <c r="B34" s="28">
        <v>0</v>
      </c>
      <c r="C34" s="2">
        <v>0</v>
      </c>
      <c r="D34" s="3">
        <v>0</v>
      </c>
      <c r="E34" s="2">
        <v>0</v>
      </c>
      <c r="F34" s="3">
        <v>0</v>
      </c>
      <c r="G34" s="2">
        <v>0</v>
      </c>
      <c r="H34" s="3">
        <v>0</v>
      </c>
      <c r="I34" s="2">
        <v>0</v>
      </c>
      <c r="J34" s="3">
        <v>0</v>
      </c>
      <c r="K34" s="2">
        <v>0</v>
      </c>
      <c r="L34" s="3">
        <v>0</v>
      </c>
      <c r="M34" s="2">
        <v>0</v>
      </c>
      <c r="N34" s="3">
        <v>0</v>
      </c>
      <c r="O34" s="2">
        <v>0</v>
      </c>
      <c r="P34" s="3">
        <v>0</v>
      </c>
      <c r="Q34" s="4">
        <v>0</v>
      </c>
      <c r="R34" s="4">
        <v>0</v>
      </c>
      <c r="S34" s="4">
        <v>0</v>
      </c>
      <c r="T34" s="4">
        <v>0</v>
      </c>
      <c r="U34" s="4">
        <v>0</v>
      </c>
      <c r="V34" s="4">
        <v>0</v>
      </c>
      <c r="W34" s="4">
        <v>0</v>
      </c>
      <c r="X34" s="4">
        <v>0</v>
      </c>
      <c r="Y34" s="4">
        <v>0</v>
      </c>
      <c r="Z34" s="4">
        <v>0</v>
      </c>
      <c r="AA34" s="124">
        <v>0</v>
      </c>
      <c r="AB34" s="5"/>
      <c r="AC34" s="6"/>
      <c r="AD34" s="6"/>
      <c r="AE34" s="6"/>
      <c r="AF34" s="7"/>
      <c r="AG34" s="7"/>
      <c r="AH34" s="7"/>
    </row>
    <row r="35" spans="1:34" ht="15" customHeight="1" x14ac:dyDescent="0.2">
      <c r="A35" s="26" t="s">
        <v>25</v>
      </c>
      <c r="B35" s="28">
        <v>0</v>
      </c>
      <c r="C35" s="2">
        <v>0</v>
      </c>
      <c r="D35" s="3">
        <v>0</v>
      </c>
      <c r="E35" s="2">
        <v>0</v>
      </c>
      <c r="F35" s="3">
        <v>0</v>
      </c>
      <c r="G35" s="2">
        <v>0</v>
      </c>
      <c r="H35" s="3">
        <v>0</v>
      </c>
      <c r="I35" s="2">
        <v>0</v>
      </c>
      <c r="J35" s="3">
        <v>0</v>
      </c>
      <c r="K35" s="2">
        <v>0</v>
      </c>
      <c r="L35" s="3">
        <v>0</v>
      </c>
      <c r="M35" s="2">
        <v>0</v>
      </c>
      <c r="N35" s="3">
        <v>0</v>
      </c>
      <c r="O35" s="2">
        <v>0</v>
      </c>
      <c r="P35" s="3">
        <v>0</v>
      </c>
      <c r="Q35" s="4">
        <v>0</v>
      </c>
      <c r="R35" s="4">
        <v>0</v>
      </c>
      <c r="S35" s="4">
        <v>0</v>
      </c>
      <c r="T35" s="4">
        <v>0</v>
      </c>
      <c r="U35" s="4">
        <v>0</v>
      </c>
      <c r="V35" s="4">
        <v>0</v>
      </c>
      <c r="W35" s="4">
        <v>0</v>
      </c>
      <c r="X35" s="4">
        <v>0</v>
      </c>
      <c r="Y35" s="4">
        <v>0</v>
      </c>
      <c r="Z35" s="4">
        <v>0</v>
      </c>
      <c r="AA35" s="124">
        <v>0</v>
      </c>
      <c r="AB35" s="5"/>
      <c r="AC35" s="6"/>
      <c r="AD35" s="6"/>
      <c r="AE35" s="6"/>
      <c r="AF35" s="7"/>
      <c r="AG35" s="7"/>
      <c r="AH35" s="7"/>
    </row>
    <row r="36" spans="1:34" ht="15" customHeight="1" x14ac:dyDescent="0.2">
      <c r="A36" s="26" t="s">
        <v>26</v>
      </c>
      <c r="B36" s="68">
        <v>0</v>
      </c>
      <c r="C36" s="39">
        <v>0</v>
      </c>
      <c r="D36" s="40">
        <v>0</v>
      </c>
      <c r="E36" s="39">
        <v>0</v>
      </c>
      <c r="F36" s="40">
        <v>0</v>
      </c>
      <c r="G36" s="39">
        <v>0</v>
      </c>
      <c r="H36" s="40">
        <v>0</v>
      </c>
      <c r="I36" s="39">
        <v>0</v>
      </c>
      <c r="J36" s="40">
        <v>0</v>
      </c>
      <c r="K36" s="39">
        <v>0</v>
      </c>
      <c r="L36" s="40">
        <v>0</v>
      </c>
      <c r="M36" s="39">
        <v>0</v>
      </c>
      <c r="N36" s="40">
        <v>0</v>
      </c>
      <c r="O36" s="39">
        <v>0</v>
      </c>
      <c r="P36" s="40">
        <v>0</v>
      </c>
      <c r="Q36" s="41">
        <v>0</v>
      </c>
      <c r="R36" s="41">
        <v>0</v>
      </c>
      <c r="S36" s="41">
        <v>0</v>
      </c>
      <c r="T36" s="41">
        <v>0</v>
      </c>
      <c r="U36" s="41">
        <v>0</v>
      </c>
      <c r="V36" s="41">
        <v>0</v>
      </c>
      <c r="W36" s="41">
        <v>0</v>
      </c>
      <c r="X36" s="41">
        <v>0</v>
      </c>
      <c r="Y36" s="41">
        <v>0</v>
      </c>
      <c r="Z36" s="41">
        <v>0</v>
      </c>
      <c r="AA36" s="125">
        <v>0</v>
      </c>
      <c r="AB36" s="5"/>
      <c r="AC36" s="6"/>
      <c r="AD36" s="6"/>
      <c r="AE36" s="6"/>
      <c r="AF36" s="7"/>
      <c r="AG36" s="7"/>
      <c r="AH36" s="7"/>
    </row>
    <row r="37" spans="1:34" s="58" customFormat="1" ht="15" customHeight="1" x14ac:dyDescent="0.2">
      <c r="A37" s="8" t="s">
        <v>5</v>
      </c>
      <c r="B37" s="30">
        <f>SUM(B28:B36)</f>
        <v>0</v>
      </c>
      <c r="C37" s="31">
        <f>SUM(C28:C36)</f>
        <v>0</v>
      </c>
      <c r="D37" s="31">
        <f t="shared" ref="D37:AA37" si="4">SUM(D28:D36)</f>
        <v>0</v>
      </c>
      <c r="E37" s="31">
        <f t="shared" si="4"/>
        <v>0</v>
      </c>
      <c r="F37" s="31">
        <f t="shared" si="4"/>
        <v>0</v>
      </c>
      <c r="G37" s="31">
        <f t="shared" si="4"/>
        <v>0</v>
      </c>
      <c r="H37" s="31">
        <f t="shared" si="4"/>
        <v>0</v>
      </c>
      <c r="I37" s="31">
        <f t="shared" si="4"/>
        <v>0</v>
      </c>
      <c r="J37" s="31">
        <f t="shared" si="4"/>
        <v>0</v>
      </c>
      <c r="K37" s="31">
        <f t="shared" si="4"/>
        <v>0</v>
      </c>
      <c r="L37" s="31">
        <f t="shared" si="4"/>
        <v>0</v>
      </c>
      <c r="M37" s="31">
        <f t="shared" si="4"/>
        <v>0</v>
      </c>
      <c r="N37" s="31">
        <f t="shared" si="4"/>
        <v>0</v>
      </c>
      <c r="O37" s="31">
        <f t="shared" si="4"/>
        <v>0</v>
      </c>
      <c r="P37" s="31">
        <f t="shared" si="4"/>
        <v>0</v>
      </c>
      <c r="Q37" s="31">
        <f t="shared" si="4"/>
        <v>0</v>
      </c>
      <c r="R37" s="31">
        <f t="shared" si="4"/>
        <v>0</v>
      </c>
      <c r="S37" s="31">
        <f t="shared" si="4"/>
        <v>0</v>
      </c>
      <c r="T37" s="31">
        <f t="shared" si="4"/>
        <v>0</v>
      </c>
      <c r="U37" s="31">
        <f t="shared" si="4"/>
        <v>0</v>
      </c>
      <c r="V37" s="31">
        <f t="shared" si="4"/>
        <v>0</v>
      </c>
      <c r="W37" s="31">
        <f t="shared" si="4"/>
        <v>0</v>
      </c>
      <c r="X37" s="31">
        <f t="shared" si="4"/>
        <v>0</v>
      </c>
      <c r="Y37" s="31">
        <f t="shared" si="4"/>
        <v>0</v>
      </c>
      <c r="Z37" s="31">
        <f t="shared" si="4"/>
        <v>0</v>
      </c>
      <c r="AA37" s="126">
        <f t="shared" si="4"/>
        <v>0</v>
      </c>
      <c r="AB37" s="59"/>
      <c r="AC37" s="57"/>
      <c r="AD37" s="57"/>
      <c r="AE37" s="57"/>
      <c r="AF37" s="57"/>
      <c r="AG37" s="57"/>
      <c r="AH37" s="57"/>
    </row>
    <row r="38" spans="1:34" ht="15" customHeight="1" x14ac:dyDescent="0.2">
      <c r="A38" s="26"/>
      <c r="B38" s="30"/>
      <c r="C38" s="52"/>
      <c r="D38" s="53"/>
      <c r="E38" s="52"/>
      <c r="F38" s="53"/>
      <c r="G38" s="53"/>
      <c r="H38" s="53"/>
      <c r="I38" s="52"/>
      <c r="J38" s="53"/>
      <c r="K38" s="52"/>
      <c r="L38" s="53"/>
      <c r="M38" s="52"/>
      <c r="N38" s="53"/>
      <c r="O38" s="52"/>
      <c r="P38" s="53"/>
      <c r="Q38" s="26"/>
      <c r="R38" s="26"/>
      <c r="S38" s="26"/>
      <c r="T38" s="26"/>
      <c r="U38" s="26"/>
      <c r="V38" s="26"/>
      <c r="W38" s="26"/>
      <c r="X38" s="26"/>
      <c r="Y38" s="26"/>
      <c r="Z38" s="26"/>
      <c r="AA38" s="123"/>
      <c r="AB38" s="5"/>
      <c r="AC38" s="6"/>
      <c r="AD38" s="6"/>
      <c r="AE38" s="6"/>
      <c r="AF38" s="7"/>
      <c r="AG38" s="7"/>
      <c r="AH38" s="7"/>
    </row>
    <row r="39" spans="1:34" ht="15" customHeight="1" x14ac:dyDescent="0.2">
      <c r="A39" s="26" t="s">
        <v>27</v>
      </c>
      <c r="B39" s="28">
        <v>0</v>
      </c>
      <c r="C39" s="2">
        <v>0</v>
      </c>
      <c r="D39" s="3">
        <v>0</v>
      </c>
      <c r="E39" s="2">
        <v>0</v>
      </c>
      <c r="F39" s="3">
        <v>0</v>
      </c>
      <c r="G39" s="2">
        <v>0</v>
      </c>
      <c r="H39" s="3">
        <v>0</v>
      </c>
      <c r="I39" s="2">
        <v>0</v>
      </c>
      <c r="J39" s="3">
        <v>0</v>
      </c>
      <c r="K39" s="2">
        <v>0</v>
      </c>
      <c r="L39" s="3">
        <v>0</v>
      </c>
      <c r="M39" s="2">
        <v>0</v>
      </c>
      <c r="N39" s="3">
        <v>0</v>
      </c>
      <c r="O39" s="2">
        <v>0</v>
      </c>
      <c r="P39" s="3">
        <v>0</v>
      </c>
      <c r="Q39" s="4">
        <v>0</v>
      </c>
      <c r="R39" s="4">
        <v>0</v>
      </c>
      <c r="S39" s="4">
        <v>0</v>
      </c>
      <c r="T39" s="4">
        <v>0</v>
      </c>
      <c r="U39" s="4">
        <v>0</v>
      </c>
      <c r="V39" s="4">
        <v>0</v>
      </c>
      <c r="W39" s="4">
        <v>0</v>
      </c>
      <c r="X39" s="4">
        <v>0</v>
      </c>
      <c r="Y39" s="4">
        <v>0</v>
      </c>
      <c r="Z39" s="4">
        <v>0</v>
      </c>
      <c r="AA39" s="124">
        <v>0</v>
      </c>
      <c r="AB39" s="6"/>
      <c r="AC39" s="6"/>
      <c r="AD39" s="6"/>
      <c r="AE39" s="6"/>
      <c r="AF39" s="7"/>
      <c r="AG39" s="7"/>
      <c r="AH39" s="7"/>
    </row>
    <row r="40" spans="1:34" ht="15" customHeight="1" x14ac:dyDescent="0.2">
      <c r="A40" s="26"/>
      <c r="B40" s="30"/>
      <c r="C40" s="52"/>
      <c r="D40" s="53"/>
      <c r="E40" s="52"/>
      <c r="F40" s="53"/>
      <c r="G40" s="53"/>
      <c r="H40" s="53"/>
      <c r="I40" s="52"/>
      <c r="J40" s="53"/>
      <c r="K40" s="52"/>
      <c r="L40" s="53"/>
      <c r="M40" s="52"/>
      <c r="N40" s="53"/>
      <c r="O40" s="52"/>
      <c r="P40" s="53"/>
      <c r="Q40" s="26"/>
      <c r="R40" s="26"/>
      <c r="S40" s="26"/>
      <c r="T40" s="26"/>
      <c r="U40" s="26"/>
      <c r="V40" s="26"/>
      <c r="W40" s="26"/>
      <c r="X40" s="26"/>
      <c r="Y40" s="26"/>
      <c r="Z40" s="26"/>
      <c r="AA40" s="123"/>
      <c r="AB40" s="6"/>
      <c r="AC40" s="6"/>
      <c r="AD40" s="6"/>
      <c r="AE40" s="6"/>
      <c r="AF40" s="7"/>
      <c r="AG40" s="7"/>
      <c r="AH40" s="7"/>
    </row>
    <row r="41" spans="1:34" s="65" customFormat="1" ht="15" customHeight="1" x14ac:dyDescent="0.2">
      <c r="A41" s="27" t="s">
        <v>28</v>
      </c>
      <c r="B41" s="83">
        <f>(B5+B9+B15+B20+B22+B24+B26+B37+B39)</f>
        <v>0</v>
      </c>
      <c r="C41" s="33">
        <f>(C5+C9+C15+C20+C22+C24+C26+C37+C39)</f>
        <v>0</v>
      </c>
      <c r="D41" s="33">
        <f t="shared" ref="D41:AA41" si="5">(D5+D9+D15+D20+D22+D24+D26+D37+D39)</f>
        <v>0</v>
      </c>
      <c r="E41" s="33">
        <f t="shared" si="5"/>
        <v>0</v>
      </c>
      <c r="F41" s="33">
        <f t="shared" si="5"/>
        <v>0</v>
      </c>
      <c r="G41" s="33">
        <f t="shared" si="5"/>
        <v>0</v>
      </c>
      <c r="H41" s="33">
        <f t="shared" si="5"/>
        <v>0</v>
      </c>
      <c r="I41" s="33">
        <f t="shared" si="5"/>
        <v>0</v>
      </c>
      <c r="J41" s="33">
        <f t="shared" si="5"/>
        <v>0</v>
      </c>
      <c r="K41" s="33">
        <f t="shared" si="5"/>
        <v>0</v>
      </c>
      <c r="L41" s="33">
        <f t="shared" si="5"/>
        <v>0</v>
      </c>
      <c r="M41" s="33">
        <f t="shared" si="5"/>
        <v>0</v>
      </c>
      <c r="N41" s="33">
        <f t="shared" si="5"/>
        <v>0</v>
      </c>
      <c r="O41" s="33">
        <f t="shared" si="5"/>
        <v>0</v>
      </c>
      <c r="P41" s="33">
        <f t="shared" si="5"/>
        <v>0</v>
      </c>
      <c r="Q41" s="33">
        <f t="shared" si="5"/>
        <v>0</v>
      </c>
      <c r="R41" s="33">
        <f t="shared" si="5"/>
        <v>0</v>
      </c>
      <c r="S41" s="33">
        <f t="shared" si="5"/>
        <v>0</v>
      </c>
      <c r="T41" s="33">
        <f t="shared" si="5"/>
        <v>0</v>
      </c>
      <c r="U41" s="33">
        <f t="shared" si="5"/>
        <v>0</v>
      </c>
      <c r="V41" s="33">
        <f t="shared" si="5"/>
        <v>0</v>
      </c>
      <c r="W41" s="33">
        <f t="shared" si="5"/>
        <v>0</v>
      </c>
      <c r="X41" s="33">
        <f t="shared" si="5"/>
        <v>0</v>
      </c>
      <c r="Y41" s="33">
        <f t="shared" si="5"/>
        <v>0</v>
      </c>
      <c r="Z41" s="33">
        <f t="shared" si="5"/>
        <v>0</v>
      </c>
      <c r="AA41" s="64">
        <f t="shared" si="5"/>
        <v>0</v>
      </c>
      <c r="AB41" s="35"/>
      <c r="AC41" s="35"/>
      <c r="AD41" s="35"/>
      <c r="AE41" s="35"/>
      <c r="AF41" s="36"/>
      <c r="AG41" s="36"/>
      <c r="AH41" s="36"/>
    </row>
    <row r="42" spans="1:34" ht="15" customHeight="1" x14ac:dyDescent="0.2">
      <c r="A42" s="26"/>
      <c r="B42" s="26"/>
      <c r="C42" s="26"/>
      <c r="D42" s="26"/>
      <c r="E42" s="26"/>
      <c r="F42" s="26"/>
      <c r="G42" s="26"/>
      <c r="H42" s="26"/>
      <c r="I42" s="26"/>
      <c r="J42" s="26"/>
      <c r="K42" s="26"/>
      <c r="L42" s="26"/>
      <c r="M42" s="26"/>
      <c r="N42" s="26"/>
      <c r="O42" s="26"/>
      <c r="P42" s="8"/>
      <c r="Q42" s="56"/>
      <c r="R42" s="56"/>
      <c r="S42" s="56"/>
      <c r="T42" s="56"/>
      <c r="U42" s="56"/>
      <c r="V42" s="56"/>
      <c r="W42" s="56"/>
      <c r="X42" s="56"/>
      <c r="Y42" s="56"/>
      <c r="Z42" s="56"/>
      <c r="AA42" s="127"/>
      <c r="AB42" s="6"/>
      <c r="AC42" s="6"/>
      <c r="AD42" s="6"/>
      <c r="AE42" s="6"/>
      <c r="AF42" s="7"/>
      <c r="AG42" s="7"/>
      <c r="AH42" s="7"/>
    </row>
    <row r="43" spans="1:34" ht="15" customHeight="1" x14ac:dyDescent="0.2">
      <c r="A43" s="26"/>
      <c r="B43" s="26"/>
      <c r="C43" s="26"/>
      <c r="D43" s="67"/>
      <c r="E43" s="26"/>
      <c r="F43" s="26"/>
      <c r="G43" s="26"/>
      <c r="H43" s="26"/>
      <c r="I43" s="26"/>
      <c r="J43" s="26"/>
      <c r="K43" s="26"/>
      <c r="L43" s="26"/>
      <c r="M43" s="26"/>
      <c r="N43" s="26"/>
      <c r="O43" s="26"/>
      <c r="P43" s="8"/>
      <c r="Q43" s="56"/>
      <c r="R43" s="56"/>
      <c r="S43" s="56"/>
      <c r="T43" s="56"/>
      <c r="U43" s="56"/>
      <c r="V43" s="56"/>
      <c r="W43" s="56"/>
      <c r="X43" s="56"/>
      <c r="Y43" s="56"/>
      <c r="Z43" s="56"/>
      <c r="AA43" s="127"/>
      <c r="AB43" s="6"/>
      <c r="AC43" s="6"/>
      <c r="AD43" s="6"/>
      <c r="AE43" s="6"/>
      <c r="AF43" s="7"/>
      <c r="AG43" s="7"/>
      <c r="AH43" s="7"/>
    </row>
    <row r="44" spans="1:34" ht="15" customHeight="1" x14ac:dyDescent="0.2">
      <c r="A44" s="26"/>
      <c r="B44" s="26"/>
      <c r="C44" s="26"/>
      <c r="D44" s="26"/>
      <c r="E44" s="26"/>
      <c r="F44" s="26"/>
      <c r="G44" s="26"/>
      <c r="H44" s="26"/>
      <c r="I44" s="26"/>
      <c r="J44" s="26"/>
      <c r="K44" s="26"/>
      <c r="L44" s="26"/>
      <c r="M44" s="26"/>
      <c r="N44" s="26"/>
      <c r="O44" s="26"/>
      <c r="P44" s="8"/>
      <c r="Q44" s="73"/>
      <c r="R44" s="73"/>
      <c r="S44" s="73"/>
      <c r="T44" s="73"/>
      <c r="U44" s="73"/>
      <c r="V44" s="73"/>
      <c r="W44" s="73"/>
      <c r="X44" s="73"/>
      <c r="Y44" s="73"/>
      <c r="Z44" s="73"/>
      <c r="AA44" s="10"/>
      <c r="AB44" s="5"/>
      <c r="AC44" s="5"/>
      <c r="AD44" s="5"/>
      <c r="AE44" s="5"/>
      <c r="AF44" s="66"/>
      <c r="AG44" s="66"/>
      <c r="AH44" s="66"/>
    </row>
    <row r="45" spans="1:34" s="112" customFormat="1" ht="15" customHeight="1" x14ac:dyDescent="0.2">
      <c r="A45" s="106" t="s">
        <v>29</v>
      </c>
      <c r="B45" s="106"/>
      <c r="C45" s="108">
        <f t="shared" ref="C45:Z45" si="6">C1</f>
        <v>45596</v>
      </c>
      <c r="D45" s="108">
        <f t="shared" si="6"/>
        <v>45626</v>
      </c>
      <c r="E45" s="108">
        <f t="shared" si="6"/>
        <v>45657</v>
      </c>
      <c r="F45" s="108">
        <f t="shared" si="6"/>
        <v>45688</v>
      </c>
      <c r="G45" s="108">
        <f t="shared" si="6"/>
        <v>45716</v>
      </c>
      <c r="H45" s="108">
        <f t="shared" si="6"/>
        <v>45747</v>
      </c>
      <c r="I45" s="108">
        <f t="shared" si="6"/>
        <v>45777</v>
      </c>
      <c r="J45" s="108">
        <f t="shared" si="6"/>
        <v>45808</v>
      </c>
      <c r="K45" s="108">
        <f t="shared" si="6"/>
        <v>45838</v>
      </c>
      <c r="L45" s="108">
        <f t="shared" si="6"/>
        <v>45869</v>
      </c>
      <c r="M45" s="108">
        <f t="shared" si="6"/>
        <v>45900</v>
      </c>
      <c r="N45" s="108">
        <f t="shared" si="6"/>
        <v>45930</v>
      </c>
      <c r="O45" s="108">
        <f t="shared" si="6"/>
        <v>45961</v>
      </c>
      <c r="P45" s="108">
        <f t="shared" si="6"/>
        <v>45991</v>
      </c>
      <c r="Q45" s="108">
        <f t="shared" si="6"/>
        <v>46022</v>
      </c>
      <c r="R45" s="108">
        <f t="shared" si="6"/>
        <v>46053</v>
      </c>
      <c r="S45" s="109">
        <f t="shared" si="6"/>
        <v>46081</v>
      </c>
      <c r="T45" s="108">
        <f t="shared" si="6"/>
        <v>46112</v>
      </c>
      <c r="U45" s="108">
        <f t="shared" si="6"/>
        <v>46142</v>
      </c>
      <c r="V45" s="108">
        <f t="shared" si="6"/>
        <v>46173</v>
      </c>
      <c r="W45" s="108">
        <f t="shared" si="6"/>
        <v>46203</v>
      </c>
      <c r="X45" s="108">
        <f t="shared" si="6"/>
        <v>46234</v>
      </c>
      <c r="Y45" s="108">
        <f t="shared" si="6"/>
        <v>46265</v>
      </c>
      <c r="Z45" s="108">
        <f t="shared" si="6"/>
        <v>46295</v>
      </c>
      <c r="AA45" s="113" t="s">
        <v>2</v>
      </c>
      <c r="AH45" s="114"/>
    </row>
    <row r="46" spans="1:34" ht="15" customHeight="1" x14ac:dyDescent="0.2">
      <c r="A46" s="26"/>
      <c r="B46" s="26"/>
      <c r="C46" s="52"/>
      <c r="D46" s="53"/>
      <c r="E46" s="52"/>
      <c r="F46" s="53"/>
      <c r="G46" s="52"/>
      <c r="H46" s="53"/>
      <c r="I46" s="52"/>
      <c r="J46" s="53"/>
      <c r="K46" s="52"/>
      <c r="L46" s="53"/>
      <c r="M46" s="52"/>
      <c r="N46" s="53"/>
      <c r="O46" s="52"/>
      <c r="P46" s="9"/>
      <c r="Q46" s="56"/>
      <c r="R46" s="56"/>
      <c r="S46" s="56"/>
      <c r="T46" s="56"/>
      <c r="U46" s="56"/>
      <c r="V46" s="56"/>
      <c r="W46" s="56"/>
      <c r="X46" s="56"/>
      <c r="Y46" s="56"/>
      <c r="Z46" s="56"/>
      <c r="AA46" s="127"/>
      <c r="AB46" s="6"/>
      <c r="AC46" s="6"/>
      <c r="AD46" s="6"/>
      <c r="AE46" s="6"/>
      <c r="AF46" s="7"/>
      <c r="AG46" s="7"/>
      <c r="AH46" s="7"/>
    </row>
    <row r="47" spans="1:34" ht="15" customHeight="1" x14ac:dyDescent="0.2">
      <c r="A47" s="26" t="s">
        <v>3</v>
      </c>
      <c r="B47" s="26"/>
      <c r="C47" s="8">
        <f>C3</f>
        <v>0</v>
      </c>
      <c r="D47" s="9">
        <f>D3+C47</f>
        <v>0</v>
      </c>
      <c r="E47" s="9">
        <f t="shared" ref="E47:Z47" si="7">D47+E3</f>
        <v>0</v>
      </c>
      <c r="F47" s="9">
        <f t="shared" si="7"/>
        <v>0</v>
      </c>
      <c r="G47" s="9">
        <f t="shared" si="7"/>
        <v>0</v>
      </c>
      <c r="H47" s="9">
        <f t="shared" si="7"/>
        <v>0</v>
      </c>
      <c r="I47" s="9">
        <f t="shared" si="7"/>
        <v>0</v>
      </c>
      <c r="J47" s="9">
        <f t="shared" si="7"/>
        <v>0</v>
      </c>
      <c r="K47" s="9">
        <f t="shared" si="7"/>
        <v>0</v>
      </c>
      <c r="L47" s="9">
        <f t="shared" si="7"/>
        <v>0</v>
      </c>
      <c r="M47" s="9">
        <f t="shared" si="7"/>
        <v>0</v>
      </c>
      <c r="N47" s="9">
        <f t="shared" si="7"/>
        <v>0</v>
      </c>
      <c r="O47" s="9">
        <f t="shared" si="7"/>
        <v>0</v>
      </c>
      <c r="P47" s="9">
        <f t="shared" si="7"/>
        <v>0</v>
      </c>
      <c r="Q47" s="10">
        <f t="shared" si="7"/>
        <v>0</v>
      </c>
      <c r="R47" s="10">
        <f t="shared" si="7"/>
        <v>0</v>
      </c>
      <c r="S47" s="10">
        <f t="shared" si="7"/>
        <v>0</v>
      </c>
      <c r="T47" s="10">
        <f t="shared" si="7"/>
        <v>0</v>
      </c>
      <c r="U47" s="10">
        <f t="shared" si="7"/>
        <v>0</v>
      </c>
      <c r="V47" s="10">
        <f t="shared" si="7"/>
        <v>0</v>
      </c>
      <c r="W47" s="10">
        <f t="shared" si="7"/>
        <v>0</v>
      </c>
      <c r="X47" s="10">
        <f t="shared" si="7"/>
        <v>0</v>
      </c>
      <c r="Y47" s="10">
        <f t="shared" si="7"/>
        <v>0</v>
      </c>
      <c r="Z47" s="10">
        <f t="shared" si="7"/>
        <v>0</v>
      </c>
      <c r="AA47" s="10">
        <f>Z47+AA3</f>
        <v>0</v>
      </c>
      <c r="AB47" s="5"/>
      <c r="AC47" s="5"/>
      <c r="AD47" s="5"/>
      <c r="AE47" s="6"/>
      <c r="AF47" s="7"/>
      <c r="AG47" s="7"/>
      <c r="AH47" s="7"/>
    </row>
    <row r="48" spans="1:34" ht="15" customHeight="1" x14ac:dyDescent="0.2">
      <c r="A48" s="26" t="s">
        <v>4</v>
      </c>
      <c r="B48" s="26"/>
      <c r="C48" s="8">
        <f>C4</f>
        <v>0</v>
      </c>
      <c r="D48" s="9">
        <f>D4+C48</f>
        <v>0</v>
      </c>
      <c r="E48" s="9">
        <f t="shared" ref="E48:Z48" si="8">D48+E4</f>
        <v>0</v>
      </c>
      <c r="F48" s="9">
        <f t="shared" si="8"/>
        <v>0</v>
      </c>
      <c r="G48" s="9">
        <f t="shared" si="8"/>
        <v>0</v>
      </c>
      <c r="H48" s="9">
        <f t="shared" si="8"/>
        <v>0</v>
      </c>
      <c r="I48" s="9">
        <f t="shared" si="8"/>
        <v>0</v>
      </c>
      <c r="J48" s="9">
        <f t="shared" si="8"/>
        <v>0</v>
      </c>
      <c r="K48" s="9">
        <f t="shared" si="8"/>
        <v>0</v>
      </c>
      <c r="L48" s="9">
        <f t="shared" si="8"/>
        <v>0</v>
      </c>
      <c r="M48" s="9">
        <f t="shared" si="8"/>
        <v>0</v>
      </c>
      <c r="N48" s="9">
        <f t="shared" si="8"/>
        <v>0</v>
      </c>
      <c r="O48" s="9">
        <f t="shared" si="8"/>
        <v>0</v>
      </c>
      <c r="P48" s="9">
        <f t="shared" si="8"/>
        <v>0</v>
      </c>
      <c r="Q48" s="10">
        <f t="shared" si="8"/>
        <v>0</v>
      </c>
      <c r="R48" s="10">
        <f t="shared" si="8"/>
        <v>0</v>
      </c>
      <c r="S48" s="10">
        <f t="shared" si="8"/>
        <v>0</v>
      </c>
      <c r="T48" s="10">
        <f t="shared" si="8"/>
        <v>0</v>
      </c>
      <c r="U48" s="10">
        <f t="shared" si="8"/>
        <v>0</v>
      </c>
      <c r="V48" s="10">
        <f t="shared" si="8"/>
        <v>0</v>
      </c>
      <c r="W48" s="10">
        <f t="shared" si="8"/>
        <v>0</v>
      </c>
      <c r="X48" s="10">
        <f t="shared" si="8"/>
        <v>0</v>
      </c>
      <c r="Y48" s="10">
        <f t="shared" si="8"/>
        <v>0</v>
      </c>
      <c r="Z48" s="10">
        <f t="shared" si="8"/>
        <v>0</v>
      </c>
      <c r="AA48" s="10">
        <f>Z48+AA4</f>
        <v>0</v>
      </c>
      <c r="AB48" s="5"/>
      <c r="AC48" s="5"/>
      <c r="AD48" s="5"/>
      <c r="AE48" s="6"/>
      <c r="AF48" s="7"/>
      <c r="AG48" s="7"/>
      <c r="AH48" s="7"/>
    </row>
    <row r="49" spans="1:34" ht="15" customHeight="1" x14ac:dyDescent="0.2">
      <c r="A49" s="8" t="s">
        <v>5</v>
      </c>
      <c r="B49" s="26"/>
      <c r="C49" s="31">
        <f>SUM(C47:C48)</f>
        <v>0</v>
      </c>
      <c r="D49" s="31">
        <f t="shared" ref="D49:Z49" si="9">SUM(D47:D48)</f>
        <v>0</v>
      </c>
      <c r="E49" s="31">
        <f t="shared" si="9"/>
        <v>0</v>
      </c>
      <c r="F49" s="31">
        <f t="shared" si="9"/>
        <v>0</v>
      </c>
      <c r="G49" s="31">
        <f t="shared" si="9"/>
        <v>0</v>
      </c>
      <c r="H49" s="31">
        <f t="shared" si="9"/>
        <v>0</v>
      </c>
      <c r="I49" s="31">
        <f t="shared" si="9"/>
        <v>0</v>
      </c>
      <c r="J49" s="31">
        <f t="shared" si="9"/>
        <v>0</v>
      </c>
      <c r="K49" s="31">
        <f t="shared" si="9"/>
        <v>0</v>
      </c>
      <c r="L49" s="31">
        <f t="shared" si="9"/>
        <v>0</v>
      </c>
      <c r="M49" s="31">
        <f t="shared" si="9"/>
        <v>0</v>
      </c>
      <c r="N49" s="31">
        <f t="shared" si="9"/>
        <v>0</v>
      </c>
      <c r="O49" s="31">
        <f t="shared" si="9"/>
        <v>0</v>
      </c>
      <c r="P49" s="31">
        <f t="shared" si="9"/>
        <v>0</v>
      </c>
      <c r="Q49" s="31">
        <f t="shared" si="9"/>
        <v>0</v>
      </c>
      <c r="R49" s="31">
        <f t="shared" si="9"/>
        <v>0</v>
      </c>
      <c r="S49" s="31">
        <f t="shared" si="9"/>
        <v>0</v>
      </c>
      <c r="T49" s="31">
        <f t="shared" si="9"/>
        <v>0</v>
      </c>
      <c r="U49" s="31">
        <f t="shared" si="9"/>
        <v>0</v>
      </c>
      <c r="V49" s="31">
        <f t="shared" si="9"/>
        <v>0</v>
      </c>
      <c r="W49" s="31">
        <f t="shared" si="9"/>
        <v>0</v>
      </c>
      <c r="X49" s="31">
        <f t="shared" si="9"/>
        <v>0</v>
      </c>
      <c r="Y49" s="31">
        <f t="shared" si="9"/>
        <v>0</v>
      </c>
      <c r="Z49" s="31">
        <f t="shared" si="9"/>
        <v>0</v>
      </c>
      <c r="AA49" s="126">
        <f t="shared" ref="AA49" si="10">SUM(AA47:AA48)</f>
        <v>0</v>
      </c>
      <c r="AB49" s="5"/>
      <c r="AC49" s="5"/>
      <c r="AD49" s="5"/>
      <c r="AE49" s="6"/>
      <c r="AF49" s="7"/>
      <c r="AG49" s="7"/>
      <c r="AH49" s="7"/>
    </row>
    <row r="50" spans="1:34" ht="15" customHeight="1" x14ac:dyDescent="0.2">
      <c r="A50" s="8"/>
      <c r="B50" s="26"/>
      <c r="C50" s="8"/>
      <c r="D50" s="8"/>
      <c r="E50" s="9"/>
      <c r="F50" s="9"/>
      <c r="G50" s="9"/>
      <c r="H50" s="9"/>
      <c r="I50" s="9"/>
      <c r="J50" s="9"/>
      <c r="K50" s="9"/>
      <c r="L50" s="9"/>
      <c r="M50" s="9"/>
      <c r="N50" s="9"/>
      <c r="O50" s="9"/>
      <c r="P50" s="9"/>
      <c r="Q50" s="10"/>
      <c r="R50" s="10"/>
      <c r="S50" s="10"/>
      <c r="T50" s="10"/>
      <c r="U50" s="10"/>
      <c r="V50" s="10"/>
      <c r="W50" s="10"/>
      <c r="X50" s="10"/>
      <c r="Y50" s="10"/>
      <c r="Z50" s="10"/>
      <c r="AA50" s="10"/>
      <c r="AB50" s="5"/>
      <c r="AC50" s="5"/>
      <c r="AD50" s="5"/>
      <c r="AE50" s="6"/>
      <c r="AF50" s="7"/>
      <c r="AG50" s="7"/>
      <c r="AH50" s="7"/>
    </row>
    <row r="51" spans="1:34" ht="15" customHeight="1" x14ac:dyDescent="0.2">
      <c r="A51" s="26" t="s">
        <v>6</v>
      </c>
      <c r="B51" s="26"/>
      <c r="C51" s="8">
        <f>C7</f>
        <v>0</v>
      </c>
      <c r="D51" s="9">
        <f>D7+C51</f>
        <v>0</v>
      </c>
      <c r="E51" s="9">
        <f t="shared" ref="E51:AA51" si="11">D51+E7</f>
        <v>0</v>
      </c>
      <c r="F51" s="9">
        <f t="shared" si="11"/>
        <v>0</v>
      </c>
      <c r="G51" s="9">
        <f t="shared" si="11"/>
        <v>0</v>
      </c>
      <c r="H51" s="9">
        <f t="shared" si="11"/>
        <v>0</v>
      </c>
      <c r="I51" s="9">
        <f t="shared" si="11"/>
        <v>0</v>
      </c>
      <c r="J51" s="9">
        <f t="shared" si="11"/>
        <v>0</v>
      </c>
      <c r="K51" s="9">
        <f t="shared" si="11"/>
        <v>0</v>
      </c>
      <c r="L51" s="9">
        <f t="shared" si="11"/>
        <v>0</v>
      </c>
      <c r="M51" s="9">
        <f t="shared" si="11"/>
        <v>0</v>
      </c>
      <c r="N51" s="9">
        <f t="shared" si="11"/>
        <v>0</v>
      </c>
      <c r="O51" s="9">
        <f t="shared" si="11"/>
        <v>0</v>
      </c>
      <c r="P51" s="9">
        <f t="shared" si="11"/>
        <v>0</v>
      </c>
      <c r="Q51" s="10">
        <f t="shared" si="11"/>
        <v>0</v>
      </c>
      <c r="R51" s="10">
        <f t="shared" si="11"/>
        <v>0</v>
      </c>
      <c r="S51" s="10">
        <f t="shared" si="11"/>
        <v>0</v>
      </c>
      <c r="T51" s="10">
        <f t="shared" si="11"/>
        <v>0</v>
      </c>
      <c r="U51" s="10">
        <f t="shared" si="11"/>
        <v>0</v>
      </c>
      <c r="V51" s="10">
        <f t="shared" si="11"/>
        <v>0</v>
      </c>
      <c r="W51" s="10">
        <f t="shared" si="11"/>
        <v>0</v>
      </c>
      <c r="X51" s="10">
        <f t="shared" si="11"/>
        <v>0</v>
      </c>
      <c r="Y51" s="10">
        <f t="shared" si="11"/>
        <v>0</v>
      </c>
      <c r="Z51" s="10">
        <f t="shared" si="11"/>
        <v>0</v>
      </c>
      <c r="AA51" s="10">
        <f t="shared" si="11"/>
        <v>0</v>
      </c>
      <c r="AB51" s="5"/>
      <c r="AC51" s="5"/>
      <c r="AD51" s="5"/>
      <c r="AE51" s="6"/>
      <c r="AF51" s="7"/>
      <c r="AG51" s="7"/>
      <c r="AH51" s="7"/>
    </row>
    <row r="52" spans="1:34" ht="15" customHeight="1" x14ac:dyDescent="0.2">
      <c r="A52" s="26" t="s">
        <v>7</v>
      </c>
      <c r="B52" s="26"/>
      <c r="C52" s="8">
        <f>C8</f>
        <v>0</v>
      </c>
      <c r="D52" s="9">
        <f>D8+C52</f>
        <v>0</v>
      </c>
      <c r="E52" s="9">
        <f t="shared" ref="E52:AA52" si="12">D52+E8</f>
        <v>0</v>
      </c>
      <c r="F52" s="9">
        <f t="shared" si="12"/>
        <v>0</v>
      </c>
      <c r="G52" s="9">
        <f t="shared" si="12"/>
        <v>0</v>
      </c>
      <c r="H52" s="9">
        <f t="shared" si="12"/>
        <v>0</v>
      </c>
      <c r="I52" s="9">
        <f t="shared" si="12"/>
        <v>0</v>
      </c>
      <c r="J52" s="9">
        <f t="shared" si="12"/>
        <v>0</v>
      </c>
      <c r="K52" s="9">
        <f t="shared" si="12"/>
        <v>0</v>
      </c>
      <c r="L52" s="9">
        <f t="shared" si="12"/>
        <v>0</v>
      </c>
      <c r="M52" s="9">
        <f t="shared" si="12"/>
        <v>0</v>
      </c>
      <c r="N52" s="9">
        <f t="shared" si="12"/>
        <v>0</v>
      </c>
      <c r="O52" s="9">
        <f t="shared" si="12"/>
        <v>0</v>
      </c>
      <c r="P52" s="9">
        <f t="shared" si="12"/>
        <v>0</v>
      </c>
      <c r="Q52" s="10">
        <f t="shared" si="12"/>
        <v>0</v>
      </c>
      <c r="R52" s="10">
        <f t="shared" si="12"/>
        <v>0</v>
      </c>
      <c r="S52" s="10">
        <f t="shared" si="12"/>
        <v>0</v>
      </c>
      <c r="T52" s="10">
        <f t="shared" si="12"/>
        <v>0</v>
      </c>
      <c r="U52" s="10">
        <f t="shared" si="12"/>
        <v>0</v>
      </c>
      <c r="V52" s="10">
        <f t="shared" si="12"/>
        <v>0</v>
      </c>
      <c r="W52" s="10">
        <f t="shared" si="12"/>
        <v>0</v>
      </c>
      <c r="X52" s="10">
        <f t="shared" si="12"/>
        <v>0</v>
      </c>
      <c r="Y52" s="10">
        <f t="shared" si="12"/>
        <v>0</v>
      </c>
      <c r="Z52" s="10">
        <f t="shared" si="12"/>
        <v>0</v>
      </c>
      <c r="AA52" s="10">
        <f t="shared" si="12"/>
        <v>0</v>
      </c>
      <c r="AB52" s="5"/>
      <c r="AC52" s="5"/>
      <c r="AD52" s="5"/>
      <c r="AE52" s="6"/>
      <c r="AF52" s="7"/>
      <c r="AG52" s="7"/>
      <c r="AH52" s="7"/>
    </row>
    <row r="53" spans="1:34" ht="15" customHeight="1" x14ac:dyDescent="0.2">
      <c r="A53" s="8" t="s">
        <v>5</v>
      </c>
      <c r="B53" s="26"/>
      <c r="C53" s="31">
        <f>SUM(C51:C52)</f>
        <v>0</v>
      </c>
      <c r="D53" s="31">
        <f t="shared" ref="D53:Z53" si="13">SUM(D51:D52)</f>
        <v>0</v>
      </c>
      <c r="E53" s="31">
        <f t="shared" si="13"/>
        <v>0</v>
      </c>
      <c r="F53" s="31">
        <f t="shared" si="13"/>
        <v>0</v>
      </c>
      <c r="G53" s="31">
        <f t="shared" si="13"/>
        <v>0</v>
      </c>
      <c r="H53" s="31">
        <f t="shared" si="13"/>
        <v>0</v>
      </c>
      <c r="I53" s="31">
        <f t="shared" si="13"/>
        <v>0</v>
      </c>
      <c r="J53" s="31">
        <f t="shared" si="13"/>
        <v>0</v>
      </c>
      <c r="K53" s="31">
        <f t="shared" si="13"/>
        <v>0</v>
      </c>
      <c r="L53" s="31">
        <f t="shared" si="13"/>
        <v>0</v>
      </c>
      <c r="M53" s="31">
        <f t="shared" si="13"/>
        <v>0</v>
      </c>
      <c r="N53" s="31">
        <f t="shared" si="13"/>
        <v>0</v>
      </c>
      <c r="O53" s="31">
        <f t="shared" si="13"/>
        <v>0</v>
      </c>
      <c r="P53" s="31">
        <f t="shared" si="13"/>
        <v>0</v>
      </c>
      <c r="Q53" s="31">
        <f t="shared" si="13"/>
        <v>0</v>
      </c>
      <c r="R53" s="31">
        <f t="shared" si="13"/>
        <v>0</v>
      </c>
      <c r="S53" s="31">
        <f t="shared" si="13"/>
        <v>0</v>
      </c>
      <c r="T53" s="31">
        <f t="shared" si="13"/>
        <v>0</v>
      </c>
      <c r="U53" s="31">
        <f t="shared" si="13"/>
        <v>0</v>
      </c>
      <c r="V53" s="31">
        <f t="shared" si="13"/>
        <v>0</v>
      </c>
      <c r="W53" s="31">
        <f t="shared" si="13"/>
        <v>0</v>
      </c>
      <c r="X53" s="31">
        <f t="shared" si="13"/>
        <v>0</v>
      </c>
      <c r="Y53" s="31">
        <f t="shared" si="13"/>
        <v>0</v>
      </c>
      <c r="Z53" s="31">
        <f t="shared" si="13"/>
        <v>0</v>
      </c>
      <c r="AA53" s="126">
        <f t="shared" ref="AA53" si="14">SUM(AA51:AA52)</f>
        <v>0</v>
      </c>
      <c r="AB53" s="5"/>
      <c r="AC53" s="5"/>
      <c r="AD53" s="5"/>
      <c r="AE53" s="6"/>
      <c r="AF53" s="7"/>
      <c r="AG53" s="7"/>
      <c r="AH53" s="7"/>
    </row>
    <row r="54" spans="1:34" ht="15" customHeight="1" x14ac:dyDescent="0.2">
      <c r="A54" s="8"/>
      <c r="B54" s="26"/>
      <c r="C54" s="8"/>
      <c r="D54" s="9"/>
      <c r="E54" s="9"/>
      <c r="F54" s="9"/>
      <c r="G54" s="9"/>
      <c r="H54" s="9"/>
      <c r="I54" s="9"/>
      <c r="J54" s="9"/>
      <c r="K54" s="9"/>
      <c r="L54" s="9"/>
      <c r="M54" s="9"/>
      <c r="N54" s="9"/>
      <c r="O54" s="9"/>
      <c r="P54" s="9"/>
      <c r="Q54" s="10"/>
      <c r="R54" s="10"/>
      <c r="S54" s="10"/>
      <c r="T54" s="10"/>
      <c r="U54" s="10"/>
      <c r="V54" s="10"/>
      <c r="W54" s="10"/>
      <c r="X54" s="10"/>
      <c r="Y54" s="10"/>
      <c r="Z54" s="10"/>
      <c r="AA54" s="10"/>
      <c r="AB54" s="5"/>
      <c r="AC54" s="5"/>
      <c r="AD54" s="5"/>
      <c r="AE54" s="6"/>
      <c r="AF54" s="7"/>
      <c r="AG54" s="7"/>
      <c r="AH54" s="7"/>
    </row>
    <row r="55" spans="1:34" ht="15" customHeight="1" x14ac:dyDescent="0.2">
      <c r="A55" s="26" t="s">
        <v>8</v>
      </c>
      <c r="B55" s="26"/>
      <c r="C55" s="8">
        <f>C11</f>
        <v>0</v>
      </c>
      <c r="D55" s="9">
        <f>D11+C55</f>
        <v>0</v>
      </c>
      <c r="E55" s="9">
        <f t="shared" ref="E55:AA55" si="15">D55+E11</f>
        <v>0</v>
      </c>
      <c r="F55" s="9">
        <f t="shared" si="15"/>
        <v>0</v>
      </c>
      <c r="G55" s="9">
        <f t="shared" si="15"/>
        <v>0</v>
      </c>
      <c r="H55" s="9">
        <f t="shared" si="15"/>
        <v>0</v>
      </c>
      <c r="I55" s="9">
        <f t="shared" si="15"/>
        <v>0</v>
      </c>
      <c r="J55" s="9">
        <f t="shared" si="15"/>
        <v>0</v>
      </c>
      <c r="K55" s="9">
        <f t="shared" si="15"/>
        <v>0</v>
      </c>
      <c r="L55" s="9">
        <f t="shared" si="15"/>
        <v>0</v>
      </c>
      <c r="M55" s="9">
        <f t="shared" si="15"/>
        <v>0</v>
      </c>
      <c r="N55" s="9">
        <f t="shared" si="15"/>
        <v>0</v>
      </c>
      <c r="O55" s="9">
        <f t="shared" si="15"/>
        <v>0</v>
      </c>
      <c r="P55" s="9">
        <f t="shared" si="15"/>
        <v>0</v>
      </c>
      <c r="Q55" s="10">
        <f t="shared" si="15"/>
        <v>0</v>
      </c>
      <c r="R55" s="10">
        <f t="shared" si="15"/>
        <v>0</v>
      </c>
      <c r="S55" s="10">
        <f t="shared" si="15"/>
        <v>0</v>
      </c>
      <c r="T55" s="10">
        <f t="shared" si="15"/>
        <v>0</v>
      </c>
      <c r="U55" s="10">
        <f t="shared" si="15"/>
        <v>0</v>
      </c>
      <c r="V55" s="10">
        <f t="shared" si="15"/>
        <v>0</v>
      </c>
      <c r="W55" s="10">
        <f t="shared" si="15"/>
        <v>0</v>
      </c>
      <c r="X55" s="10">
        <f t="shared" si="15"/>
        <v>0</v>
      </c>
      <c r="Y55" s="10">
        <f t="shared" si="15"/>
        <v>0</v>
      </c>
      <c r="Z55" s="10">
        <f t="shared" si="15"/>
        <v>0</v>
      </c>
      <c r="AA55" s="10">
        <f t="shared" si="15"/>
        <v>0</v>
      </c>
      <c r="AB55" s="5"/>
      <c r="AC55" s="5"/>
      <c r="AD55" s="5"/>
      <c r="AE55" s="6"/>
      <c r="AF55" s="7"/>
      <c r="AG55" s="7"/>
      <c r="AH55" s="7"/>
    </row>
    <row r="56" spans="1:34" ht="15" customHeight="1" x14ac:dyDescent="0.2">
      <c r="A56" s="26" t="s">
        <v>9</v>
      </c>
      <c r="B56" s="26"/>
      <c r="C56" s="8">
        <f>C12</f>
        <v>0</v>
      </c>
      <c r="D56" s="9">
        <f>D12+C56</f>
        <v>0</v>
      </c>
      <c r="E56" s="9">
        <f t="shared" ref="E56:AA56" si="16">D56+E12</f>
        <v>0</v>
      </c>
      <c r="F56" s="9">
        <f t="shared" si="16"/>
        <v>0</v>
      </c>
      <c r="G56" s="9">
        <f t="shared" si="16"/>
        <v>0</v>
      </c>
      <c r="H56" s="9">
        <f t="shared" si="16"/>
        <v>0</v>
      </c>
      <c r="I56" s="9">
        <f t="shared" si="16"/>
        <v>0</v>
      </c>
      <c r="J56" s="9">
        <f t="shared" si="16"/>
        <v>0</v>
      </c>
      <c r="K56" s="9">
        <f t="shared" si="16"/>
        <v>0</v>
      </c>
      <c r="L56" s="9">
        <f t="shared" si="16"/>
        <v>0</v>
      </c>
      <c r="M56" s="9">
        <f t="shared" si="16"/>
        <v>0</v>
      </c>
      <c r="N56" s="9">
        <f t="shared" si="16"/>
        <v>0</v>
      </c>
      <c r="O56" s="9">
        <f t="shared" si="16"/>
        <v>0</v>
      </c>
      <c r="P56" s="9">
        <f t="shared" si="16"/>
        <v>0</v>
      </c>
      <c r="Q56" s="10">
        <f t="shared" si="16"/>
        <v>0</v>
      </c>
      <c r="R56" s="10">
        <f t="shared" si="16"/>
        <v>0</v>
      </c>
      <c r="S56" s="10">
        <f t="shared" si="16"/>
        <v>0</v>
      </c>
      <c r="T56" s="10">
        <f t="shared" si="16"/>
        <v>0</v>
      </c>
      <c r="U56" s="10">
        <f t="shared" si="16"/>
        <v>0</v>
      </c>
      <c r="V56" s="10">
        <f t="shared" si="16"/>
        <v>0</v>
      </c>
      <c r="W56" s="10">
        <f t="shared" si="16"/>
        <v>0</v>
      </c>
      <c r="X56" s="10">
        <f t="shared" si="16"/>
        <v>0</v>
      </c>
      <c r="Y56" s="10">
        <f t="shared" si="16"/>
        <v>0</v>
      </c>
      <c r="Z56" s="10">
        <f t="shared" si="16"/>
        <v>0</v>
      </c>
      <c r="AA56" s="10">
        <f t="shared" si="16"/>
        <v>0</v>
      </c>
      <c r="AB56" s="5"/>
      <c r="AC56" s="5"/>
      <c r="AD56" s="5"/>
      <c r="AE56" s="6"/>
      <c r="AF56" s="7"/>
      <c r="AG56" s="7"/>
      <c r="AH56" s="7"/>
    </row>
    <row r="57" spans="1:34" ht="15" customHeight="1" x14ac:dyDescent="0.2">
      <c r="A57" s="26" t="s">
        <v>10</v>
      </c>
      <c r="B57" s="26"/>
      <c r="C57" s="8">
        <f>C13</f>
        <v>0</v>
      </c>
      <c r="D57" s="9">
        <f>D13+C57</f>
        <v>0</v>
      </c>
      <c r="E57" s="9">
        <f t="shared" ref="E57:AA57" si="17">D57+E13</f>
        <v>0</v>
      </c>
      <c r="F57" s="9">
        <f t="shared" si="17"/>
        <v>0</v>
      </c>
      <c r="G57" s="9">
        <f t="shared" si="17"/>
        <v>0</v>
      </c>
      <c r="H57" s="9">
        <f t="shared" si="17"/>
        <v>0</v>
      </c>
      <c r="I57" s="9">
        <f t="shared" si="17"/>
        <v>0</v>
      </c>
      <c r="J57" s="9">
        <f t="shared" si="17"/>
        <v>0</v>
      </c>
      <c r="K57" s="9">
        <f t="shared" si="17"/>
        <v>0</v>
      </c>
      <c r="L57" s="9">
        <f t="shared" si="17"/>
        <v>0</v>
      </c>
      <c r="M57" s="9">
        <f t="shared" si="17"/>
        <v>0</v>
      </c>
      <c r="N57" s="9">
        <f t="shared" si="17"/>
        <v>0</v>
      </c>
      <c r="O57" s="9">
        <f t="shared" si="17"/>
        <v>0</v>
      </c>
      <c r="P57" s="9">
        <f t="shared" si="17"/>
        <v>0</v>
      </c>
      <c r="Q57" s="10">
        <f t="shared" si="17"/>
        <v>0</v>
      </c>
      <c r="R57" s="10">
        <f t="shared" si="17"/>
        <v>0</v>
      </c>
      <c r="S57" s="10">
        <f t="shared" si="17"/>
        <v>0</v>
      </c>
      <c r="T57" s="10">
        <f t="shared" si="17"/>
        <v>0</v>
      </c>
      <c r="U57" s="10">
        <f t="shared" si="17"/>
        <v>0</v>
      </c>
      <c r="V57" s="10">
        <f t="shared" si="17"/>
        <v>0</v>
      </c>
      <c r="W57" s="10">
        <f t="shared" si="17"/>
        <v>0</v>
      </c>
      <c r="X57" s="10">
        <f t="shared" si="17"/>
        <v>0</v>
      </c>
      <c r="Y57" s="10">
        <f t="shared" si="17"/>
        <v>0</v>
      </c>
      <c r="Z57" s="10">
        <f t="shared" si="17"/>
        <v>0</v>
      </c>
      <c r="AA57" s="10">
        <f t="shared" si="17"/>
        <v>0</v>
      </c>
      <c r="AB57" s="5"/>
      <c r="AC57" s="5"/>
      <c r="AD57" s="5"/>
      <c r="AE57" s="6"/>
      <c r="AF57" s="7"/>
      <c r="AG57" s="7"/>
      <c r="AH57" s="7"/>
    </row>
    <row r="58" spans="1:34" ht="15" customHeight="1" x14ac:dyDescent="0.2">
      <c r="A58" s="26" t="s">
        <v>11</v>
      </c>
      <c r="B58" s="26"/>
      <c r="C58" s="8">
        <f>C14</f>
        <v>0</v>
      </c>
      <c r="D58" s="9">
        <f>D14+C58</f>
        <v>0</v>
      </c>
      <c r="E58" s="9">
        <f t="shared" ref="E58:AA58" si="18">D58+E14</f>
        <v>0</v>
      </c>
      <c r="F58" s="9">
        <f t="shared" si="18"/>
        <v>0</v>
      </c>
      <c r="G58" s="9">
        <f t="shared" si="18"/>
        <v>0</v>
      </c>
      <c r="H58" s="9">
        <f t="shared" si="18"/>
        <v>0</v>
      </c>
      <c r="I58" s="9">
        <f t="shared" si="18"/>
        <v>0</v>
      </c>
      <c r="J58" s="9">
        <f t="shared" si="18"/>
        <v>0</v>
      </c>
      <c r="K58" s="9">
        <f t="shared" si="18"/>
        <v>0</v>
      </c>
      <c r="L58" s="9">
        <f t="shared" si="18"/>
        <v>0</v>
      </c>
      <c r="M58" s="9">
        <f t="shared" si="18"/>
        <v>0</v>
      </c>
      <c r="N58" s="9">
        <f t="shared" si="18"/>
        <v>0</v>
      </c>
      <c r="O58" s="9">
        <f t="shared" si="18"/>
        <v>0</v>
      </c>
      <c r="P58" s="9">
        <f t="shared" si="18"/>
        <v>0</v>
      </c>
      <c r="Q58" s="10">
        <f t="shared" si="18"/>
        <v>0</v>
      </c>
      <c r="R58" s="10">
        <f t="shared" si="18"/>
        <v>0</v>
      </c>
      <c r="S58" s="10">
        <f t="shared" si="18"/>
        <v>0</v>
      </c>
      <c r="T58" s="10">
        <f t="shared" si="18"/>
        <v>0</v>
      </c>
      <c r="U58" s="10">
        <f t="shared" si="18"/>
        <v>0</v>
      </c>
      <c r="V58" s="10">
        <f t="shared" si="18"/>
        <v>0</v>
      </c>
      <c r="W58" s="10">
        <f t="shared" si="18"/>
        <v>0</v>
      </c>
      <c r="X58" s="10">
        <f t="shared" si="18"/>
        <v>0</v>
      </c>
      <c r="Y58" s="10">
        <f t="shared" si="18"/>
        <v>0</v>
      </c>
      <c r="Z58" s="10">
        <f t="shared" si="18"/>
        <v>0</v>
      </c>
      <c r="AA58" s="10">
        <f t="shared" si="18"/>
        <v>0</v>
      </c>
      <c r="AB58" s="5"/>
      <c r="AC58" s="5"/>
      <c r="AD58" s="5"/>
      <c r="AE58" s="6"/>
      <c r="AF58" s="7"/>
      <c r="AG58" s="7"/>
      <c r="AH58" s="7"/>
    </row>
    <row r="59" spans="1:34" ht="15" customHeight="1" x14ac:dyDescent="0.2">
      <c r="A59" s="8" t="s">
        <v>5</v>
      </c>
      <c r="B59" s="26"/>
      <c r="C59" s="31">
        <f>SUM(C55:C58)</f>
        <v>0</v>
      </c>
      <c r="D59" s="31">
        <f t="shared" ref="D59:Z59" si="19">SUM(D55:D58)</f>
        <v>0</v>
      </c>
      <c r="E59" s="31">
        <f t="shared" si="19"/>
        <v>0</v>
      </c>
      <c r="F59" s="31">
        <f t="shared" si="19"/>
        <v>0</v>
      </c>
      <c r="G59" s="31">
        <f t="shared" si="19"/>
        <v>0</v>
      </c>
      <c r="H59" s="31">
        <f t="shared" si="19"/>
        <v>0</v>
      </c>
      <c r="I59" s="31">
        <f t="shared" si="19"/>
        <v>0</v>
      </c>
      <c r="J59" s="31">
        <f t="shared" si="19"/>
        <v>0</v>
      </c>
      <c r="K59" s="31">
        <f t="shared" si="19"/>
        <v>0</v>
      </c>
      <c r="L59" s="31">
        <f t="shared" si="19"/>
        <v>0</v>
      </c>
      <c r="M59" s="31">
        <f t="shared" si="19"/>
        <v>0</v>
      </c>
      <c r="N59" s="31">
        <f t="shared" si="19"/>
        <v>0</v>
      </c>
      <c r="O59" s="31">
        <f t="shared" si="19"/>
        <v>0</v>
      </c>
      <c r="P59" s="31">
        <f t="shared" si="19"/>
        <v>0</v>
      </c>
      <c r="Q59" s="31">
        <f t="shared" si="19"/>
        <v>0</v>
      </c>
      <c r="R59" s="31">
        <f t="shared" si="19"/>
        <v>0</v>
      </c>
      <c r="S59" s="31">
        <f t="shared" si="19"/>
        <v>0</v>
      </c>
      <c r="T59" s="31">
        <f t="shared" si="19"/>
        <v>0</v>
      </c>
      <c r="U59" s="31">
        <f t="shared" si="19"/>
        <v>0</v>
      </c>
      <c r="V59" s="31">
        <f t="shared" si="19"/>
        <v>0</v>
      </c>
      <c r="W59" s="31">
        <f t="shared" si="19"/>
        <v>0</v>
      </c>
      <c r="X59" s="31">
        <f t="shared" si="19"/>
        <v>0</v>
      </c>
      <c r="Y59" s="31">
        <f t="shared" si="19"/>
        <v>0</v>
      </c>
      <c r="Z59" s="31">
        <f t="shared" si="19"/>
        <v>0</v>
      </c>
      <c r="AA59" s="126">
        <f t="shared" ref="AA59" si="20">SUM(AA55:AA58)</f>
        <v>0</v>
      </c>
      <c r="AB59" s="5"/>
      <c r="AC59" s="5"/>
      <c r="AD59" s="5"/>
      <c r="AE59" s="6"/>
      <c r="AF59" s="7"/>
      <c r="AG59" s="7"/>
      <c r="AH59" s="7"/>
    </row>
    <row r="60" spans="1:34" ht="15" customHeight="1" x14ac:dyDescent="0.2">
      <c r="A60" s="8"/>
      <c r="B60" s="26"/>
      <c r="C60" s="8"/>
      <c r="D60" s="9"/>
      <c r="E60" s="9"/>
      <c r="F60" s="9"/>
      <c r="G60" s="9"/>
      <c r="H60" s="9"/>
      <c r="I60" s="9"/>
      <c r="J60" s="9"/>
      <c r="K60" s="9"/>
      <c r="L60" s="9"/>
      <c r="M60" s="9"/>
      <c r="N60" s="9"/>
      <c r="O60" s="9"/>
      <c r="P60" s="9"/>
      <c r="Q60" s="10"/>
      <c r="R60" s="10"/>
      <c r="S60" s="10"/>
      <c r="T60" s="10"/>
      <c r="U60" s="10"/>
      <c r="V60" s="10"/>
      <c r="W60" s="10"/>
      <c r="X60" s="10"/>
      <c r="Y60" s="10"/>
      <c r="Z60" s="10"/>
      <c r="AA60" s="10"/>
      <c r="AB60" s="5"/>
      <c r="AC60" s="5"/>
      <c r="AD60" s="5"/>
      <c r="AE60" s="6"/>
      <c r="AF60" s="7"/>
      <c r="AG60" s="7"/>
      <c r="AH60" s="7"/>
    </row>
    <row r="61" spans="1:34" ht="15" customHeight="1" x14ac:dyDescent="0.2">
      <c r="A61" s="26" t="s">
        <v>12</v>
      </c>
      <c r="B61" s="26"/>
      <c r="C61" s="8">
        <f>C17</f>
        <v>0</v>
      </c>
      <c r="D61" s="9">
        <f>D17+C61</f>
        <v>0</v>
      </c>
      <c r="E61" s="9">
        <f t="shared" ref="E61:AA61" si="21">D61+E17</f>
        <v>0</v>
      </c>
      <c r="F61" s="9">
        <f t="shared" si="21"/>
        <v>0</v>
      </c>
      <c r="G61" s="9">
        <f t="shared" si="21"/>
        <v>0</v>
      </c>
      <c r="H61" s="9">
        <f t="shared" si="21"/>
        <v>0</v>
      </c>
      <c r="I61" s="9">
        <f t="shared" si="21"/>
        <v>0</v>
      </c>
      <c r="J61" s="9">
        <f t="shared" si="21"/>
        <v>0</v>
      </c>
      <c r="K61" s="9">
        <f t="shared" si="21"/>
        <v>0</v>
      </c>
      <c r="L61" s="9">
        <f t="shared" si="21"/>
        <v>0</v>
      </c>
      <c r="M61" s="9">
        <f t="shared" si="21"/>
        <v>0</v>
      </c>
      <c r="N61" s="9">
        <f t="shared" si="21"/>
        <v>0</v>
      </c>
      <c r="O61" s="9">
        <f t="shared" si="21"/>
        <v>0</v>
      </c>
      <c r="P61" s="9">
        <f t="shared" si="21"/>
        <v>0</v>
      </c>
      <c r="Q61" s="10">
        <f t="shared" si="21"/>
        <v>0</v>
      </c>
      <c r="R61" s="10">
        <f t="shared" si="21"/>
        <v>0</v>
      </c>
      <c r="S61" s="10">
        <f t="shared" si="21"/>
        <v>0</v>
      </c>
      <c r="T61" s="10">
        <f t="shared" si="21"/>
        <v>0</v>
      </c>
      <c r="U61" s="10">
        <f t="shared" si="21"/>
        <v>0</v>
      </c>
      <c r="V61" s="10">
        <f t="shared" si="21"/>
        <v>0</v>
      </c>
      <c r="W61" s="10">
        <f t="shared" si="21"/>
        <v>0</v>
      </c>
      <c r="X61" s="10">
        <f t="shared" si="21"/>
        <v>0</v>
      </c>
      <c r="Y61" s="10">
        <f t="shared" si="21"/>
        <v>0</v>
      </c>
      <c r="Z61" s="10">
        <f t="shared" si="21"/>
        <v>0</v>
      </c>
      <c r="AA61" s="10">
        <f t="shared" si="21"/>
        <v>0</v>
      </c>
      <c r="AB61" s="5"/>
      <c r="AC61" s="5"/>
      <c r="AD61" s="5"/>
      <c r="AE61" s="6"/>
      <c r="AF61" s="7"/>
      <c r="AG61" s="7"/>
      <c r="AH61" s="7"/>
    </row>
    <row r="62" spans="1:34" ht="15" customHeight="1" x14ac:dyDescent="0.2">
      <c r="A62" s="26" t="s">
        <v>13</v>
      </c>
      <c r="B62" s="26"/>
      <c r="C62" s="8">
        <f>C18</f>
        <v>0</v>
      </c>
      <c r="D62" s="9">
        <f>D18+C62</f>
        <v>0</v>
      </c>
      <c r="E62" s="9">
        <f t="shared" ref="E62:AA62" si="22">D62+E18</f>
        <v>0</v>
      </c>
      <c r="F62" s="9">
        <f t="shared" si="22"/>
        <v>0</v>
      </c>
      <c r="G62" s="9">
        <f t="shared" si="22"/>
        <v>0</v>
      </c>
      <c r="H62" s="9">
        <f t="shared" si="22"/>
        <v>0</v>
      </c>
      <c r="I62" s="9">
        <f t="shared" si="22"/>
        <v>0</v>
      </c>
      <c r="J62" s="9">
        <f t="shared" si="22"/>
        <v>0</v>
      </c>
      <c r="K62" s="9">
        <f t="shared" si="22"/>
        <v>0</v>
      </c>
      <c r="L62" s="9">
        <f t="shared" si="22"/>
        <v>0</v>
      </c>
      <c r="M62" s="9">
        <f t="shared" si="22"/>
        <v>0</v>
      </c>
      <c r="N62" s="9">
        <f t="shared" si="22"/>
        <v>0</v>
      </c>
      <c r="O62" s="9">
        <f t="shared" si="22"/>
        <v>0</v>
      </c>
      <c r="P62" s="9">
        <f t="shared" si="22"/>
        <v>0</v>
      </c>
      <c r="Q62" s="10">
        <f t="shared" si="22"/>
        <v>0</v>
      </c>
      <c r="R62" s="10">
        <f t="shared" si="22"/>
        <v>0</v>
      </c>
      <c r="S62" s="10">
        <f t="shared" si="22"/>
        <v>0</v>
      </c>
      <c r="T62" s="10">
        <f t="shared" si="22"/>
        <v>0</v>
      </c>
      <c r="U62" s="10">
        <f t="shared" si="22"/>
        <v>0</v>
      </c>
      <c r="V62" s="10">
        <f t="shared" si="22"/>
        <v>0</v>
      </c>
      <c r="W62" s="10">
        <f t="shared" si="22"/>
        <v>0</v>
      </c>
      <c r="X62" s="10">
        <f t="shared" si="22"/>
        <v>0</v>
      </c>
      <c r="Y62" s="10">
        <f t="shared" si="22"/>
        <v>0</v>
      </c>
      <c r="Z62" s="10">
        <f t="shared" si="22"/>
        <v>0</v>
      </c>
      <c r="AA62" s="10">
        <f t="shared" si="22"/>
        <v>0</v>
      </c>
      <c r="AB62" s="5"/>
      <c r="AC62" s="5"/>
      <c r="AD62" s="5"/>
      <c r="AE62" s="6"/>
      <c r="AF62" s="7"/>
      <c r="AG62" s="7"/>
      <c r="AH62" s="7"/>
    </row>
    <row r="63" spans="1:34" ht="15" customHeight="1" x14ac:dyDescent="0.2">
      <c r="A63" s="26" t="s">
        <v>14</v>
      </c>
      <c r="B63" s="26"/>
      <c r="C63" s="8">
        <f>C19</f>
        <v>0</v>
      </c>
      <c r="D63" s="9">
        <f>D19+C63</f>
        <v>0</v>
      </c>
      <c r="E63" s="9">
        <f t="shared" ref="E63:AA63" si="23">D63+E19</f>
        <v>0</v>
      </c>
      <c r="F63" s="9">
        <f t="shared" si="23"/>
        <v>0</v>
      </c>
      <c r="G63" s="9">
        <f t="shared" si="23"/>
        <v>0</v>
      </c>
      <c r="H63" s="9">
        <f t="shared" si="23"/>
        <v>0</v>
      </c>
      <c r="I63" s="9">
        <f t="shared" si="23"/>
        <v>0</v>
      </c>
      <c r="J63" s="9">
        <f t="shared" si="23"/>
        <v>0</v>
      </c>
      <c r="K63" s="9">
        <f t="shared" si="23"/>
        <v>0</v>
      </c>
      <c r="L63" s="9">
        <f t="shared" si="23"/>
        <v>0</v>
      </c>
      <c r="M63" s="9">
        <f t="shared" si="23"/>
        <v>0</v>
      </c>
      <c r="N63" s="9">
        <f t="shared" si="23"/>
        <v>0</v>
      </c>
      <c r="O63" s="9">
        <f t="shared" si="23"/>
        <v>0</v>
      </c>
      <c r="P63" s="9">
        <f t="shared" si="23"/>
        <v>0</v>
      </c>
      <c r="Q63" s="10">
        <f t="shared" si="23"/>
        <v>0</v>
      </c>
      <c r="R63" s="10">
        <f t="shared" si="23"/>
        <v>0</v>
      </c>
      <c r="S63" s="10">
        <f t="shared" si="23"/>
        <v>0</v>
      </c>
      <c r="T63" s="10">
        <f t="shared" si="23"/>
        <v>0</v>
      </c>
      <c r="U63" s="10">
        <f t="shared" si="23"/>
        <v>0</v>
      </c>
      <c r="V63" s="10">
        <f t="shared" si="23"/>
        <v>0</v>
      </c>
      <c r="W63" s="10">
        <f t="shared" si="23"/>
        <v>0</v>
      </c>
      <c r="X63" s="10">
        <f t="shared" si="23"/>
        <v>0</v>
      </c>
      <c r="Y63" s="10">
        <f t="shared" si="23"/>
        <v>0</v>
      </c>
      <c r="Z63" s="10">
        <f t="shared" si="23"/>
        <v>0</v>
      </c>
      <c r="AA63" s="10">
        <f t="shared" si="23"/>
        <v>0</v>
      </c>
      <c r="AB63" s="5"/>
      <c r="AC63" s="5"/>
      <c r="AD63" s="5"/>
      <c r="AE63" s="6"/>
      <c r="AF63" s="7"/>
      <c r="AG63" s="7"/>
      <c r="AH63" s="7"/>
    </row>
    <row r="64" spans="1:34" ht="15" customHeight="1" x14ac:dyDescent="0.2">
      <c r="A64" s="8" t="s">
        <v>5</v>
      </c>
      <c r="B64" s="26"/>
      <c r="C64" s="31">
        <f>SUM(C61:C63)</f>
        <v>0</v>
      </c>
      <c r="D64" s="31">
        <f t="shared" ref="D64:Z64" si="24">SUM(D61:D63)</f>
        <v>0</v>
      </c>
      <c r="E64" s="31">
        <f t="shared" si="24"/>
        <v>0</v>
      </c>
      <c r="F64" s="31">
        <f t="shared" si="24"/>
        <v>0</v>
      </c>
      <c r="G64" s="31">
        <f t="shared" si="24"/>
        <v>0</v>
      </c>
      <c r="H64" s="31">
        <f t="shared" si="24"/>
        <v>0</v>
      </c>
      <c r="I64" s="31">
        <f t="shared" si="24"/>
        <v>0</v>
      </c>
      <c r="J64" s="31">
        <f t="shared" si="24"/>
        <v>0</v>
      </c>
      <c r="K64" s="31">
        <f t="shared" si="24"/>
        <v>0</v>
      </c>
      <c r="L64" s="31">
        <f t="shared" si="24"/>
        <v>0</v>
      </c>
      <c r="M64" s="31">
        <f t="shared" si="24"/>
        <v>0</v>
      </c>
      <c r="N64" s="31">
        <f t="shared" si="24"/>
        <v>0</v>
      </c>
      <c r="O64" s="31">
        <f t="shared" si="24"/>
        <v>0</v>
      </c>
      <c r="P64" s="31">
        <f t="shared" si="24"/>
        <v>0</v>
      </c>
      <c r="Q64" s="31">
        <f t="shared" si="24"/>
        <v>0</v>
      </c>
      <c r="R64" s="31">
        <f t="shared" si="24"/>
        <v>0</v>
      </c>
      <c r="S64" s="31">
        <f t="shared" si="24"/>
        <v>0</v>
      </c>
      <c r="T64" s="31">
        <f t="shared" si="24"/>
        <v>0</v>
      </c>
      <c r="U64" s="31">
        <f t="shared" si="24"/>
        <v>0</v>
      </c>
      <c r="V64" s="31">
        <f t="shared" si="24"/>
        <v>0</v>
      </c>
      <c r="W64" s="31">
        <f t="shared" si="24"/>
        <v>0</v>
      </c>
      <c r="X64" s="31">
        <f t="shared" si="24"/>
        <v>0</v>
      </c>
      <c r="Y64" s="31">
        <f t="shared" si="24"/>
        <v>0</v>
      </c>
      <c r="Z64" s="31">
        <f t="shared" si="24"/>
        <v>0</v>
      </c>
      <c r="AA64" s="126">
        <f t="shared" ref="AA64" si="25">SUM(AA61:AA63)</f>
        <v>0</v>
      </c>
      <c r="AB64" s="5"/>
      <c r="AC64" s="5"/>
      <c r="AD64" s="5"/>
      <c r="AE64" s="6"/>
      <c r="AF64" s="7"/>
      <c r="AG64" s="7"/>
      <c r="AH64" s="7"/>
    </row>
    <row r="65" spans="1:34" ht="15" customHeight="1" x14ac:dyDescent="0.2">
      <c r="A65" s="8"/>
      <c r="B65" s="26"/>
      <c r="C65" s="8"/>
      <c r="D65" s="9"/>
      <c r="E65" s="9"/>
      <c r="F65" s="9"/>
      <c r="G65" s="9"/>
      <c r="H65" s="9"/>
      <c r="I65" s="9"/>
      <c r="J65" s="9"/>
      <c r="K65" s="9"/>
      <c r="L65" s="9"/>
      <c r="M65" s="9"/>
      <c r="N65" s="9"/>
      <c r="O65" s="9"/>
      <c r="P65" s="9"/>
      <c r="Q65" s="10"/>
      <c r="R65" s="10"/>
      <c r="S65" s="10"/>
      <c r="T65" s="10"/>
      <c r="U65" s="10"/>
      <c r="V65" s="10"/>
      <c r="W65" s="10"/>
      <c r="X65" s="10"/>
      <c r="Y65" s="10"/>
      <c r="Z65" s="10"/>
      <c r="AA65" s="10"/>
      <c r="AB65" s="5"/>
      <c r="AC65" s="5"/>
      <c r="AD65" s="5"/>
      <c r="AE65" s="6"/>
      <c r="AF65" s="7"/>
      <c r="AG65" s="7"/>
      <c r="AH65" s="7"/>
    </row>
    <row r="66" spans="1:34" ht="15" customHeight="1" x14ac:dyDescent="0.2">
      <c r="A66" s="26" t="s">
        <v>15</v>
      </c>
      <c r="B66" s="26"/>
      <c r="C66" s="8">
        <f>C22</f>
        <v>0</v>
      </c>
      <c r="D66" s="9">
        <f>D22+C66</f>
        <v>0</v>
      </c>
      <c r="E66" s="9">
        <f t="shared" ref="E66:Z66" si="26">D66+E22</f>
        <v>0</v>
      </c>
      <c r="F66" s="9">
        <f t="shared" si="26"/>
        <v>0</v>
      </c>
      <c r="G66" s="9">
        <f t="shared" si="26"/>
        <v>0</v>
      </c>
      <c r="H66" s="9">
        <f t="shared" si="26"/>
        <v>0</v>
      </c>
      <c r="I66" s="9">
        <f t="shared" si="26"/>
        <v>0</v>
      </c>
      <c r="J66" s="9">
        <f t="shared" si="26"/>
        <v>0</v>
      </c>
      <c r="K66" s="9">
        <f t="shared" si="26"/>
        <v>0</v>
      </c>
      <c r="L66" s="9">
        <f t="shared" si="26"/>
        <v>0</v>
      </c>
      <c r="M66" s="9">
        <f t="shared" si="26"/>
        <v>0</v>
      </c>
      <c r="N66" s="9">
        <f t="shared" si="26"/>
        <v>0</v>
      </c>
      <c r="O66" s="9">
        <f t="shared" si="26"/>
        <v>0</v>
      </c>
      <c r="P66" s="9">
        <f t="shared" si="26"/>
        <v>0</v>
      </c>
      <c r="Q66" s="10">
        <f t="shared" si="26"/>
        <v>0</v>
      </c>
      <c r="R66" s="10">
        <f t="shared" si="26"/>
        <v>0</v>
      </c>
      <c r="S66" s="10">
        <f t="shared" si="26"/>
        <v>0</v>
      </c>
      <c r="T66" s="10">
        <f t="shared" si="26"/>
        <v>0</v>
      </c>
      <c r="U66" s="10">
        <f t="shared" si="26"/>
        <v>0</v>
      </c>
      <c r="V66" s="10">
        <f t="shared" si="26"/>
        <v>0</v>
      </c>
      <c r="W66" s="10">
        <f t="shared" si="26"/>
        <v>0</v>
      </c>
      <c r="X66" s="10">
        <f t="shared" si="26"/>
        <v>0</v>
      </c>
      <c r="Y66" s="10">
        <f t="shared" si="26"/>
        <v>0</v>
      </c>
      <c r="Z66" s="10">
        <f t="shared" si="26"/>
        <v>0</v>
      </c>
      <c r="AA66" s="10">
        <f>Z66+AA22</f>
        <v>0</v>
      </c>
      <c r="AB66" s="5"/>
      <c r="AC66" s="5"/>
      <c r="AD66" s="5"/>
      <c r="AE66" s="6"/>
      <c r="AF66" s="7"/>
      <c r="AG66" s="7"/>
      <c r="AH66" s="7"/>
    </row>
    <row r="67" spans="1:34" ht="15" customHeight="1" x14ac:dyDescent="0.2">
      <c r="A67" s="26"/>
      <c r="B67" s="26"/>
      <c r="C67" s="8"/>
      <c r="D67" s="9"/>
      <c r="E67" s="9"/>
      <c r="F67" s="9"/>
      <c r="G67" s="9"/>
      <c r="H67" s="9"/>
      <c r="I67" s="9"/>
      <c r="J67" s="9"/>
      <c r="K67" s="9"/>
      <c r="L67" s="9"/>
      <c r="M67" s="9"/>
      <c r="N67" s="9"/>
      <c r="O67" s="9"/>
      <c r="P67" s="9"/>
      <c r="Q67" s="10"/>
      <c r="R67" s="10"/>
      <c r="S67" s="10"/>
      <c r="T67" s="10"/>
      <c r="U67" s="10"/>
      <c r="V67" s="10"/>
      <c r="W67" s="10"/>
      <c r="X67" s="10"/>
      <c r="Y67" s="10"/>
      <c r="Z67" s="10"/>
      <c r="AA67" s="10"/>
      <c r="AB67" s="5"/>
      <c r="AC67" s="5"/>
      <c r="AD67" s="5"/>
      <c r="AE67" s="6"/>
      <c r="AF67" s="7"/>
      <c r="AG67" s="7"/>
      <c r="AH67" s="7"/>
    </row>
    <row r="68" spans="1:34" ht="15" customHeight="1" x14ac:dyDescent="0.2">
      <c r="A68" s="26" t="s">
        <v>16</v>
      </c>
      <c r="B68" s="26"/>
      <c r="C68" s="8">
        <f>C24</f>
        <v>0</v>
      </c>
      <c r="D68" s="9">
        <f>D24+C68</f>
        <v>0</v>
      </c>
      <c r="E68" s="9">
        <f t="shared" ref="E68:Z68" si="27">D68+E24</f>
        <v>0</v>
      </c>
      <c r="F68" s="9">
        <f t="shared" si="27"/>
        <v>0</v>
      </c>
      <c r="G68" s="9">
        <f t="shared" si="27"/>
        <v>0</v>
      </c>
      <c r="H68" s="9">
        <f t="shared" si="27"/>
        <v>0</v>
      </c>
      <c r="I68" s="9">
        <f t="shared" si="27"/>
        <v>0</v>
      </c>
      <c r="J68" s="9">
        <f t="shared" si="27"/>
        <v>0</v>
      </c>
      <c r="K68" s="9">
        <f t="shared" si="27"/>
        <v>0</v>
      </c>
      <c r="L68" s="9">
        <f t="shared" si="27"/>
        <v>0</v>
      </c>
      <c r="M68" s="9">
        <f t="shared" si="27"/>
        <v>0</v>
      </c>
      <c r="N68" s="9">
        <f t="shared" si="27"/>
        <v>0</v>
      </c>
      <c r="O68" s="9">
        <f t="shared" si="27"/>
        <v>0</v>
      </c>
      <c r="P68" s="9">
        <f t="shared" si="27"/>
        <v>0</v>
      </c>
      <c r="Q68" s="10">
        <f t="shared" si="27"/>
        <v>0</v>
      </c>
      <c r="R68" s="10">
        <f t="shared" si="27"/>
        <v>0</v>
      </c>
      <c r="S68" s="10">
        <f t="shared" si="27"/>
        <v>0</v>
      </c>
      <c r="T68" s="10">
        <f t="shared" si="27"/>
        <v>0</v>
      </c>
      <c r="U68" s="10">
        <f t="shared" si="27"/>
        <v>0</v>
      </c>
      <c r="V68" s="10">
        <f t="shared" si="27"/>
        <v>0</v>
      </c>
      <c r="W68" s="10">
        <f t="shared" si="27"/>
        <v>0</v>
      </c>
      <c r="X68" s="10">
        <f t="shared" si="27"/>
        <v>0</v>
      </c>
      <c r="Y68" s="10">
        <f t="shared" si="27"/>
        <v>0</v>
      </c>
      <c r="Z68" s="10">
        <f t="shared" si="27"/>
        <v>0</v>
      </c>
      <c r="AA68" s="10">
        <f>Z68+AA24</f>
        <v>0</v>
      </c>
      <c r="AB68" s="5"/>
      <c r="AC68" s="5"/>
      <c r="AD68" s="5"/>
      <c r="AE68" s="6"/>
      <c r="AF68" s="7"/>
      <c r="AG68" s="7"/>
      <c r="AH68" s="7"/>
    </row>
    <row r="69" spans="1:34" ht="15" customHeight="1" x14ac:dyDescent="0.2">
      <c r="A69" s="26"/>
      <c r="B69" s="26"/>
      <c r="C69" s="8"/>
      <c r="D69" s="9"/>
      <c r="E69" s="9"/>
      <c r="F69" s="9"/>
      <c r="G69" s="9"/>
      <c r="H69" s="9"/>
      <c r="I69" s="9"/>
      <c r="J69" s="9"/>
      <c r="K69" s="9"/>
      <c r="L69" s="9"/>
      <c r="M69" s="9"/>
      <c r="N69" s="9"/>
      <c r="O69" s="9"/>
      <c r="P69" s="9"/>
      <c r="Q69" s="10"/>
      <c r="R69" s="10"/>
      <c r="S69" s="10"/>
      <c r="T69" s="10"/>
      <c r="U69" s="10"/>
      <c r="V69" s="10"/>
      <c r="W69" s="10"/>
      <c r="X69" s="10"/>
      <c r="Y69" s="10"/>
      <c r="Z69" s="10"/>
      <c r="AA69" s="10"/>
      <c r="AB69" s="5"/>
      <c r="AC69" s="5"/>
      <c r="AD69" s="5"/>
      <c r="AE69" s="6"/>
      <c r="AF69" s="7"/>
      <c r="AG69" s="7"/>
      <c r="AH69" s="7"/>
    </row>
    <row r="70" spans="1:34" ht="15" customHeight="1" x14ac:dyDescent="0.2">
      <c r="A70" s="26" t="s">
        <v>17</v>
      </c>
      <c r="B70" s="26"/>
      <c r="C70" s="8">
        <f>C26</f>
        <v>0</v>
      </c>
      <c r="D70" s="9">
        <f>D26+C70</f>
        <v>0</v>
      </c>
      <c r="E70" s="9">
        <f t="shared" ref="E70:Z70" si="28">D70+E26</f>
        <v>0</v>
      </c>
      <c r="F70" s="9">
        <f t="shared" si="28"/>
        <v>0</v>
      </c>
      <c r="G70" s="9">
        <f t="shared" si="28"/>
        <v>0</v>
      </c>
      <c r="H70" s="9">
        <f t="shared" si="28"/>
        <v>0</v>
      </c>
      <c r="I70" s="9">
        <f t="shared" si="28"/>
        <v>0</v>
      </c>
      <c r="J70" s="9">
        <f t="shared" si="28"/>
        <v>0</v>
      </c>
      <c r="K70" s="9">
        <f t="shared" si="28"/>
        <v>0</v>
      </c>
      <c r="L70" s="9">
        <f t="shared" si="28"/>
        <v>0</v>
      </c>
      <c r="M70" s="9">
        <f t="shared" si="28"/>
        <v>0</v>
      </c>
      <c r="N70" s="9">
        <f t="shared" si="28"/>
        <v>0</v>
      </c>
      <c r="O70" s="9">
        <f t="shared" si="28"/>
        <v>0</v>
      </c>
      <c r="P70" s="9">
        <f t="shared" si="28"/>
        <v>0</v>
      </c>
      <c r="Q70" s="10">
        <f t="shared" si="28"/>
        <v>0</v>
      </c>
      <c r="R70" s="10">
        <f t="shared" si="28"/>
        <v>0</v>
      </c>
      <c r="S70" s="10">
        <f t="shared" si="28"/>
        <v>0</v>
      </c>
      <c r="T70" s="10">
        <f t="shared" si="28"/>
        <v>0</v>
      </c>
      <c r="U70" s="10">
        <f t="shared" si="28"/>
        <v>0</v>
      </c>
      <c r="V70" s="10">
        <f t="shared" si="28"/>
        <v>0</v>
      </c>
      <c r="W70" s="10">
        <f t="shared" si="28"/>
        <v>0</v>
      </c>
      <c r="X70" s="10">
        <f t="shared" si="28"/>
        <v>0</v>
      </c>
      <c r="Y70" s="10">
        <f t="shared" si="28"/>
        <v>0</v>
      </c>
      <c r="Z70" s="10">
        <f t="shared" si="28"/>
        <v>0</v>
      </c>
      <c r="AA70" s="10">
        <f>Z70+AA26</f>
        <v>0</v>
      </c>
      <c r="AB70" s="5"/>
      <c r="AC70" s="5"/>
      <c r="AD70" s="5"/>
      <c r="AE70" s="6"/>
      <c r="AF70" s="7"/>
      <c r="AG70" s="7"/>
      <c r="AH70" s="7"/>
    </row>
    <row r="71" spans="1:34" ht="15" customHeight="1" x14ac:dyDescent="0.2">
      <c r="A71" s="26"/>
      <c r="B71" s="26"/>
      <c r="C71" s="8"/>
      <c r="D71" s="9"/>
      <c r="E71" s="9"/>
      <c r="F71" s="9"/>
      <c r="G71" s="9"/>
      <c r="H71" s="9"/>
      <c r="I71" s="9"/>
      <c r="J71" s="9"/>
      <c r="K71" s="9"/>
      <c r="L71" s="9"/>
      <c r="M71" s="9"/>
      <c r="N71" s="9"/>
      <c r="O71" s="9"/>
      <c r="P71" s="9"/>
      <c r="Q71" s="10"/>
      <c r="R71" s="10"/>
      <c r="S71" s="10"/>
      <c r="T71" s="10"/>
      <c r="U71" s="10"/>
      <c r="V71" s="10"/>
      <c r="W71" s="10"/>
      <c r="X71" s="10"/>
      <c r="Y71" s="10"/>
      <c r="Z71" s="10"/>
      <c r="AA71" s="10"/>
      <c r="AB71" s="5"/>
      <c r="AC71" s="5"/>
      <c r="AD71" s="5"/>
      <c r="AE71" s="6"/>
      <c r="AF71" s="7"/>
      <c r="AG71" s="7"/>
      <c r="AH71" s="7"/>
    </row>
    <row r="72" spans="1:34" ht="15" customHeight="1" x14ac:dyDescent="0.2">
      <c r="A72" s="26" t="s">
        <v>18</v>
      </c>
      <c r="B72" s="26"/>
      <c r="C72" s="8">
        <f t="shared" ref="C72:C80" si="29">C28</f>
        <v>0</v>
      </c>
      <c r="D72" s="9">
        <f t="shared" ref="D72:D80" si="30">D28+C72</f>
        <v>0</v>
      </c>
      <c r="E72" s="9">
        <f t="shared" ref="E72:AA72" si="31">D72+E28</f>
        <v>0</v>
      </c>
      <c r="F72" s="9">
        <f t="shared" si="31"/>
        <v>0</v>
      </c>
      <c r="G72" s="9">
        <f t="shared" si="31"/>
        <v>0</v>
      </c>
      <c r="H72" s="9">
        <f t="shared" si="31"/>
        <v>0</v>
      </c>
      <c r="I72" s="9">
        <f t="shared" si="31"/>
        <v>0</v>
      </c>
      <c r="J72" s="9">
        <f t="shared" si="31"/>
        <v>0</v>
      </c>
      <c r="K72" s="9">
        <f t="shared" si="31"/>
        <v>0</v>
      </c>
      <c r="L72" s="9">
        <f t="shared" si="31"/>
        <v>0</v>
      </c>
      <c r="M72" s="9">
        <f t="shared" si="31"/>
        <v>0</v>
      </c>
      <c r="N72" s="9">
        <f t="shared" si="31"/>
        <v>0</v>
      </c>
      <c r="O72" s="9">
        <f t="shared" si="31"/>
        <v>0</v>
      </c>
      <c r="P72" s="9">
        <f t="shared" si="31"/>
        <v>0</v>
      </c>
      <c r="Q72" s="10">
        <f t="shared" si="31"/>
        <v>0</v>
      </c>
      <c r="R72" s="10">
        <f t="shared" si="31"/>
        <v>0</v>
      </c>
      <c r="S72" s="10">
        <f t="shared" si="31"/>
        <v>0</v>
      </c>
      <c r="T72" s="10">
        <f t="shared" si="31"/>
        <v>0</v>
      </c>
      <c r="U72" s="10">
        <f t="shared" si="31"/>
        <v>0</v>
      </c>
      <c r="V72" s="10">
        <f t="shared" si="31"/>
        <v>0</v>
      </c>
      <c r="W72" s="10">
        <f t="shared" si="31"/>
        <v>0</v>
      </c>
      <c r="X72" s="10">
        <f t="shared" si="31"/>
        <v>0</v>
      </c>
      <c r="Y72" s="10">
        <f t="shared" si="31"/>
        <v>0</v>
      </c>
      <c r="Z72" s="10">
        <f t="shared" si="31"/>
        <v>0</v>
      </c>
      <c r="AA72" s="10">
        <f t="shared" si="31"/>
        <v>0</v>
      </c>
      <c r="AB72" s="5"/>
      <c r="AC72" s="5"/>
      <c r="AD72" s="5"/>
      <c r="AE72" s="6"/>
      <c r="AF72" s="7"/>
      <c r="AG72" s="7"/>
      <c r="AH72" s="7"/>
    </row>
    <row r="73" spans="1:34" ht="15" customHeight="1" x14ac:dyDescent="0.2">
      <c r="A73" s="26" t="s">
        <v>19</v>
      </c>
      <c r="B73" s="26"/>
      <c r="C73" s="8">
        <f t="shared" si="29"/>
        <v>0</v>
      </c>
      <c r="D73" s="9">
        <f t="shared" si="30"/>
        <v>0</v>
      </c>
      <c r="E73" s="9">
        <f t="shared" ref="E73:AA73" si="32">D73+E29</f>
        <v>0</v>
      </c>
      <c r="F73" s="9">
        <f t="shared" si="32"/>
        <v>0</v>
      </c>
      <c r="G73" s="9">
        <f t="shared" si="32"/>
        <v>0</v>
      </c>
      <c r="H73" s="9">
        <f t="shared" si="32"/>
        <v>0</v>
      </c>
      <c r="I73" s="9">
        <f t="shared" si="32"/>
        <v>0</v>
      </c>
      <c r="J73" s="9">
        <f t="shared" si="32"/>
        <v>0</v>
      </c>
      <c r="K73" s="9">
        <f t="shared" si="32"/>
        <v>0</v>
      </c>
      <c r="L73" s="9">
        <f t="shared" si="32"/>
        <v>0</v>
      </c>
      <c r="M73" s="9">
        <f t="shared" si="32"/>
        <v>0</v>
      </c>
      <c r="N73" s="9">
        <f t="shared" si="32"/>
        <v>0</v>
      </c>
      <c r="O73" s="9">
        <f t="shared" si="32"/>
        <v>0</v>
      </c>
      <c r="P73" s="9">
        <f t="shared" si="32"/>
        <v>0</v>
      </c>
      <c r="Q73" s="10">
        <f t="shared" si="32"/>
        <v>0</v>
      </c>
      <c r="R73" s="10">
        <f t="shared" si="32"/>
        <v>0</v>
      </c>
      <c r="S73" s="10">
        <f t="shared" si="32"/>
        <v>0</v>
      </c>
      <c r="T73" s="10">
        <f t="shared" si="32"/>
        <v>0</v>
      </c>
      <c r="U73" s="10">
        <f t="shared" si="32"/>
        <v>0</v>
      </c>
      <c r="V73" s="10">
        <f t="shared" si="32"/>
        <v>0</v>
      </c>
      <c r="W73" s="10">
        <f t="shared" si="32"/>
        <v>0</v>
      </c>
      <c r="X73" s="10">
        <f t="shared" si="32"/>
        <v>0</v>
      </c>
      <c r="Y73" s="10">
        <f t="shared" si="32"/>
        <v>0</v>
      </c>
      <c r="Z73" s="10">
        <f t="shared" si="32"/>
        <v>0</v>
      </c>
      <c r="AA73" s="10">
        <f t="shared" si="32"/>
        <v>0</v>
      </c>
      <c r="AB73" s="5"/>
      <c r="AC73" s="5"/>
      <c r="AD73" s="5"/>
      <c r="AE73" s="6"/>
      <c r="AF73" s="7"/>
      <c r="AG73" s="7"/>
      <c r="AH73" s="7"/>
    </row>
    <row r="74" spans="1:34" ht="15" customHeight="1" x14ac:dyDescent="0.2">
      <c r="A74" s="26" t="s">
        <v>20</v>
      </c>
      <c r="B74" s="26"/>
      <c r="C74" s="8">
        <f t="shared" si="29"/>
        <v>0</v>
      </c>
      <c r="D74" s="9">
        <f t="shared" si="30"/>
        <v>0</v>
      </c>
      <c r="E74" s="9">
        <f t="shared" ref="E74:AA74" si="33">D74+E30</f>
        <v>0</v>
      </c>
      <c r="F74" s="9">
        <f t="shared" si="33"/>
        <v>0</v>
      </c>
      <c r="G74" s="9">
        <f t="shared" si="33"/>
        <v>0</v>
      </c>
      <c r="H74" s="9">
        <f t="shared" si="33"/>
        <v>0</v>
      </c>
      <c r="I74" s="9">
        <f t="shared" si="33"/>
        <v>0</v>
      </c>
      <c r="J74" s="9">
        <f t="shared" si="33"/>
        <v>0</v>
      </c>
      <c r="K74" s="9">
        <f t="shared" si="33"/>
        <v>0</v>
      </c>
      <c r="L74" s="9">
        <f t="shared" si="33"/>
        <v>0</v>
      </c>
      <c r="M74" s="9">
        <f t="shared" si="33"/>
        <v>0</v>
      </c>
      <c r="N74" s="9">
        <f t="shared" si="33"/>
        <v>0</v>
      </c>
      <c r="O74" s="9">
        <f t="shared" si="33"/>
        <v>0</v>
      </c>
      <c r="P74" s="9">
        <f t="shared" si="33"/>
        <v>0</v>
      </c>
      <c r="Q74" s="10">
        <f t="shared" si="33"/>
        <v>0</v>
      </c>
      <c r="R74" s="10">
        <f t="shared" si="33"/>
        <v>0</v>
      </c>
      <c r="S74" s="10">
        <f t="shared" si="33"/>
        <v>0</v>
      </c>
      <c r="T74" s="10">
        <f t="shared" si="33"/>
        <v>0</v>
      </c>
      <c r="U74" s="10">
        <f t="shared" si="33"/>
        <v>0</v>
      </c>
      <c r="V74" s="10">
        <f t="shared" si="33"/>
        <v>0</v>
      </c>
      <c r="W74" s="10">
        <f t="shared" si="33"/>
        <v>0</v>
      </c>
      <c r="X74" s="10">
        <f t="shared" si="33"/>
        <v>0</v>
      </c>
      <c r="Y74" s="10">
        <f t="shared" si="33"/>
        <v>0</v>
      </c>
      <c r="Z74" s="10">
        <f t="shared" si="33"/>
        <v>0</v>
      </c>
      <c r="AA74" s="10">
        <f t="shared" si="33"/>
        <v>0</v>
      </c>
      <c r="AB74" s="5"/>
      <c r="AC74" s="5"/>
      <c r="AD74" s="5"/>
      <c r="AE74" s="6"/>
      <c r="AF74" s="7"/>
      <c r="AG74" s="7"/>
      <c r="AH74" s="7"/>
    </row>
    <row r="75" spans="1:34" ht="15" customHeight="1" x14ac:dyDescent="0.2">
      <c r="A75" s="26" t="s">
        <v>21</v>
      </c>
      <c r="B75" s="26"/>
      <c r="C75" s="8">
        <f t="shared" si="29"/>
        <v>0</v>
      </c>
      <c r="D75" s="9">
        <f t="shared" si="30"/>
        <v>0</v>
      </c>
      <c r="E75" s="9">
        <f t="shared" ref="E75:AA75" si="34">D75+E31</f>
        <v>0</v>
      </c>
      <c r="F75" s="9">
        <f t="shared" si="34"/>
        <v>0</v>
      </c>
      <c r="G75" s="9">
        <f t="shared" si="34"/>
        <v>0</v>
      </c>
      <c r="H75" s="9">
        <f t="shared" si="34"/>
        <v>0</v>
      </c>
      <c r="I75" s="9">
        <f t="shared" si="34"/>
        <v>0</v>
      </c>
      <c r="J75" s="9">
        <f t="shared" si="34"/>
        <v>0</v>
      </c>
      <c r="K75" s="9">
        <f t="shared" si="34"/>
        <v>0</v>
      </c>
      <c r="L75" s="9">
        <f t="shared" si="34"/>
        <v>0</v>
      </c>
      <c r="M75" s="9">
        <f t="shared" si="34"/>
        <v>0</v>
      </c>
      <c r="N75" s="9">
        <f t="shared" si="34"/>
        <v>0</v>
      </c>
      <c r="O75" s="9">
        <f t="shared" si="34"/>
        <v>0</v>
      </c>
      <c r="P75" s="9">
        <f t="shared" si="34"/>
        <v>0</v>
      </c>
      <c r="Q75" s="10">
        <f t="shared" si="34"/>
        <v>0</v>
      </c>
      <c r="R75" s="10">
        <f t="shared" si="34"/>
        <v>0</v>
      </c>
      <c r="S75" s="10">
        <f t="shared" si="34"/>
        <v>0</v>
      </c>
      <c r="T75" s="10">
        <f t="shared" si="34"/>
        <v>0</v>
      </c>
      <c r="U75" s="10">
        <f t="shared" si="34"/>
        <v>0</v>
      </c>
      <c r="V75" s="10">
        <f t="shared" si="34"/>
        <v>0</v>
      </c>
      <c r="W75" s="10">
        <f t="shared" si="34"/>
        <v>0</v>
      </c>
      <c r="X75" s="10">
        <f t="shared" si="34"/>
        <v>0</v>
      </c>
      <c r="Y75" s="10">
        <f t="shared" si="34"/>
        <v>0</v>
      </c>
      <c r="Z75" s="10">
        <f t="shared" si="34"/>
        <v>0</v>
      </c>
      <c r="AA75" s="10">
        <f t="shared" si="34"/>
        <v>0</v>
      </c>
      <c r="AB75" s="5"/>
      <c r="AC75" s="5"/>
      <c r="AD75" s="5"/>
      <c r="AE75" s="6"/>
      <c r="AF75" s="7"/>
      <c r="AG75" s="7"/>
      <c r="AH75" s="7"/>
    </row>
    <row r="76" spans="1:34" ht="15" customHeight="1" x14ac:dyDescent="0.2">
      <c r="A76" s="26" t="s">
        <v>22</v>
      </c>
      <c r="B76" s="26"/>
      <c r="C76" s="8">
        <f t="shared" si="29"/>
        <v>0</v>
      </c>
      <c r="D76" s="9">
        <f t="shared" si="30"/>
        <v>0</v>
      </c>
      <c r="E76" s="9">
        <f t="shared" ref="E76:AA76" si="35">D76+E32</f>
        <v>0</v>
      </c>
      <c r="F76" s="9">
        <f t="shared" si="35"/>
        <v>0</v>
      </c>
      <c r="G76" s="9">
        <f t="shared" si="35"/>
        <v>0</v>
      </c>
      <c r="H76" s="9">
        <f t="shared" si="35"/>
        <v>0</v>
      </c>
      <c r="I76" s="9">
        <f t="shared" si="35"/>
        <v>0</v>
      </c>
      <c r="J76" s="9">
        <f t="shared" si="35"/>
        <v>0</v>
      </c>
      <c r="K76" s="9">
        <f t="shared" si="35"/>
        <v>0</v>
      </c>
      <c r="L76" s="9">
        <f t="shared" si="35"/>
        <v>0</v>
      </c>
      <c r="M76" s="9">
        <f t="shared" si="35"/>
        <v>0</v>
      </c>
      <c r="N76" s="9">
        <f t="shared" si="35"/>
        <v>0</v>
      </c>
      <c r="O76" s="9">
        <f t="shared" si="35"/>
        <v>0</v>
      </c>
      <c r="P76" s="9">
        <f t="shared" si="35"/>
        <v>0</v>
      </c>
      <c r="Q76" s="10">
        <f t="shared" si="35"/>
        <v>0</v>
      </c>
      <c r="R76" s="10">
        <f t="shared" si="35"/>
        <v>0</v>
      </c>
      <c r="S76" s="10">
        <f t="shared" si="35"/>
        <v>0</v>
      </c>
      <c r="T76" s="10">
        <f t="shared" si="35"/>
        <v>0</v>
      </c>
      <c r="U76" s="10">
        <f t="shared" si="35"/>
        <v>0</v>
      </c>
      <c r="V76" s="10">
        <f t="shared" si="35"/>
        <v>0</v>
      </c>
      <c r="W76" s="10">
        <f t="shared" si="35"/>
        <v>0</v>
      </c>
      <c r="X76" s="10">
        <f t="shared" si="35"/>
        <v>0</v>
      </c>
      <c r="Y76" s="10">
        <f t="shared" si="35"/>
        <v>0</v>
      </c>
      <c r="Z76" s="10">
        <f t="shared" si="35"/>
        <v>0</v>
      </c>
      <c r="AA76" s="10">
        <f t="shared" si="35"/>
        <v>0</v>
      </c>
      <c r="AB76" s="5"/>
      <c r="AC76" s="5"/>
      <c r="AD76" s="5"/>
      <c r="AE76" s="6"/>
      <c r="AF76" s="7"/>
      <c r="AG76" s="7"/>
      <c r="AH76" s="7"/>
    </row>
    <row r="77" spans="1:34" ht="15" customHeight="1" x14ac:dyDescent="0.2">
      <c r="A77" s="26" t="s">
        <v>23</v>
      </c>
      <c r="B77" s="26"/>
      <c r="C77" s="8">
        <f t="shared" si="29"/>
        <v>0</v>
      </c>
      <c r="D77" s="9">
        <f t="shared" si="30"/>
        <v>0</v>
      </c>
      <c r="E77" s="9">
        <f t="shared" ref="E77:AA77" si="36">D77+E33</f>
        <v>0</v>
      </c>
      <c r="F77" s="9">
        <f t="shared" si="36"/>
        <v>0</v>
      </c>
      <c r="G77" s="9">
        <f t="shared" si="36"/>
        <v>0</v>
      </c>
      <c r="H77" s="9">
        <f t="shared" si="36"/>
        <v>0</v>
      </c>
      <c r="I77" s="9">
        <f t="shared" si="36"/>
        <v>0</v>
      </c>
      <c r="J77" s="9">
        <f t="shared" si="36"/>
        <v>0</v>
      </c>
      <c r="K77" s="9">
        <f t="shared" si="36"/>
        <v>0</v>
      </c>
      <c r="L77" s="9">
        <f t="shared" si="36"/>
        <v>0</v>
      </c>
      <c r="M77" s="9">
        <f t="shared" si="36"/>
        <v>0</v>
      </c>
      <c r="N77" s="9">
        <f t="shared" si="36"/>
        <v>0</v>
      </c>
      <c r="O77" s="9">
        <f t="shared" si="36"/>
        <v>0</v>
      </c>
      <c r="P77" s="9">
        <f t="shared" si="36"/>
        <v>0</v>
      </c>
      <c r="Q77" s="10">
        <f t="shared" si="36"/>
        <v>0</v>
      </c>
      <c r="R77" s="10">
        <f t="shared" si="36"/>
        <v>0</v>
      </c>
      <c r="S77" s="10">
        <f t="shared" si="36"/>
        <v>0</v>
      </c>
      <c r="T77" s="10">
        <f t="shared" si="36"/>
        <v>0</v>
      </c>
      <c r="U77" s="10">
        <f t="shared" si="36"/>
        <v>0</v>
      </c>
      <c r="V77" s="10">
        <f t="shared" si="36"/>
        <v>0</v>
      </c>
      <c r="W77" s="10">
        <f t="shared" si="36"/>
        <v>0</v>
      </c>
      <c r="X77" s="10">
        <f t="shared" si="36"/>
        <v>0</v>
      </c>
      <c r="Y77" s="10">
        <f t="shared" si="36"/>
        <v>0</v>
      </c>
      <c r="Z77" s="10">
        <f t="shared" si="36"/>
        <v>0</v>
      </c>
      <c r="AA77" s="10">
        <f t="shared" si="36"/>
        <v>0</v>
      </c>
      <c r="AB77" s="5"/>
      <c r="AC77" s="5"/>
      <c r="AD77" s="5"/>
      <c r="AE77" s="6"/>
      <c r="AF77" s="7"/>
      <c r="AG77" s="7"/>
      <c r="AH77" s="7"/>
    </row>
    <row r="78" spans="1:34" ht="15" customHeight="1" x14ac:dyDescent="0.2">
      <c r="A78" s="26" t="s">
        <v>24</v>
      </c>
      <c r="B78" s="26"/>
      <c r="C78" s="8">
        <f t="shared" si="29"/>
        <v>0</v>
      </c>
      <c r="D78" s="9">
        <f t="shared" si="30"/>
        <v>0</v>
      </c>
      <c r="E78" s="9">
        <f t="shared" ref="E78:AA78" si="37">D78+E34</f>
        <v>0</v>
      </c>
      <c r="F78" s="9">
        <f t="shared" si="37"/>
        <v>0</v>
      </c>
      <c r="G78" s="9">
        <f t="shared" si="37"/>
        <v>0</v>
      </c>
      <c r="H78" s="9">
        <f t="shared" si="37"/>
        <v>0</v>
      </c>
      <c r="I78" s="9">
        <f t="shared" si="37"/>
        <v>0</v>
      </c>
      <c r="J78" s="9">
        <f t="shared" si="37"/>
        <v>0</v>
      </c>
      <c r="K78" s="9">
        <f t="shared" si="37"/>
        <v>0</v>
      </c>
      <c r="L78" s="9">
        <f t="shared" si="37"/>
        <v>0</v>
      </c>
      <c r="M78" s="9">
        <f t="shared" si="37"/>
        <v>0</v>
      </c>
      <c r="N78" s="9">
        <f t="shared" si="37"/>
        <v>0</v>
      </c>
      <c r="O78" s="9">
        <f t="shared" si="37"/>
        <v>0</v>
      </c>
      <c r="P78" s="9">
        <f t="shared" si="37"/>
        <v>0</v>
      </c>
      <c r="Q78" s="10">
        <f t="shared" si="37"/>
        <v>0</v>
      </c>
      <c r="R78" s="10">
        <f t="shared" si="37"/>
        <v>0</v>
      </c>
      <c r="S78" s="10">
        <f t="shared" si="37"/>
        <v>0</v>
      </c>
      <c r="T78" s="10">
        <f t="shared" si="37"/>
        <v>0</v>
      </c>
      <c r="U78" s="10">
        <f t="shared" si="37"/>
        <v>0</v>
      </c>
      <c r="V78" s="10">
        <f t="shared" si="37"/>
        <v>0</v>
      </c>
      <c r="W78" s="10">
        <f t="shared" si="37"/>
        <v>0</v>
      </c>
      <c r="X78" s="10">
        <f t="shared" si="37"/>
        <v>0</v>
      </c>
      <c r="Y78" s="10">
        <f t="shared" si="37"/>
        <v>0</v>
      </c>
      <c r="Z78" s="10">
        <f t="shared" si="37"/>
        <v>0</v>
      </c>
      <c r="AA78" s="10">
        <f t="shared" si="37"/>
        <v>0</v>
      </c>
      <c r="AB78" s="5"/>
      <c r="AC78" s="5"/>
      <c r="AD78" s="5"/>
      <c r="AE78" s="6"/>
      <c r="AF78" s="7"/>
      <c r="AG78" s="7"/>
      <c r="AH78" s="7"/>
    </row>
    <row r="79" spans="1:34" ht="15" customHeight="1" x14ac:dyDescent="0.2">
      <c r="A79" s="26" t="s">
        <v>25</v>
      </c>
      <c r="B79" s="26"/>
      <c r="C79" s="8">
        <f t="shared" si="29"/>
        <v>0</v>
      </c>
      <c r="D79" s="9">
        <f t="shared" si="30"/>
        <v>0</v>
      </c>
      <c r="E79" s="9">
        <f t="shared" ref="E79:AA79" si="38">D79+E35</f>
        <v>0</v>
      </c>
      <c r="F79" s="9">
        <f t="shared" si="38"/>
        <v>0</v>
      </c>
      <c r="G79" s="9">
        <f t="shared" si="38"/>
        <v>0</v>
      </c>
      <c r="H79" s="9">
        <f t="shared" si="38"/>
        <v>0</v>
      </c>
      <c r="I79" s="9">
        <f t="shared" si="38"/>
        <v>0</v>
      </c>
      <c r="J79" s="9">
        <f t="shared" si="38"/>
        <v>0</v>
      </c>
      <c r="K79" s="9">
        <f t="shared" si="38"/>
        <v>0</v>
      </c>
      <c r="L79" s="9">
        <f t="shared" si="38"/>
        <v>0</v>
      </c>
      <c r="M79" s="9">
        <f t="shared" si="38"/>
        <v>0</v>
      </c>
      <c r="N79" s="9">
        <f t="shared" si="38"/>
        <v>0</v>
      </c>
      <c r="O79" s="9">
        <f t="shared" si="38"/>
        <v>0</v>
      </c>
      <c r="P79" s="9">
        <f t="shared" si="38"/>
        <v>0</v>
      </c>
      <c r="Q79" s="10">
        <f t="shared" si="38"/>
        <v>0</v>
      </c>
      <c r="R79" s="10">
        <f t="shared" si="38"/>
        <v>0</v>
      </c>
      <c r="S79" s="10">
        <f t="shared" si="38"/>
        <v>0</v>
      </c>
      <c r="T79" s="10">
        <f t="shared" si="38"/>
        <v>0</v>
      </c>
      <c r="U79" s="10">
        <f t="shared" si="38"/>
        <v>0</v>
      </c>
      <c r="V79" s="10">
        <f t="shared" si="38"/>
        <v>0</v>
      </c>
      <c r="W79" s="10">
        <f t="shared" si="38"/>
        <v>0</v>
      </c>
      <c r="X79" s="10">
        <f t="shared" si="38"/>
        <v>0</v>
      </c>
      <c r="Y79" s="10">
        <f t="shared" si="38"/>
        <v>0</v>
      </c>
      <c r="Z79" s="10">
        <f t="shared" si="38"/>
        <v>0</v>
      </c>
      <c r="AA79" s="10">
        <f t="shared" si="38"/>
        <v>0</v>
      </c>
      <c r="AB79" s="5"/>
      <c r="AC79" s="5"/>
      <c r="AD79" s="5"/>
      <c r="AE79" s="6"/>
      <c r="AF79" s="7"/>
      <c r="AG79" s="7"/>
      <c r="AH79" s="7"/>
    </row>
    <row r="80" spans="1:34" ht="15" customHeight="1" x14ac:dyDescent="0.2">
      <c r="A80" s="26" t="s">
        <v>26</v>
      </c>
      <c r="B80" s="26"/>
      <c r="C80" s="8">
        <f t="shared" si="29"/>
        <v>0</v>
      </c>
      <c r="D80" s="9">
        <f t="shared" si="30"/>
        <v>0</v>
      </c>
      <c r="E80" s="9">
        <f t="shared" ref="E80:AA80" si="39">D80+E36</f>
        <v>0</v>
      </c>
      <c r="F80" s="9">
        <f t="shared" si="39"/>
        <v>0</v>
      </c>
      <c r="G80" s="9">
        <f t="shared" si="39"/>
        <v>0</v>
      </c>
      <c r="H80" s="9">
        <f t="shared" si="39"/>
        <v>0</v>
      </c>
      <c r="I80" s="9">
        <f t="shared" si="39"/>
        <v>0</v>
      </c>
      <c r="J80" s="9">
        <f t="shared" si="39"/>
        <v>0</v>
      </c>
      <c r="K80" s="9">
        <f t="shared" si="39"/>
        <v>0</v>
      </c>
      <c r="L80" s="9">
        <f t="shared" si="39"/>
        <v>0</v>
      </c>
      <c r="M80" s="9">
        <f t="shared" si="39"/>
        <v>0</v>
      </c>
      <c r="N80" s="9">
        <f t="shared" si="39"/>
        <v>0</v>
      </c>
      <c r="O80" s="9">
        <f t="shared" si="39"/>
        <v>0</v>
      </c>
      <c r="P80" s="9">
        <f t="shared" si="39"/>
        <v>0</v>
      </c>
      <c r="Q80" s="10">
        <f t="shared" si="39"/>
        <v>0</v>
      </c>
      <c r="R80" s="10">
        <f t="shared" si="39"/>
        <v>0</v>
      </c>
      <c r="S80" s="10">
        <f t="shared" si="39"/>
        <v>0</v>
      </c>
      <c r="T80" s="10">
        <f t="shared" si="39"/>
        <v>0</v>
      </c>
      <c r="U80" s="10">
        <f t="shared" si="39"/>
        <v>0</v>
      </c>
      <c r="V80" s="10">
        <f t="shared" si="39"/>
        <v>0</v>
      </c>
      <c r="W80" s="10">
        <f t="shared" si="39"/>
        <v>0</v>
      </c>
      <c r="X80" s="10">
        <f t="shared" si="39"/>
        <v>0</v>
      </c>
      <c r="Y80" s="10">
        <f t="shared" si="39"/>
        <v>0</v>
      </c>
      <c r="Z80" s="10">
        <f t="shared" si="39"/>
        <v>0</v>
      </c>
      <c r="AA80" s="10">
        <f t="shared" si="39"/>
        <v>0</v>
      </c>
      <c r="AB80" s="5"/>
      <c r="AC80" s="5"/>
      <c r="AD80" s="5"/>
      <c r="AE80" s="6"/>
      <c r="AF80" s="7"/>
      <c r="AG80" s="7"/>
      <c r="AH80" s="7"/>
    </row>
    <row r="81" spans="1:34" ht="15" customHeight="1" x14ac:dyDescent="0.2">
      <c r="A81" s="8" t="s">
        <v>5</v>
      </c>
      <c r="B81" s="26"/>
      <c r="C81" s="31">
        <f>SUM(C72:C80)</f>
        <v>0</v>
      </c>
      <c r="D81" s="31">
        <f t="shared" ref="D81:Z81" si="40">SUM(D72:D80)</f>
        <v>0</v>
      </c>
      <c r="E81" s="31">
        <f t="shared" si="40"/>
        <v>0</v>
      </c>
      <c r="F81" s="31">
        <f t="shared" si="40"/>
        <v>0</v>
      </c>
      <c r="G81" s="31">
        <f t="shared" si="40"/>
        <v>0</v>
      </c>
      <c r="H81" s="31">
        <f t="shared" si="40"/>
        <v>0</v>
      </c>
      <c r="I81" s="31">
        <f t="shared" si="40"/>
        <v>0</v>
      </c>
      <c r="J81" s="31">
        <f t="shared" si="40"/>
        <v>0</v>
      </c>
      <c r="K81" s="31">
        <f t="shared" si="40"/>
        <v>0</v>
      </c>
      <c r="L81" s="31">
        <f t="shared" si="40"/>
        <v>0</v>
      </c>
      <c r="M81" s="31">
        <f t="shared" si="40"/>
        <v>0</v>
      </c>
      <c r="N81" s="31">
        <f t="shared" si="40"/>
        <v>0</v>
      </c>
      <c r="O81" s="31">
        <f t="shared" si="40"/>
        <v>0</v>
      </c>
      <c r="P81" s="31">
        <f t="shared" si="40"/>
        <v>0</v>
      </c>
      <c r="Q81" s="31">
        <f t="shared" si="40"/>
        <v>0</v>
      </c>
      <c r="R81" s="31">
        <f t="shared" si="40"/>
        <v>0</v>
      </c>
      <c r="S81" s="31">
        <f t="shared" si="40"/>
        <v>0</v>
      </c>
      <c r="T81" s="31">
        <f t="shared" si="40"/>
        <v>0</v>
      </c>
      <c r="U81" s="31">
        <f t="shared" si="40"/>
        <v>0</v>
      </c>
      <c r="V81" s="31">
        <f t="shared" si="40"/>
        <v>0</v>
      </c>
      <c r="W81" s="31">
        <f t="shared" si="40"/>
        <v>0</v>
      </c>
      <c r="X81" s="31">
        <f t="shared" si="40"/>
        <v>0</v>
      </c>
      <c r="Y81" s="31">
        <f t="shared" si="40"/>
        <v>0</v>
      </c>
      <c r="Z81" s="31">
        <f t="shared" si="40"/>
        <v>0</v>
      </c>
      <c r="AA81" s="126">
        <f t="shared" ref="AA81" si="41">SUM(AA72:AA80)</f>
        <v>0</v>
      </c>
      <c r="AB81" s="5"/>
      <c r="AC81" s="5"/>
      <c r="AD81" s="5"/>
      <c r="AE81" s="6"/>
      <c r="AF81" s="7"/>
      <c r="AG81" s="7"/>
      <c r="AH81" s="7"/>
    </row>
    <row r="82" spans="1:34" ht="15" customHeight="1" x14ac:dyDescent="0.2">
      <c r="A82" s="8"/>
      <c r="B82" s="26"/>
      <c r="C82" s="8"/>
      <c r="D82" s="9"/>
      <c r="E82" s="9"/>
      <c r="F82" s="9"/>
      <c r="G82" s="9"/>
      <c r="H82" s="9"/>
      <c r="I82" s="9"/>
      <c r="J82" s="9"/>
      <c r="K82" s="9"/>
      <c r="L82" s="9"/>
      <c r="M82" s="9"/>
      <c r="N82" s="9"/>
      <c r="O82" s="9"/>
      <c r="P82" s="9"/>
      <c r="Q82" s="10"/>
      <c r="R82" s="10"/>
      <c r="S82" s="10"/>
      <c r="T82" s="10"/>
      <c r="U82" s="10"/>
      <c r="V82" s="10"/>
      <c r="W82" s="10"/>
      <c r="X82" s="10"/>
      <c r="Y82" s="10"/>
      <c r="Z82" s="10"/>
      <c r="AA82" s="10"/>
      <c r="AB82" s="5"/>
      <c r="AC82" s="5"/>
      <c r="AD82" s="5"/>
      <c r="AE82" s="6"/>
      <c r="AF82" s="7"/>
      <c r="AG82" s="7"/>
      <c r="AH82" s="7"/>
    </row>
    <row r="83" spans="1:34" ht="15" customHeight="1" x14ac:dyDescent="0.2">
      <c r="A83" s="26" t="s">
        <v>27</v>
      </c>
      <c r="B83" s="26"/>
      <c r="C83" s="8">
        <f>C39</f>
        <v>0</v>
      </c>
      <c r="D83" s="9">
        <f>D39+C83</f>
        <v>0</v>
      </c>
      <c r="E83" s="9">
        <f t="shared" ref="E83:Z83" si="42">D83+E39</f>
        <v>0</v>
      </c>
      <c r="F83" s="9">
        <f t="shared" si="42"/>
        <v>0</v>
      </c>
      <c r="G83" s="9">
        <f t="shared" si="42"/>
        <v>0</v>
      </c>
      <c r="H83" s="9">
        <f t="shared" si="42"/>
        <v>0</v>
      </c>
      <c r="I83" s="9">
        <f t="shared" si="42"/>
        <v>0</v>
      </c>
      <c r="J83" s="9">
        <f t="shared" si="42"/>
        <v>0</v>
      </c>
      <c r="K83" s="9">
        <f t="shared" si="42"/>
        <v>0</v>
      </c>
      <c r="L83" s="9">
        <f t="shared" si="42"/>
        <v>0</v>
      </c>
      <c r="M83" s="9">
        <f t="shared" si="42"/>
        <v>0</v>
      </c>
      <c r="N83" s="9">
        <f t="shared" si="42"/>
        <v>0</v>
      </c>
      <c r="O83" s="9">
        <f t="shared" si="42"/>
        <v>0</v>
      </c>
      <c r="P83" s="9">
        <f t="shared" si="42"/>
        <v>0</v>
      </c>
      <c r="Q83" s="10">
        <f t="shared" si="42"/>
        <v>0</v>
      </c>
      <c r="R83" s="10">
        <f t="shared" si="42"/>
        <v>0</v>
      </c>
      <c r="S83" s="10">
        <f t="shared" si="42"/>
        <v>0</v>
      </c>
      <c r="T83" s="10">
        <f t="shared" si="42"/>
        <v>0</v>
      </c>
      <c r="U83" s="10">
        <f t="shared" si="42"/>
        <v>0</v>
      </c>
      <c r="V83" s="10">
        <f t="shared" si="42"/>
        <v>0</v>
      </c>
      <c r="W83" s="10">
        <f t="shared" si="42"/>
        <v>0</v>
      </c>
      <c r="X83" s="10">
        <f t="shared" si="42"/>
        <v>0</v>
      </c>
      <c r="Y83" s="10">
        <f t="shared" si="42"/>
        <v>0</v>
      </c>
      <c r="Z83" s="10">
        <f t="shared" si="42"/>
        <v>0</v>
      </c>
      <c r="AA83" s="10">
        <f>Z83+AA39</f>
        <v>0</v>
      </c>
      <c r="AB83" s="5"/>
      <c r="AC83" s="5"/>
      <c r="AD83" s="5"/>
      <c r="AE83" s="6"/>
      <c r="AF83" s="7"/>
      <c r="AG83" s="7"/>
      <c r="AH83" s="7"/>
    </row>
    <row r="84" spans="1:34" ht="15" customHeight="1" x14ac:dyDescent="0.2">
      <c r="A84" s="26"/>
      <c r="B84" s="26"/>
      <c r="C84" s="8"/>
      <c r="D84" s="9"/>
      <c r="E84" s="9"/>
      <c r="F84" s="9"/>
      <c r="G84" s="9"/>
      <c r="H84" s="9"/>
      <c r="I84" s="9"/>
      <c r="J84" s="9"/>
      <c r="K84" s="9"/>
      <c r="L84" s="9"/>
      <c r="M84" s="9"/>
      <c r="N84" s="9"/>
      <c r="O84" s="9"/>
      <c r="P84" s="9"/>
      <c r="Q84" s="10"/>
      <c r="R84" s="10"/>
      <c r="S84" s="10"/>
      <c r="T84" s="10"/>
      <c r="U84" s="10"/>
      <c r="V84" s="10"/>
      <c r="W84" s="10"/>
      <c r="X84" s="10"/>
      <c r="Y84" s="10"/>
      <c r="Z84" s="10"/>
      <c r="AA84" s="10"/>
      <c r="AB84" s="5"/>
      <c r="AC84" s="5"/>
      <c r="AD84" s="5"/>
      <c r="AE84" s="6"/>
      <c r="AF84" s="7"/>
      <c r="AG84" s="7"/>
      <c r="AH84" s="7"/>
    </row>
    <row r="85" spans="1:34" s="65" customFormat="1" ht="15" customHeight="1" x14ac:dyDescent="0.2">
      <c r="A85" s="27" t="s">
        <v>28</v>
      </c>
      <c r="B85" s="27"/>
      <c r="C85" s="32">
        <f>C41</f>
        <v>0</v>
      </c>
      <c r="D85" s="33">
        <f>D41+C85</f>
        <v>0</v>
      </c>
      <c r="E85" s="33">
        <f>D85+E41</f>
        <v>0</v>
      </c>
      <c r="F85" s="33">
        <f t="shared" ref="F85:Z85" si="43">E85+F41</f>
        <v>0</v>
      </c>
      <c r="G85" s="33">
        <f t="shared" si="43"/>
        <v>0</v>
      </c>
      <c r="H85" s="33">
        <f t="shared" si="43"/>
        <v>0</v>
      </c>
      <c r="I85" s="33">
        <f t="shared" si="43"/>
        <v>0</v>
      </c>
      <c r="J85" s="33">
        <f t="shared" si="43"/>
        <v>0</v>
      </c>
      <c r="K85" s="33">
        <f t="shared" si="43"/>
        <v>0</v>
      </c>
      <c r="L85" s="33">
        <f t="shared" si="43"/>
        <v>0</v>
      </c>
      <c r="M85" s="33">
        <f t="shared" si="43"/>
        <v>0</v>
      </c>
      <c r="N85" s="33">
        <f t="shared" si="43"/>
        <v>0</v>
      </c>
      <c r="O85" s="33">
        <f t="shared" si="43"/>
        <v>0</v>
      </c>
      <c r="P85" s="33">
        <f t="shared" si="43"/>
        <v>0</v>
      </c>
      <c r="Q85" s="33">
        <f t="shared" si="43"/>
        <v>0</v>
      </c>
      <c r="R85" s="33">
        <f t="shared" si="43"/>
        <v>0</v>
      </c>
      <c r="S85" s="33">
        <f t="shared" si="43"/>
        <v>0</v>
      </c>
      <c r="T85" s="33">
        <f t="shared" si="43"/>
        <v>0</v>
      </c>
      <c r="U85" s="33">
        <f t="shared" si="43"/>
        <v>0</v>
      </c>
      <c r="V85" s="33">
        <f t="shared" si="43"/>
        <v>0</v>
      </c>
      <c r="W85" s="33">
        <f t="shared" si="43"/>
        <v>0</v>
      </c>
      <c r="X85" s="33">
        <f t="shared" si="43"/>
        <v>0</v>
      </c>
      <c r="Y85" s="33">
        <f t="shared" si="43"/>
        <v>0</v>
      </c>
      <c r="Z85" s="33">
        <f t="shared" si="43"/>
        <v>0</v>
      </c>
      <c r="AA85" s="136">
        <f>Z85+AA41</f>
        <v>0</v>
      </c>
      <c r="AB85" s="34"/>
      <c r="AC85" s="34"/>
      <c r="AD85" s="34"/>
      <c r="AE85" s="35"/>
      <c r="AF85" s="36"/>
      <c r="AG85" s="36"/>
      <c r="AH85" s="36"/>
    </row>
    <row r="86" spans="1:34" ht="15" customHeight="1" x14ac:dyDescent="0.2">
      <c r="P86" s="29"/>
      <c r="Q86" s="5"/>
      <c r="R86" s="5"/>
      <c r="S86" s="5"/>
      <c r="T86" s="5"/>
      <c r="U86" s="5"/>
      <c r="V86" s="5"/>
      <c r="W86" s="5"/>
      <c r="X86" s="5"/>
      <c r="Y86" s="5"/>
      <c r="Z86" s="5"/>
      <c r="AA86" s="128"/>
      <c r="AB86" s="5"/>
      <c r="AC86" s="5"/>
      <c r="AD86" s="5"/>
      <c r="AE86" s="6"/>
      <c r="AF86" s="7"/>
      <c r="AG86" s="7"/>
      <c r="AH86" s="7"/>
    </row>
    <row r="87" spans="1:34" ht="15" customHeight="1" x14ac:dyDescent="0.2">
      <c r="P87" s="29"/>
      <c r="Q87" s="5"/>
      <c r="R87" s="5"/>
      <c r="S87" s="5"/>
      <c r="T87" s="5"/>
      <c r="U87" s="5"/>
      <c r="V87" s="5"/>
      <c r="W87" s="5"/>
      <c r="X87" s="5"/>
      <c r="Y87" s="5"/>
      <c r="Z87" s="5"/>
      <c r="AA87" s="128"/>
      <c r="AB87" s="5"/>
      <c r="AC87" s="5"/>
      <c r="AD87" s="5"/>
      <c r="AE87" s="6"/>
      <c r="AF87" s="7"/>
      <c r="AG87" s="7"/>
      <c r="AH87" s="7"/>
    </row>
    <row r="88" spans="1:34" ht="15" customHeight="1" x14ac:dyDescent="0.2">
      <c r="P88" s="29"/>
      <c r="Q88" s="5"/>
      <c r="R88" s="5"/>
      <c r="S88" s="5"/>
      <c r="T88" s="5"/>
      <c r="U88" s="5"/>
      <c r="V88" s="5"/>
      <c r="W88" s="5"/>
      <c r="X88" s="5"/>
      <c r="Y88" s="5"/>
      <c r="Z88" s="5"/>
      <c r="AA88" s="128"/>
      <c r="AB88" s="5"/>
      <c r="AC88" s="5"/>
      <c r="AD88" s="5"/>
      <c r="AE88" s="6"/>
      <c r="AF88" s="7"/>
      <c r="AG88" s="7"/>
      <c r="AH88" s="7"/>
    </row>
    <row r="89" spans="1:34" ht="15" customHeight="1" x14ac:dyDescent="0.2">
      <c r="P89" s="29"/>
      <c r="Q89" s="5"/>
      <c r="R89" s="5"/>
      <c r="S89" s="5"/>
      <c r="T89" s="5"/>
      <c r="U89" s="5"/>
      <c r="V89" s="5"/>
      <c r="W89" s="5"/>
      <c r="X89" s="5"/>
      <c r="Y89" s="5"/>
      <c r="Z89" s="5"/>
      <c r="AA89" s="128"/>
      <c r="AB89" s="5"/>
      <c r="AC89" s="5"/>
      <c r="AD89" s="5"/>
      <c r="AE89" s="6"/>
      <c r="AF89" s="7"/>
      <c r="AG89" s="7"/>
      <c r="AH89" s="7"/>
    </row>
    <row r="90" spans="1:34" ht="15" customHeight="1" x14ac:dyDescent="0.2">
      <c r="P90" s="29"/>
      <c r="Q90" s="5"/>
      <c r="R90" s="5"/>
      <c r="S90" s="5"/>
      <c r="T90" s="5"/>
      <c r="U90" s="5"/>
      <c r="V90" s="5"/>
      <c r="W90" s="5"/>
      <c r="X90" s="5"/>
      <c r="Y90" s="5"/>
      <c r="Z90" s="5"/>
      <c r="AA90" s="128"/>
      <c r="AB90" s="5"/>
      <c r="AC90" s="5"/>
      <c r="AD90" s="5"/>
      <c r="AE90" s="6"/>
      <c r="AF90" s="7"/>
      <c r="AG90" s="7"/>
      <c r="AH90" s="7"/>
    </row>
    <row r="91" spans="1:34" ht="15" customHeight="1" x14ac:dyDescent="0.2">
      <c r="P91" s="29"/>
      <c r="Q91" s="5"/>
      <c r="R91" s="5"/>
      <c r="S91" s="5"/>
      <c r="T91" s="5"/>
      <c r="U91" s="5"/>
      <c r="V91" s="5"/>
      <c r="W91" s="5"/>
      <c r="X91" s="5"/>
      <c r="Y91" s="5"/>
      <c r="Z91" s="5"/>
      <c r="AA91" s="128"/>
      <c r="AB91" s="5"/>
      <c r="AC91" s="5"/>
      <c r="AD91" s="5"/>
      <c r="AE91" s="6"/>
      <c r="AF91" s="7"/>
      <c r="AG91" s="7"/>
      <c r="AH91" s="7"/>
    </row>
    <row r="92" spans="1:34" ht="15" customHeight="1" x14ac:dyDescent="0.2">
      <c r="P92" s="29"/>
      <c r="Q92" s="5"/>
      <c r="R92" s="5"/>
      <c r="S92" s="5"/>
      <c r="T92" s="5"/>
      <c r="U92" s="5"/>
      <c r="V92" s="5"/>
      <c r="W92" s="5"/>
      <c r="X92" s="5"/>
      <c r="Y92" s="5"/>
      <c r="Z92" s="5"/>
      <c r="AA92" s="128"/>
      <c r="AB92" s="5"/>
      <c r="AC92" s="5"/>
      <c r="AD92" s="5"/>
      <c r="AE92" s="6"/>
      <c r="AF92" s="7"/>
      <c r="AG92" s="7"/>
      <c r="AH92" s="7"/>
    </row>
    <row r="93" spans="1:34" ht="15" customHeight="1" x14ac:dyDescent="0.2">
      <c r="P93" s="29"/>
      <c r="Q93" s="5"/>
      <c r="R93" s="5"/>
      <c r="S93" s="5"/>
      <c r="T93" s="5"/>
      <c r="U93" s="5"/>
      <c r="V93" s="5"/>
      <c r="W93" s="5"/>
      <c r="X93" s="5"/>
      <c r="Y93" s="5"/>
      <c r="Z93" s="5"/>
      <c r="AA93" s="128"/>
      <c r="AB93" s="5"/>
      <c r="AC93" s="5"/>
      <c r="AD93" s="5"/>
      <c r="AE93" s="6"/>
      <c r="AF93" s="7"/>
      <c r="AG93" s="7"/>
      <c r="AH93" s="7"/>
    </row>
    <row r="94" spans="1:34" ht="15" customHeight="1" x14ac:dyDescent="0.2">
      <c r="P94" s="29"/>
      <c r="Q94" s="5"/>
      <c r="R94" s="5"/>
      <c r="S94" s="5"/>
      <c r="T94" s="5"/>
      <c r="U94" s="5"/>
      <c r="V94" s="5"/>
      <c r="W94" s="5"/>
      <c r="X94" s="5"/>
      <c r="Y94" s="5"/>
      <c r="Z94" s="5"/>
      <c r="AA94" s="128"/>
      <c r="AB94" s="5"/>
      <c r="AC94" s="5"/>
      <c r="AD94" s="5"/>
      <c r="AE94" s="6"/>
      <c r="AF94" s="7"/>
      <c r="AG94" s="7"/>
      <c r="AH94" s="7"/>
    </row>
    <row r="95" spans="1:34" ht="15" customHeight="1" x14ac:dyDescent="0.2">
      <c r="P95" s="29"/>
      <c r="Q95" s="5"/>
      <c r="R95" s="5"/>
      <c r="S95" s="5"/>
      <c r="T95" s="5"/>
      <c r="U95" s="5"/>
      <c r="V95" s="5"/>
      <c r="W95" s="5"/>
      <c r="X95" s="5"/>
      <c r="Y95" s="5"/>
      <c r="Z95" s="5"/>
      <c r="AA95" s="128"/>
      <c r="AB95" s="5"/>
      <c r="AC95" s="5"/>
      <c r="AD95" s="5"/>
      <c r="AE95" s="6"/>
      <c r="AF95" s="7"/>
      <c r="AG95" s="7"/>
      <c r="AH95" s="7"/>
    </row>
    <row r="96" spans="1:34" ht="15" customHeight="1" x14ac:dyDescent="0.2">
      <c r="P96" s="29"/>
      <c r="Q96" s="5"/>
      <c r="R96" s="5"/>
      <c r="S96" s="5"/>
      <c r="T96" s="5"/>
      <c r="U96" s="5"/>
      <c r="V96" s="5"/>
      <c r="W96" s="5"/>
      <c r="X96" s="5"/>
      <c r="Y96" s="5"/>
      <c r="Z96" s="5"/>
      <c r="AA96" s="128"/>
      <c r="AB96" s="5"/>
      <c r="AC96" s="5"/>
      <c r="AD96" s="5"/>
      <c r="AE96" s="6"/>
      <c r="AF96" s="7"/>
      <c r="AG96" s="7"/>
      <c r="AH96" s="7"/>
    </row>
    <row r="97" spans="16:34" ht="15" customHeight="1" x14ac:dyDescent="0.2">
      <c r="P97" s="29"/>
      <c r="Q97" s="5"/>
      <c r="R97" s="5"/>
      <c r="S97" s="5"/>
      <c r="T97" s="5"/>
      <c r="U97" s="5"/>
      <c r="V97" s="5"/>
      <c r="W97" s="5"/>
      <c r="X97" s="5"/>
      <c r="Y97" s="5"/>
      <c r="Z97" s="5"/>
      <c r="AA97" s="128"/>
      <c r="AB97" s="5"/>
      <c r="AC97" s="5"/>
      <c r="AD97" s="5"/>
      <c r="AE97" s="6"/>
      <c r="AF97" s="7"/>
      <c r="AG97" s="7"/>
      <c r="AH97" s="7"/>
    </row>
    <row r="98" spans="16:34" ht="15" customHeight="1" x14ac:dyDescent="0.2">
      <c r="P98" s="29"/>
      <c r="Q98" s="6"/>
      <c r="R98" s="6"/>
      <c r="S98" s="6"/>
      <c r="T98" s="6"/>
      <c r="U98" s="6"/>
      <c r="V98" s="6"/>
      <c r="W98" s="6"/>
      <c r="X98" s="6"/>
      <c r="Y98" s="6"/>
      <c r="Z98" s="6"/>
      <c r="AA98" s="129"/>
      <c r="AB98" s="6"/>
      <c r="AC98" s="6"/>
      <c r="AD98" s="6"/>
      <c r="AE98" s="6"/>
      <c r="AF98" s="7"/>
      <c r="AG98" s="7"/>
      <c r="AH98" s="7"/>
    </row>
    <row r="99" spans="16:34" ht="15" customHeight="1" x14ac:dyDescent="0.2">
      <c r="P99" s="29"/>
      <c r="Q99" s="6"/>
      <c r="R99" s="6"/>
      <c r="S99" s="6"/>
      <c r="T99" s="6"/>
      <c r="U99" s="6"/>
      <c r="V99" s="6"/>
      <c r="W99" s="6"/>
      <c r="X99" s="6"/>
      <c r="Y99" s="6"/>
      <c r="Z99" s="6"/>
      <c r="AA99" s="129"/>
      <c r="AB99" s="6"/>
      <c r="AC99" s="6"/>
      <c r="AD99" s="6"/>
      <c r="AE99" s="6"/>
      <c r="AF99" s="7"/>
      <c r="AG99" s="7"/>
      <c r="AH99" s="7"/>
    </row>
    <row r="100" spans="16:34" ht="15" customHeight="1" x14ac:dyDescent="0.2">
      <c r="P100" s="29"/>
      <c r="Q100" s="6"/>
      <c r="R100" s="6"/>
      <c r="S100" s="6"/>
      <c r="T100" s="6"/>
      <c r="U100" s="6"/>
      <c r="V100" s="6"/>
      <c r="W100" s="6"/>
      <c r="X100" s="6"/>
      <c r="Y100" s="6"/>
      <c r="Z100" s="6"/>
      <c r="AA100" s="129"/>
      <c r="AB100" s="6"/>
      <c r="AC100" s="6"/>
      <c r="AD100" s="6"/>
      <c r="AE100" s="6"/>
      <c r="AF100" s="7"/>
      <c r="AG100" s="7"/>
      <c r="AH100" s="7"/>
    </row>
    <row r="101" spans="16:34" ht="15" customHeight="1" x14ac:dyDescent="0.2">
      <c r="P101" s="29"/>
      <c r="Q101" s="6"/>
      <c r="R101" s="6"/>
      <c r="S101" s="6"/>
      <c r="T101" s="6"/>
      <c r="U101" s="6"/>
      <c r="V101" s="6"/>
      <c r="W101" s="6"/>
      <c r="X101" s="6"/>
      <c r="Y101" s="6"/>
      <c r="Z101" s="6"/>
      <c r="AA101" s="129"/>
      <c r="AB101" s="6"/>
      <c r="AC101" s="6"/>
      <c r="AD101" s="6"/>
      <c r="AE101" s="6"/>
      <c r="AF101" s="7"/>
      <c r="AG101" s="7"/>
      <c r="AH101" s="7"/>
    </row>
    <row r="102" spans="16:34" ht="15" customHeight="1" x14ac:dyDescent="0.2">
      <c r="P102" s="29"/>
      <c r="Q102" s="6"/>
      <c r="R102" s="6"/>
      <c r="S102" s="6"/>
      <c r="T102" s="6"/>
      <c r="U102" s="6"/>
      <c r="V102" s="6"/>
      <c r="W102" s="6"/>
      <c r="X102" s="6"/>
      <c r="Y102" s="6"/>
      <c r="Z102" s="6"/>
      <c r="AA102" s="129"/>
      <c r="AB102" s="6"/>
      <c r="AC102" s="6"/>
      <c r="AD102" s="6"/>
      <c r="AE102" s="6"/>
      <c r="AF102" s="7"/>
      <c r="AG102" s="7"/>
      <c r="AH102" s="7"/>
    </row>
    <row r="103" spans="16:34" ht="15" customHeight="1" x14ac:dyDescent="0.2">
      <c r="P103" s="29"/>
      <c r="Q103" s="6"/>
      <c r="R103" s="6"/>
      <c r="S103" s="6"/>
      <c r="T103" s="6"/>
      <c r="U103" s="6"/>
      <c r="V103" s="6"/>
      <c r="W103" s="6"/>
      <c r="X103" s="6"/>
      <c r="Y103" s="6"/>
      <c r="Z103" s="6"/>
      <c r="AA103" s="129"/>
      <c r="AB103" s="6"/>
      <c r="AC103" s="6"/>
      <c r="AD103" s="6"/>
      <c r="AE103" s="6"/>
      <c r="AF103" s="7"/>
      <c r="AG103" s="7"/>
      <c r="AH103" s="7"/>
    </row>
    <row r="104" spans="16:34" ht="15" customHeight="1" x14ac:dyDescent="0.2">
      <c r="P104" s="29"/>
      <c r="Q104" s="6"/>
      <c r="R104" s="6"/>
      <c r="S104" s="6"/>
      <c r="T104" s="6"/>
      <c r="U104" s="6"/>
      <c r="V104" s="6"/>
      <c r="W104" s="6"/>
      <c r="X104" s="6"/>
      <c r="Y104" s="6"/>
      <c r="Z104" s="6"/>
      <c r="AA104" s="129"/>
      <c r="AB104" s="6"/>
      <c r="AC104" s="6"/>
      <c r="AD104" s="6"/>
      <c r="AE104" s="6"/>
      <c r="AF104" s="7"/>
      <c r="AG104" s="7"/>
      <c r="AH104" s="7"/>
    </row>
    <row r="105" spans="16:34" ht="15" customHeight="1" x14ac:dyDescent="0.2">
      <c r="P105" s="29"/>
      <c r="Q105" s="6"/>
      <c r="R105" s="6"/>
      <c r="S105" s="6"/>
      <c r="T105" s="6"/>
      <c r="U105" s="6"/>
      <c r="V105" s="6"/>
      <c r="W105" s="6"/>
      <c r="X105" s="6"/>
      <c r="Y105" s="6"/>
      <c r="Z105" s="6"/>
      <c r="AA105" s="129"/>
      <c r="AB105" s="6"/>
      <c r="AC105" s="6"/>
      <c r="AD105" s="6"/>
      <c r="AE105" s="6"/>
      <c r="AF105" s="7"/>
      <c r="AG105" s="7"/>
      <c r="AH105" s="7"/>
    </row>
    <row r="106" spans="16:34" ht="15" customHeight="1" x14ac:dyDescent="0.2">
      <c r="P106" s="29"/>
      <c r="Q106" s="6"/>
      <c r="R106" s="6"/>
      <c r="S106" s="6"/>
      <c r="T106" s="6"/>
      <c r="U106" s="6"/>
      <c r="V106" s="6"/>
      <c r="W106" s="6"/>
      <c r="X106" s="6"/>
      <c r="Y106" s="6"/>
      <c r="Z106" s="6"/>
      <c r="AA106" s="129"/>
      <c r="AB106" s="6"/>
      <c r="AC106" s="6"/>
      <c r="AD106" s="6"/>
      <c r="AE106" s="6"/>
      <c r="AF106" s="7"/>
      <c r="AG106" s="7"/>
      <c r="AH106" s="7"/>
    </row>
    <row r="107" spans="16:34" ht="15" customHeight="1" x14ac:dyDescent="0.2">
      <c r="P107" s="29"/>
      <c r="Q107" s="6"/>
      <c r="R107" s="6"/>
      <c r="S107" s="6"/>
      <c r="T107" s="6"/>
      <c r="U107" s="6"/>
      <c r="V107" s="6"/>
      <c r="W107" s="6"/>
      <c r="X107" s="6"/>
      <c r="Y107" s="6"/>
      <c r="Z107" s="6"/>
      <c r="AA107" s="129"/>
      <c r="AB107" s="6"/>
      <c r="AC107" s="6"/>
      <c r="AD107" s="6"/>
      <c r="AE107" s="6"/>
      <c r="AF107" s="7"/>
      <c r="AG107" s="7"/>
      <c r="AH107" s="7"/>
    </row>
    <row r="108" spans="16:34" ht="15" customHeight="1" x14ac:dyDescent="0.2">
      <c r="P108" s="29"/>
      <c r="Q108" s="6"/>
      <c r="R108" s="6"/>
      <c r="S108" s="6"/>
      <c r="T108" s="6"/>
      <c r="U108" s="6"/>
      <c r="V108" s="6"/>
      <c r="W108" s="6"/>
      <c r="X108" s="6"/>
      <c r="Y108" s="6"/>
      <c r="Z108" s="6"/>
      <c r="AA108" s="129"/>
      <c r="AB108" s="6"/>
      <c r="AC108" s="6"/>
      <c r="AD108" s="6"/>
      <c r="AE108" s="6"/>
      <c r="AF108" s="7"/>
      <c r="AG108" s="7"/>
      <c r="AH108" s="7"/>
    </row>
    <row r="109" spans="16:34" ht="15" customHeight="1" x14ac:dyDescent="0.2">
      <c r="P109" s="29"/>
      <c r="Q109" s="6"/>
      <c r="R109" s="6"/>
      <c r="S109" s="6"/>
      <c r="T109" s="6"/>
      <c r="U109" s="6"/>
      <c r="V109" s="6"/>
      <c r="W109" s="6"/>
      <c r="X109" s="6"/>
      <c r="Y109" s="6"/>
      <c r="Z109" s="6"/>
      <c r="AA109" s="129"/>
      <c r="AB109" s="6"/>
      <c r="AC109" s="6"/>
      <c r="AD109" s="6"/>
      <c r="AE109" s="6"/>
      <c r="AF109" s="7"/>
      <c r="AG109" s="7"/>
      <c r="AH109" s="7"/>
    </row>
    <row r="110" spans="16:34" ht="15" customHeight="1" x14ac:dyDescent="0.2">
      <c r="P110" s="29"/>
      <c r="Q110" s="6"/>
      <c r="R110" s="6"/>
      <c r="S110" s="6"/>
      <c r="T110" s="6"/>
      <c r="U110" s="6"/>
      <c r="V110" s="6"/>
      <c r="W110" s="6"/>
      <c r="X110" s="6"/>
      <c r="Y110" s="6"/>
      <c r="Z110" s="6"/>
      <c r="AA110" s="129"/>
      <c r="AB110" s="6"/>
      <c r="AC110" s="6"/>
      <c r="AD110" s="6"/>
      <c r="AE110" s="6"/>
      <c r="AF110" s="7"/>
      <c r="AG110" s="7"/>
      <c r="AH110" s="7"/>
    </row>
    <row r="111" spans="16:34" ht="15" customHeight="1" x14ac:dyDescent="0.2">
      <c r="P111" s="29"/>
      <c r="Q111" s="6"/>
      <c r="R111" s="6"/>
      <c r="S111" s="6"/>
      <c r="T111" s="6"/>
      <c r="U111" s="6"/>
      <c r="V111" s="6"/>
      <c r="W111" s="6"/>
      <c r="X111" s="6"/>
      <c r="Y111" s="6"/>
      <c r="Z111" s="6"/>
      <c r="AA111" s="129"/>
      <c r="AB111" s="6"/>
      <c r="AC111" s="6"/>
      <c r="AD111" s="6"/>
      <c r="AE111" s="6"/>
      <c r="AF111" s="7"/>
      <c r="AG111" s="7"/>
      <c r="AH111" s="7"/>
    </row>
    <row r="112" spans="16:34" ht="15" customHeight="1" x14ac:dyDescent="0.2">
      <c r="P112" s="29"/>
      <c r="Q112" s="6"/>
      <c r="R112" s="6"/>
      <c r="S112" s="6"/>
      <c r="T112" s="6"/>
      <c r="U112" s="6"/>
      <c r="V112" s="6"/>
      <c r="W112" s="6"/>
      <c r="X112" s="6"/>
      <c r="Y112" s="6"/>
      <c r="Z112" s="6"/>
      <c r="AA112" s="129"/>
      <c r="AB112" s="6"/>
      <c r="AC112" s="6"/>
      <c r="AD112" s="6"/>
      <c r="AE112" s="6"/>
      <c r="AF112" s="7"/>
      <c r="AG112" s="7"/>
      <c r="AH112" s="7"/>
    </row>
    <row r="113" spans="16:34" ht="15" customHeight="1" x14ac:dyDescent="0.2">
      <c r="P113" s="29"/>
      <c r="Q113" s="6"/>
      <c r="R113" s="6"/>
      <c r="S113" s="6"/>
      <c r="T113" s="6"/>
      <c r="U113" s="6"/>
      <c r="V113" s="6"/>
      <c r="W113" s="6"/>
      <c r="X113" s="6"/>
      <c r="Y113" s="6"/>
      <c r="Z113" s="6"/>
      <c r="AA113" s="129"/>
      <c r="AB113" s="6"/>
      <c r="AC113" s="6"/>
      <c r="AD113" s="6"/>
      <c r="AE113" s="6"/>
      <c r="AF113" s="7"/>
      <c r="AG113" s="7"/>
      <c r="AH113" s="7"/>
    </row>
    <row r="114" spans="16:34" ht="15" customHeight="1" x14ac:dyDescent="0.2">
      <c r="P114" s="29"/>
      <c r="Q114" s="6"/>
      <c r="R114" s="6"/>
      <c r="S114" s="6"/>
      <c r="T114" s="6"/>
      <c r="U114" s="6"/>
      <c r="V114" s="6"/>
      <c r="W114" s="6"/>
      <c r="X114" s="6"/>
      <c r="Y114" s="6"/>
      <c r="Z114" s="6"/>
      <c r="AA114" s="129"/>
      <c r="AB114" s="6"/>
      <c r="AC114" s="6"/>
      <c r="AD114" s="6"/>
      <c r="AE114" s="6"/>
      <c r="AF114" s="7"/>
      <c r="AG114" s="7"/>
      <c r="AH114" s="7"/>
    </row>
    <row r="115" spans="16:34" ht="15" customHeight="1" x14ac:dyDescent="0.2">
      <c r="P115" s="29"/>
      <c r="Q115" s="6"/>
      <c r="R115" s="6"/>
      <c r="S115" s="6"/>
      <c r="T115" s="6"/>
      <c r="U115" s="6"/>
      <c r="V115" s="6"/>
      <c r="W115" s="6"/>
      <c r="X115" s="6"/>
      <c r="Y115" s="6"/>
      <c r="Z115" s="6"/>
      <c r="AA115" s="129"/>
      <c r="AB115" s="6"/>
      <c r="AC115" s="6"/>
      <c r="AD115" s="6"/>
      <c r="AE115" s="6"/>
      <c r="AF115" s="7"/>
      <c r="AG115" s="7"/>
      <c r="AH115" s="7"/>
    </row>
    <row r="116" spans="16:34" ht="15" customHeight="1" x14ac:dyDescent="0.2">
      <c r="P116" s="29"/>
      <c r="Q116" s="6"/>
      <c r="R116" s="6"/>
      <c r="S116" s="6"/>
      <c r="T116" s="6"/>
      <c r="U116" s="6"/>
      <c r="V116" s="6"/>
      <c r="W116" s="6"/>
      <c r="X116" s="6"/>
      <c r="Y116" s="6"/>
      <c r="Z116" s="6"/>
      <c r="AA116" s="129"/>
      <c r="AB116" s="6"/>
      <c r="AC116" s="6"/>
      <c r="AD116" s="6"/>
      <c r="AE116" s="6"/>
      <c r="AF116" s="7"/>
      <c r="AG116" s="7"/>
      <c r="AH116" s="7"/>
    </row>
    <row r="117" spans="16:34" ht="15" customHeight="1" x14ac:dyDescent="0.2">
      <c r="P117" s="29"/>
      <c r="Q117" s="6"/>
      <c r="R117" s="6"/>
      <c r="S117" s="6"/>
      <c r="T117" s="6"/>
      <c r="U117" s="6"/>
      <c r="V117" s="6"/>
      <c r="W117" s="6"/>
      <c r="X117" s="6"/>
      <c r="Y117" s="6"/>
      <c r="Z117" s="6"/>
      <c r="AA117" s="129"/>
      <c r="AB117" s="6"/>
      <c r="AC117" s="6"/>
      <c r="AD117" s="6"/>
      <c r="AE117" s="6"/>
      <c r="AF117" s="7"/>
      <c r="AG117" s="7"/>
      <c r="AH117" s="7"/>
    </row>
    <row r="118" spans="16:34" ht="15" customHeight="1" x14ac:dyDescent="0.2">
      <c r="P118" s="29"/>
      <c r="Q118" s="6"/>
      <c r="R118" s="6"/>
      <c r="S118" s="6"/>
      <c r="T118" s="6"/>
      <c r="U118" s="6"/>
      <c r="V118" s="6"/>
      <c r="W118" s="6"/>
      <c r="X118" s="6"/>
      <c r="Y118" s="6"/>
      <c r="Z118" s="6"/>
      <c r="AA118" s="129"/>
      <c r="AB118" s="6"/>
      <c r="AC118" s="6"/>
      <c r="AD118" s="6"/>
      <c r="AE118" s="6"/>
      <c r="AF118" s="7"/>
      <c r="AG118" s="7"/>
      <c r="AH118" s="7"/>
    </row>
    <row r="119" spans="16:34" ht="15" customHeight="1" x14ac:dyDescent="0.2">
      <c r="P119" s="29"/>
      <c r="Q119" s="6"/>
      <c r="R119" s="6"/>
      <c r="S119" s="6"/>
      <c r="T119" s="6"/>
      <c r="U119" s="6"/>
      <c r="V119" s="6"/>
      <c r="W119" s="6"/>
      <c r="X119" s="6"/>
      <c r="Y119" s="6"/>
      <c r="Z119" s="6"/>
      <c r="AA119" s="129"/>
      <c r="AB119" s="6"/>
      <c r="AC119" s="6"/>
      <c r="AD119" s="6"/>
      <c r="AE119" s="6"/>
      <c r="AF119" s="7"/>
      <c r="AG119" s="7"/>
      <c r="AH119" s="7"/>
    </row>
    <row r="120" spans="16:34" ht="15" customHeight="1" x14ac:dyDescent="0.2">
      <c r="P120" s="29"/>
      <c r="Q120" s="6"/>
      <c r="R120" s="6"/>
      <c r="S120" s="6"/>
      <c r="T120" s="6"/>
      <c r="U120" s="6"/>
      <c r="V120" s="6"/>
      <c r="W120" s="6"/>
      <c r="X120" s="6"/>
      <c r="Y120" s="6"/>
      <c r="Z120" s="6"/>
      <c r="AA120" s="129"/>
      <c r="AB120" s="6"/>
      <c r="AC120" s="6"/>
      <c r="AD120" s="6"/>
      <c r="AE120" s="6"/>
      <c r="AF120" s="7"/>
      <c r="AG120" s="7"/>
      <c r="AH120" s="7"/>
    </row>
    <row r="121" spans="16:34" ht="15" customHeight="1" x14ac:dyDescent="0.2">
      <c r="P121" s="29"/>
      <c r="Q121" s="6"/>
      <c r="R121" s="6"/>
      <c r="S121" s="6"/>
      <c r="T121" s="6"/>
      <c r="U121" s="6"/>
      <c r="V121" s="6"/>
      <c r="W121" s="6"/>
      <c r="X121" s="6"/>
      <c r="Y121" s="6"/>
      <c r="Z121" s="6"/>
      <c r="AA121" s="129"/>
      <c r="AB121" s="6"/>
      <c r="AC121" s="6"/>
      <c r="AD121" s="6"/>
      <c r="AE121" s="6"/>
      <c r="AF121" s="7"/>
      <c r="AG121" s="7"/>
      <c r="AH121" s="7"/>
    </row>
    <row r="122" spans="16:34" ht="15" customHeight="1" x14ac:dyDescent="0.2">
      <c r="P122" s="29"/>
      <c r="Q122" s="6"/>
      <c r="R122" s="6"/>
      <c r="S122" s="6"/>
      <c r="T122" s="6"/>
      <c r="U122" s="6"/>
      <c r="V122" s="6"/>
      <c r="W122" s="6"/>
      <c r="X122" s="6"/>
      <c r="Y122" s="6"/>
      <c r="Z122" s="6"/>
      <c r="AA122" s="129"/>
      <c r="AB122" s="6"/>
      <c r="AC122" s="6"/>
      <c r="AD122" s="6"/>
      <c r="AE122" s="6"/>
      <c r="AF122" s="7"/>
      <c r="AG122" s="7"/>
      <c r="AH122" s="7"/>
    </row>
    <row r="123" spans="16:34" ht="15" customHeight="1" x14ac:dyDescent="0.2">
      <c r="P123" s="29"/>
      <c r="Q123" s="6"/>
      <c r="R123" s="6"/>
      <c r="S123" s="6"/>
      <c r="T123" s="6"/>
      <c r="U123" s="6"/>
      <c r="V123" s="6"/>
      <c r="W123" s="6"/>
      <c r="X123" s="6"/>
      <c r="Y123" s="6"/>
      <c r="Z123" s="6"/>
      <c r="AA123" s="129"/>
      <c r="AB123" s="6"/>
      <c r="AC123" s="6"/>
      <c r="AD123" s="6"/>
      <c r="AE123" s="6"/>
      <c r="AF123" s="7"/>
      <c r="AG123" s="7"/>
      <c r="AH123" s="7"/>
    </row>
    <row r="124" spans="16:34" ht="15" customHeight="1" x14ac:dyDescent="0.2">
      <c r="P124" s="29"/>
      <c r="Q124" s="6"/>
      <c r="R124" s="6"/>
      <c r="S124" s="6"/>
      <c r="T124" s="6"/>
      <c r="U124" s="6"/>
      <c r="V124" s="6"/>
      <c r="W124" s="6"/>
      <c r="X124" s="6"/>
      <c r="Y124" s="6"/>
      <c r="Z124" s="6"/>
      <c r="AA124" s="129"/>
      <c r="AB124" s="6"/>
      <c r="AC124" s="6"/>
      <c r="AD124" s="6"/>
      <c r="AE124" s="6"/>
      <c r="AF124" s="7"/>
      <c r="AG124" s="7"/>
      <c r="AH124" s="7"/>
    </row>
    <row r="125" spans="16:34" ht="15" customHeight="1" x14ac:dyDescent="0.2">
      <c r="P125" s="29"/>
      <c r="Q125" s="6"/>
      <c r="R125" s="6"/>
      <c r="S125" s="6"/>
      <c r="T125" s="6"/>
      <c r="U125" s="6"/>
      <c r="V125" s="6"/>
      <c r="W125" s="6"/>
      <c r="X125" s="6"/>
      <c r="Y125" s="6"/>
      <c r="Z125" s="6"/>
      <c r="AA125" s="129"/>
      <c r="AB125" s="6"/>
      <c r="AC125" s="6"/>
      <c r="AD125" s="6"/>
      <c r="AE125" s="6"/>
      <c r="AF125" s="7"/>
      <c r="AG125" s="7"/>
      <c r="AH125" s="7"/>
    </row>
    <row r="126" spans="16:34" ht="15" customHeight="1" x14ac:dyDescent="0.2">
      <c r="P126" s="29"/>
      <c r="Q126" s="6"/>
      <c r="R126" s="6"/>
      <c r="S126" s="6"/>
      <c r="T126" s="6"/>
      <c r="U126" s="6"/>
      <c r="V126" s="6"/>
      <c r="W126" s="6"/>
      <c r="X126" s="6"/>
      <c r="Y126" s="6"/>
      <c r="Z126" s="6"/>
      <c r="AA126" s="129"/>
      <c r="AB126" s="6"/>
      <c r="AC126" s="6"/>
      <c r="AD126" s="6"/>
      <c r="AE126" s="6"/>
      <c r="AF126" s="7"/>
      <c r="AG126" s="7"/>
      <c r="AH126" s="7"/>
    </row>
    <row r="127" spans="16:34" ht="15" customHeight="1" x14ac:dyDescent="0.2">
      <c r="P127" s="29"/>
      <c r="Q127" s="6"/>
      <c r="R127" s="6"/>
      <c r="S127" s="6"/>
      <c r="T127" s="6"/>
      <c r="U127" s="6"/>
      <c r="V127" s="6"/>
      <c r="W127" s="6"/>
      <c r="X127" s="6"/>
      <c r="Y127" s="6"/>
      <c r="Z127" s="6"/>
      <c r="AA127" s="129"/>
      <c r="AB127" s="6"/>
      <c r="AC127" s="6"/>
      <c r="AD127" s="6"/>
      <c r="AE127" s="6"/>
      <c r="AF127" s="7"/>
      <c r="AG127" s="7"/>
      <c r="AH127" s="7"/>
    </row>
    <row r="128" spans="16:34" ht="15" customHeight="1" x14ac:dyDescent="0.2">
      <c r="P128" s="29"/>
      <c r="Q128" s="6"/>
      <c r="R128" s="6"/>
      <c r="S128" s="6"/>
      <c r="T128" s="6"/>
      <c r="U128" s="6"/>
      <c r="V128" s="6"/>
      <c r="W128" s="6"/>
      <c r="X128" s="6"/>
      <c r="Y128" s="6"/>
      <c r="Z128" s="6"/>
      <c r="AA128" s="129"/>
      <c r="AB128" s="6"/>
      <c r="AC128" s="6"/>
      <c r="AD128" s="6"/>
      <c r="AE128" s="6"/>
      <c r="AF128" s="7"/>
      <c r="AG128" s="7"/>
      <c r="AH128" s="7"/>
    </row>
    <row r="129" spans="16:34" ht="15" customHeight="1" x14ac:dyDescent="0.2">
      <c r="P129" s="29"/>
      <c r="Q129" s="6"/>
      <c r="R129" s="6"/>
      <c r="S129" s="6"/>
      <c r="T129" s="6"/>
      <c r="U129" s="6"/>
      <c r="V129" s="6"/>
      <c r="W129" s="6"/>
      <c r="X129" s="6"/>
      <c r="Y129" s="6"/>
      <c r="Z129" s="6"/>
      <c r="AA129" s="129"/>
      <c r="AB129" s="6"/>
      <c r="AC129" s="6"/>
      <c r="AD129" s="6"/>
      <c r="AE129" s="6"/>
      <c r="AF129" s="7"/>
      <c r="AG129" s="7"/>
      <c r="AH129" s="7"/>
    </row>
    <row r="130" spans="16:34" ht="15" customHeight="1" x14ac:dyDescent="0.2">
      <c r="P130" s="29"/>
      <c r="Q130" s="6"/>
      <c r="R130" s="6"/>
      <c r="S130" s="6"/>
      <c r="T130" s="6"/>
      <c r="U130" s="6"/>
      <c r="V130" s="6"/>
      <c r="W130" s="6"/>
      <c r="X130" s="6"/>
      <c r="Y130" s="6"/>
      <c r="Z130" s="6"/>
      <c r="AA130" s="129"/>
      <c r="AB130" s="6"/>
      <c r="AC130" s="6"/>
      <c r="AD130" s="6"/>
      <c r="AE130" s="6"/>
      <c r="AF130" s="7"/>
      <c r="AG130" s="7"/>
      <c r="AH130" s="7"/>
    </row>
    <row r="131" spans="16:34" ht="15" customHeight="1" x14ac:dyDescent="0.2">
      <c r="P131" s="29"/>
      <c r="Q131" s="6"/>
      <c r="R131" s="6"/>
      <c r="S131" s="6"/>
      <c r="T131" s="6"/>
      <c r="U131" s="6"/>
      <c r="V131" s="6"/>
      <c r="W131" s="6"/>
      <c r="X131" s="6"/>
      <c r="Y131" s="6"/>
      <c r="Z131" s="6"/>
      <c r="AA131" s="129"/>
      <c r="AB131" s="6"/>
      <c r="AC131" s="6"/>
      <c r="AD131" s="6"/>
      <c r="AE131" s="6"/>
      <c r="AF131" s="7"/>
      <c r="AG131" s="7"/>
      <c r="AH131" s="7"/>
    </row>
    <row r="132" spans="16:34" ht="15" customHeight="1" x14ac:dyDescent="0.2">
      <c r="P132" s="29"/>
      <c r="Q132" s="6"/>
      <c r="R132" s="6"/>
      <c r="S132" s="6"/>
      <c r="T132" s="6"/>
      <c r="U132" s="6"/>
      <c r="V132" s="6"/>
      <c r="W132" s="6"/>
      <c r="X132" s="6"/>
      <c r="Y132" s="6"/>
      <c r="Z132" s="6"/>
      <c r="AA132" s="129"/>
      <c r="AB132" s="6"/>
      <c r="AC132" s="6"/>
      <c r="AD132" s="6"/>
      <c r="AE132" s="6"/>
      <c r="AF132" s="7"/>
      <c r="AG132" s="7"/>
      <c r="AH132" s="7"/>
    </row>
    <row r="133" spans="16:34" ht="15" customHeight="1" x14ac:dyDescent="0.2">
      <c r="P133" s="29"/>
      <c r="Q133" s="6"/>
      <c r="R133" s="6"/>
      <c r="S133" s="6"/>
      <c r="T133" s="6"/>
      <c r="U133" s="6"/>
      <c r="V133" s="6"/>
      <c r="W133" s="6"/>
      <c r="X133" s="6"/>
      <c r="Y133" s="6"/>
      <c r="Z133" s="6"/>
      <c r="AA133" s="129"/>
      <c r="AB133" s="6"/>
      <c r="AC133" s="6"/>
      <c r="AD133" s="6"/>
      <c r="AE133" s="6"/>
      <c r="AF133" s="7"/>
      <c r="AG133" s="7"/>
      <c r="AH133" s="7"/>
    </row>
    <row r="134" spans="16:34" ht="15" customHeight="1" x14ac:dyDescent="0.2">
      <c r="P134" s="29"/>
      <c r="Q134" s="6"/>
      <c r="R134" s="6"/>
      <c r="S134" s="6"/>
      <c r="T134" s="6"/>
      <c r="U134" s="6"/>
      <c r="V134" s="6"/>
      <c r="W134" s="6"/>
      <c r="X134" s="6"/>
      <c r="Y134" s="6"/>
      <c r="Z134" s="6"/>
      <c r="AA134" s="129"/>
      <c r="AB134" s="6"/>
      <c r="AC134" s="6"/>
      <c r="AD134" s="6"/>
      <c r="AE134" s="6"/>
      <c r="AF134" s="7"/>
      <c r="AG134" s="7"/>
      <c r="AH134" s="7"/>
    </row>
    <row r="135" spans="16:34" ht="15" customHeight="1" x14ac:dyDescent="0.2">
      <c r="P135" s="29"/>
      <c r="Q135" s="6"/>
      <c r="R135" s="6"/>
      <c r="S135" s="6"/>
      <c r="T135" s="6"/>
      <c r="U135" s="6"/>
      <c r="V135" s="6"/>
      <c r="W135" s="6"/>
      <c r="X135" s="6"/>
      <c r="Y135" s="6"/>
      <c r="Z135" s="6"/>
      <c r="AA135" s="129"/>
      <c r="AB135" s="6"/>
      <c r="AC135" s="6"/>
      <c r="AD135" s="6"/>
      <c r="AE135" s="6"/>
      <c r="AF135" s="7"/>
      <c r="AG135" s="7"/>
      <c r="AH135" s="7"/>
    </row>
    <row r="136" spans="16:34" ht="15" customHeight="1" x14ac:dyDescent="0.2">
      <c r="P136" s="29"/>
      <c r="Q136" s="6"/>
      <c r="R136" s="6"/>
      <c r="S136" s="6"/>
      <c r="T136" s="6"/>
      <c r="U136" s="6"/>
      <c r="V136" s="6"/>
      <c r="W136" s="6"/>
      <c r="X136" s="6"/>
      <c r="Y136" s="6"/>
      <c r="Z136" s="6"/>
      <c r="AA136" s="129"/>
      <c r="AB136" s="6"/>
      <c r="AC136" s="6"/>
      <c r="AD136" s="6"/>
      <c r="AE136" s="6"/>
      <c r="AF136" s="7"/>
      <c r="AG136" s="7"/>
      <c r="AH136" s="7"/>
    </row>
    <row r="137" spans="16:34" ht="15" customHeight="1" x14ac:dyDescent="0.2">
      <c r="P137" s="29"/>
      <c r="Q137" s="6"/>
      <c r="R137" s="6"/>
      <c r="S137" s="6"/>
      <c r="T137" s="6"/>
      <c r="U137" s="6"/>
      <c r="V137" s="6"/>
      <c r="W137" s="6"/>
      <c r="X137" s="6"/>
      <c r="Y137" s="6"/>
      <c r="Z137" s="6"/>
      <c r="AA137" s="129"/>
      <c r="AB137" s="6"/>
      <c r="AC137" s="6"/>
      <c r="AD137" s="6"/>
      <c r="AE137" s="6"/>
      <c r="AF137" s="7"/>
      <c r="AG137" s="7"/>
      <c r="AH137" s="7"/>
    </row>
    <row r="138" spans="16:34" ht="15" customHeight="1" x14ac:dyDescent="0.2">
      <c r="P138" s="29"/>
      <c r="Q138" s="6"/>
      <c r="R138" s="6"/>
      <c r="S138" s="6"/>
      <c r="T138" s="6"/>
      <c r="U138" s="6"/>
      <c r="V138" s="6"/>
      <c r="W138" s="6"/>
      <c r="X138" s="6"/>
      <c r="Y138" s="6"/>
      <c r="Z138" s="6"/>
      <c r="AA138" s="129"/>
      <c r="AB138" s="6"/>
      <c r="AC138" s="6"/>
      <c r="AD138" s="6"/>
      <c r="AE138" s="6"/>
      <c r="AF138" s="7"/>
      <c r="AG138" s="7"/>
      <c r="AH138" s="7"/>
    </row>
    <row r="139" spans="16:34" ht="15" customHeight="1" x14ac:dyDescent="0.2">
      <c r="P139" s="29"/>
      <c r="Q139" s="6"/>
      <c r="R139" s="6"/>
      <c r="S139" s="6"/>
      <c r="T139" s="6"/>
      <c r="U139" s="6"/>
      <c r="V139" s="6"/>
      <c r="W139" s="6"/>
      <c r="X139" s="6"/>
      <c r="Y139" s="6"/>
      <c r="Z139" s="6"/>
      <c r="AA139" s="129"/>
      <c r="AB139" s="6"/>
      <c r="AC139" s="6"/>
      <c r="AD139" s="6"/>
      <c r="AE139" s="6"/>
      <c r="AF139" s="7"/>
      <c r="AG139" s="7"/>
      <c r="AH139" s="7"/>
    </row>
    <row r="140" spans="16:34" ht="15" customHeight="1" x14ac:dyDescent="0.2">
      <c r="P140" s="29"/>
      <c r="Q140" s="6"/>
      <c r="R140" s="6"/>
      <c r="S140" s="6"/>
      <c r="T140" s="6"/>
      <c r="U140" s="6"/>
      <c r="V140" s="6"/>
      <c r="W140" s="6"/>
      <c r="X140" s="6"/>
      <c r="Y140" s="6"/>
      <c r="Z140" s="6"/>
      <c r="AA140" s="129"/>
      <c r="AB140" s="6"/>
      <c r="AC140" s="6"/>
      <c r="AD140" s="6"/>
      <c r="AE140" s="6"/>
      <c r="AF140" s="7"/>
      <c r="AG140" s="7"/>
      <c r="AH140" s="7"/>
    </row>
    <row r="141" spans="16:34" ht="15" customHeight="1" x14ac:dyDescent="0.2">
      <c r="P141" s="29"/>
      <c r="Q141" s="6"/>
      <c r="R141" s="6"/>
      <c r="S141" s="6"/>
      <c r="T141" s="6"/>
      <c r="U141" s="6"/>
      <c r="V141" s="6"/>
      <c r="W141" s="6"/>
      <c r="X141" s="6"/>
      <c r="Y141" s="6"/>
      <c r="Z141" s="6"/>
      <c r="AA141" s="129"/>
      <c r="AB141" s="6"/>
      <c r="AC141" s="6"/>
      <c r="AD141" s="6"/>
      <c r="AE141" s="6"/>
      <c r="AF141" s="7"/>
      <c r="AG141" s="7"/>
      <c r="AH141" s="7"/>
    </row>
    <row r="142" spans="16:34" ht="15" customHeight="1" x14ac:dyDescent="0.2">
      <c r="P142" s="29"/>
      <c r="Q142" s="6"/>
      <c r="R142" s="6"/>
      <c r="S142" s="6"/>
      <c r="T142" s="6"/>
      <c r="U142" s="6"/>
      <c r="V142" s="6"/>
      <c r="W142" s="6"/>
      <c r="X142" s="6"/>
      <c r="Y142" s="6"/>
      <c r="Z142" s="6"/>
      <c r="AA142" s="129"/>
      <c r="AB142" s="6"/>
      <c r="AC142" s="6"/>
      <c r="AD142" s="6"/>
      <c r="AE142" s="6"/>
      <c r="AF142" s="7"/>
      <c r="AG142" s="7"/>
      <c r="AH142" s="7"/>
    </row>
    <row r="143" spans="16:34" ht="15" customHeight="1" x14ac:dyDescent="0.2">
      <c r="P143" s="29"/>
      <c r="Q143" s="6"/>
      <c r="R143" s="6"/>
      <c r="S143" s="6"/>
      <c r="T143" s="6"/>
      <c r="U143" s="6"/>
      <c r="V143" s="6"/>
      <c r="W143" s="6"/>
      <c r="X143" s="6"/>
      <c r="Y143" s="6"/>
      <c r="Z143" s="6"/>
      <c r="AA143" s="129"/>
      <c r="AB143" s="6"/>
      <c r="AC143" s="6"/>
      <c r="AD143" s="6"/>
      <c r="AE143" s="6"/>
      <c r="AF143" s="7"/>
      <c r="AG143" s="7"/>
      <c r="AH143" s="7"/>
    </row>
    <row r="144" spans="16:34" ht="15" customHeight="1" x14ac:dyDescent="0.2">
      <c r="P144" s="29"/>
      <c r="Q144" s="6"/>
      <c r="R144" s="6"/>
      <c r="S144" s="6"/>
      <c r="T144" s="6"/>
      <c r="U144" s="6"/>
      <c r="V144" s="6"/>
      <c r="W144" s="6"/>
      <c r="X144" s="6"/>
      <c r="Y144" s="6"/>
      <c r="Z144" s="6"/>
      <c r="AA144" s="129"/>
      <c r="AB144" s="6"/>
      <c r="AC144" s="6"/>
      <c r="AD144" s="6"/>
      <c r="AE144" s="6"/>
      <c r="AF144" s="7"/>
      <c r="AG144" s="7"/>
      <c r="AH144" s="7"/>
    </row>
    <row r="145" spans="16:34" ht="15" customHeight="1" x14ac:dyDescent="0.2">
      <c r="P145" s="29"/>
      <c r="Q145" s="6"/>
      <c r="R145" s="6"/>
      <c r="S145" s="6"/>
      <c r="T145" s="6"/>
      <c r="U145" s="6"/>
      <c r="V145" s="6"/>
      <c r="W145" s="6"/>
      <c r="X145" s="6"/>
      <c r="Y145" s="6"/>
      <c r="Z145" s="6"/>
      <c r="AA145" s="129"/>
      <c r="AB145" s="6"/>
      <c r="AC145" s="6"/>
      <c r="AD145" s="6"/>
      <c r="AE145" s="6"/>
      <c r="AF145" s="7"/>
      <c r="AG145" s="7"/>
      <c r="AH145" s="7"/>
    </row>
    <row r="146" spans="16:34" ht="15" customHeight="1" x14ac:dyDescent="0.2">
      <c r="P146" s="29"/>
      <c r="Q146" s="6"/>
      <c r="R146" s="6"/>
      <c r="S146" s="6"/>
      <c r="T146" s="6"/>
      <c r="U146" s="6"/>
      <c r="V146" s="6"/>
      <c r="W146" s="6"/>
      <c r="X146" s="6"/>
      <c r="Y146" s="6"/>
      <c r="Z146" s="6"/>
      <c r="AA146" s="129"/>
      <c r="AB146" s="6"/>
      <c r="AC146" s="6"/>
      <c r="AD146" s="6"/>
      <c r="AE146" s="6"/>
      <c r="AF146" s="7"/>
      <c r="AG146" s="7"/>
      <c r="AH146" s="7"/>
    </row>
    <row r="147" spans="16:34" ht="15" customHeight="1" x14ac:dyDescent="0.2">
      <c r="P147" s="29"/>
      <c r="Q147" s="6"/>
      <c r="R147" s="6"/>
      <c r="S147" s="6"/>
      <c r="T147" s="6"/>
      <c r="U147" s="6"/>
      <c r="V147" s="6"/>
      <c r="W147" s="6"/>
      <c r="X147" s="6"/>
      <c r="Y147" s="6"/>
      <c r="Z147" s="6"/>
      <c r="AA147" s="129"/>
      <c r="AB147" s="6"/>
      <c r="AC147" s="6"/>
      <c r="AD147" s="6"/>
      <c r="AE147" s="6"/>
      <c r="AF147" s="7"/>
      <c r="AG147" s="7"/>
      <c r="AH147" s="7"/>
    </row>
    <row r="148" spans="16:34" ht="15" customHeight="1" x14ac:dyDescent="0.2">
      <c r="P148" s="29"/>
      <c r="Q148" s="6"/>
      <c r="R148" s="6"/>
      <c r="S148" s="6"/>
      <c r="T148" s="6"/>
      <c r="U148" s="6"/>
      <c r="V148" s="6"/>
      <c r="W148" s="6"/>
      <c r="X148" s="6"/>
      <c r="Y148" s="6"/>
      <c r="Z148" s="6"/>
      <c r="AA148" s="129"/>
      <c r="AB148" s="6"/>
      <c r="AC148" s="6"/>
      <c r="AD148" s="6"/>
      <c r="AE148" s="6"/>
      <c r="AF148" s="7"/>
      <c r="AG148" s="7"/>
      <c r="AH148" s="7"/>
    </row>
    <row r="149" spans="16:34" ht="15" customHeight="1" x14ac:dyDescent="0.2">
      <c r="P149" s="29"/>
      <c r="Q149" s="6"/>
      <c r="R149" s="6"/>
      <c r="S149" s="6"/>
      <c r="T149" s="6"/>
      <c r="U149" s="6"/>
      <c r="V149" s="6"/>
      <c r="W149" s="6"/>
      <c r="X149" s="6"/>
      <c r="Y149" s="6"/>
      <c r="Z149" s="6"/>
      <c r="AA149" s="129"/>
      <c r="AB149" s="6"/>
      <c r="AC149" s="6"/>
      <c r="AD149" s="6"/>
      <c r="AE149" s="6"/>
      <c r="AF149" s="7"/>
      <c r="AG149" s="7"/>
      <c r="AH149" s="7"/>
    </row>
    <row r="150" spans="16:34" ht="15" customHeight="1" x14ac:dyDescent="0.2">
      <c r="P150" s="29"/>
      <c r="Q150" s="6"/>
      <c r="R150" s="6"/>
      <c r="S150" s="6"/>
      <c r="T150" s="6"/>
      <c r="U150" s="6"/>
      <c r="V150" s="6"/>
      <c r="W150" s="6"/>
      <c r="X150" s="6"/>
      <c r="Y150" s="6"/>
      <c r="Z150" s="6"/>
      <c r="AA150" s="129"/>
      <c r="AB150" s="6"/>
      <c r="AC150" s="6"/>
      <c r="AD150" s="6"/>
      <c r="AE150" s="6"/>
      <c r="AF150" s="7"/>
      <c r="AG150" s="7"/>
      <c r="AH150" s="7"/>
    </row>
    <row r="151" spans="16:34" ht="15" customHeight="1" x14ac:dyDescent="0.2">
      <c r="P151" s="29"/>
      <c r="Q151" s="6"/>
      <c r="R151" s="6"/>
      <c r="S151" s="6"/>
      <c r="T151" s="6"/>
      <c r="U151" s="6"/>
      <c r="V151" s="6"/>
      <c r="W151" s="6"/>
      <c r="X151" s="6"/>
      <c r="Y151" s="6"/>
      <c r="Z151" s="6"/>
      <c r="AA151" s="129"/>
      <c r="AB151" s="6"/>
      <c r="AC151" s="6"/>
      <c r="AD151" s="6"/>
      <c r="AE151" s="6"/>
      <c r="AF151" s="7"/>
      <c r="AG151" s="7"/>
      <c r="AH151" s="7"/>
    </row>
    <row r="152" spans="16:34" ht="15" customHeight="1" x14ac:dyDescent="0.2">
      <c r="P152" s="29"/>
      <c r="Q152" s="6"/>
      <c r="R152" s="6"/>
      <c r="S152" s="6"/>
      <c r="T152" s="6"/>
      <c r="U152" s="6"/>
      <c r="V152" s="6"/>
      <c r="W152" s="6"/>
      <c r="X152" s="6"/>
      <c r="Y152" s="6"/>
      <c r="Z152" s="6"/>
      <c r="AA152" s="129"/>
      <c r="AB152" s="6"/>
      <c r="AC152" s="6"/>
      <c r="AD152" s="6"/>
      <c r="AE152" s="6"/>
      <c r="AF152" s="7"/>
      <c r="AG152" s="7"/>
      <c r="AH152" s="7"/>
    </row>
    <row r="153" spans="16:34" ht="15" customHeight="1" x14ac:dyDescent="0.2">
      <c r="P153" s="29"/>
      <c r="Q153" s="6"/>
      <c r="R153" s="6"/>
      <c r="S153" s="6"/>
      <c r="T153" s="6"/>
      <c r="U153" s="6"/>
      <c r="V153" s="6"/>
      <c r="W153" s="6"/>
      <c r="X153" s="6"/>
      <c r="Y153" s="6"/>
      <c r="Z153" s="6"/>
      <c r="AA153" s="129"/>
      <c r="AB153" s="6"/>
      <c r="AC153" s="6"/>
      <c r="AD153" s="6"/>
      <c r="AE153" s="6"/>
      <c r="AF153" s="7"/>
      <c r="AG153" s="7"/>
      <c r="AH153" s="7"/>
    </row>
    <row r="154" spans="16:34" ht="15" customHeight="1" x14ac:dyDescent="0.2">
      <c r="P154" s="29"/>
      <c r="Q154" s="6"/>
      <c r="R154" s="6"/>
      <c r="S154" s="6"/>
      <c r="T154" s="6"/>
      <c r="U154" s="6"/>
      <c r="V154" s="6"/>
      <c r="W154" s="6"/>
      <c r="X154" s="6"/>
      <c r="Y154" s="6"/>
      <c r="Z154" s="6"/>
      <c r="AA154" s="129"/>
      <c r="AB154" s="6"/>
      <c r="AC154" s="6"/>
      <c r="AD154" s="6"/>
      <c r="AE154" s="6"/>
      <c r="AF154" s="7"/>
      <c r="AG154" s="7"/>
      <c r="AH154" s="7"/>
    </row>
    <row r="155" spans="16:34" ht="15" customHeight="1" x14ac:dyDescent="0.2">
      <c r="P155" s="29"/>
      <c r="Q155" s="6"/>
      <c r="R155" s="6"/>
      <c r="S155" s="6"/>
      <c r="T155" s="6"/>
      <c r="U155" s="6"/>
      <c r="V155" s="6"/>
      <c r="W155" s="6"/>
      <c r="X155" s="6"/>
      <c r="Y155" s="6"/>
      <c r="Z155" s="6"/>
      <c r="AA155" s="129"/>
      <c r="AB155" s="6"/>
      <c r="AC155" s="6"/>
      <c r="AD155" s="6"/>
      <c r="AE155" s="6"/>
      <c r="AF155" s="7"/>
      <c r="AG155" s="7"/>
      <c r="AH155" s="7"/>
    </row>
    <row r="156" spans="16:34" ht="15" customHeight="1" x14ac:dyDescent="0.2">
      <c r="P156" s="29"/>
      <c r="Q156" s="6"/>
      <c r="R156" s="6"/>
      <c r="S156" s="6"/>
      <c r="T156" s="6"/>
      <c r="U156" s="6"/>
      <c r="V156" s="6"/>
      <c r="W156" s="6"/>
      <c r="X156" s="6"/>
      <c r="Y156" s="6"/>
      <c r="Z156" s="6"/>
      <c r="AA156" s="129"/>
      <c r="AB156" s="6"/>
      <c r="AC156" s="6"/>
      <c r="AD156" s="6"/>
      <c r="AE156" s="6"/>
      <c r="AF156" s="7"/>
      <c r="AG156" s="7"/>
      <c r="AH156" s="7"/>
    </row>
    <row r="157" spans="16:34" ht="15" customHeight="1" x14ac:dyDescent="0.2">
      <c r="P157" s="29"/>
      <c r="Q157" s="6"/>
      <c r="R157" s="6"/>
      <c r="S157" s="6"/>
      <c r="T157" s="6"/>
      <c r="U157" s="6"/>
      <c r="V157" s="6"/>
      <c r="W157" s="6"/>
      <c r="X157" s="6"/>
      <c r="Y157" s="6"/>
      <c r="Z157" s="6"/>
      <c r="AA157" s="129"/>
      <c r="AB157" s="6"/>
      <c r="AC157" s="6"/>
      <c r="AD157" s="6"/>
      <c r="AE157" s="6"/>
      <c r="AF157" s="7"/>
      <c r="AG157" s="7"/>
      <c r="AH157" s="7"/>
    </row>
    <row r="158" spans="16:34" ht="15" customHeight="1" x14ac:dyDescent="0.2">
      <c r="P158" s="29"/>
      <c r="Q158" s="6"/>
      <c r="R158" s="6"/>
      <c r="S158" s="6"/>
      <c r="T158" s="6"/>
      <c r="U158" s="6"/>
      <c r="V158" s="6"/>
      <c r="W158" s="6"/>
      <c r="X158" s="6"/>
      <c r="Y158" s="6"/>
      <c r="Z158" s="6"/>
      <c r="AA158" s="129"/>
      <c r="AB158" s="6"/>
      <c r="AC158" s="6"/>
      <c r="AD158" s="6"/>
      <c r="AE158" s="6"/>
      <c r="AF158" s="7"/>
      <c r="AG158" s="7"/>
      <c r="AH158" s="7"/>
    </row>
    <row r="159" spans="16:34" ht="15" customHeight="1" x14ac:dyDescent="0.2">
      <c r="P159" s="29"/>
      <c r="Q159" s="6"/>
      <c r="R159" s="6"/>
      <c r="S159" s="6"/>
      <c r="T159" s="6"/>
      <c r="U159" s="6"/>
      <c r="V159" s="6"/>
      <c r="W159" s="6"/>
      <c r="X159" s="6"/>
      <c r="Y159" s="6"/>
      <c r="Z159" s="6"/>
      <c r="AA159" s="129"/>
      <c r="AB159" s="6"/>
      <c r="AC159" s="6"/>
      <c r="AD159" s="6"/>
      <c r="AE159" s="6"/>
      <c r="AF159" s="7"/>
      <c r="AG159" s="7"/>
      <c r="AH159" s="7"/>
    </row>
    <row r="160" spans="16:34" ht="15" customHeight="1" x14ac:dyDescent="0.2">
      <c r="P160" s="29"/>
      <c r="Q160" s="6"/>
      <c r="R160" s="6"/>
      <c r="S160" s="6"/>
      <c r="T160" s="6"/>
      <c r="U160" s="6"/>
      <c r="V160" s="6"/>
      <c r="W160" s="6"/>
      <c r="X160" s="6"/>
      <c r="Y160" s="6"/>
      <c r="Z160" s="6"/>
      <c r="AA160" s="129"/>
      <c r="AB160" s="6"/>
      <c r="AC160" s="6"/>
      <c r="AD160" s="6"/>
      <c r="AE160" s="6"/>
      <c r="AF160" s="7"/>
      <c r="AG160" s="7"/>
      <c r="AH160" s="7"/>
    </row>
    <row r="161" spans="16:34" ht="15" customHeight="1" x14ac:dyDescent="0.2">
      <c r="P161" s="29"/>
      <c r="Q161" s="6"/>
      <c r="R161" s="6"/>
      <c r="S161" s="6"/>
      <c r="T161" s="6"/>
      <c r="U161" s="6"/>
      <c r="V161" s="6"/>
      <c r="W161" s="6"/>
      <c r="X161" s="6"/>
      <c r="Y161" s="6"/>
      <c r="Z161" s="6"/>
      <c r="AA161" s="129"/>
      <c r="AB161" s="6"/>
      <c r="AC161" s="6"/>
      <c r="AD161" s="6"/>
      <c r="AE161" s="6"/>
      <c r="AF161" s="7"/>
      <c r="AG161" s="7"/>
      <c r="AH161" s="7"/>
    </row>
    <row r="162" spans="16:34" ht="15" customHeight="1" x14ac:dyDescent="0.2">
      <c r="P162" s="29"/>
      <c r="Q162" s="6"/>
      <c r="R162" s="6"/>
      <c r="S162" s="6"/>
      <c r="T162" s="6"/>
      <c r="U162" s="6"/>
      <c r="V162" s="6"/>
      <c r="W162" s="6"/>
      <c r="X162" s="6"/>
      <c r="Y162" s="6"/>
      <c r="Z162" s="6"/>
      <c r="AA162" s="129"/>
      <c r="AB162" s="6"/>
      <c r="AC162" s="6"/>
      <c r="AD162" s="6"/>
      <c r="AE162" s="6"/>
      <c r="AF162" s="7"/>
      <c r="AG162" s="7"/>
      <c r="AH162" s="7"/>
    </row>
    <row r="163" spans="16:34" ht="15" customHeight="1" x14ac:dyDescent="0.2">
      <c r="P163" s="29"/>
      <c r="Q163" s="6"/>
      <c r="R163" s="6"/>
      <c r="S163" s="6"/>
      <c r="T163" s="6"/>
      <c r="U163" s="6"/>
      <c r="V163" s="6"/>
      <c r="W163" s="6"/>
      <c r="X163" s="6"/>
      <c r="Y163" s="6"/>
      <c r="Z163" s="6"/>
      <c r="AA163" s="129"/>
      <c r="AB163" s="6"/>
      <c r="AC163" s="6"/>
      <c r="AD163" s="6"/>
      <c r="AE163" s="6"/>
      <c r="AF163" s="7"/>
      <c r="AG163" s="7"/>
      <c r="AH163" s="7"/>
    </row>
    <row r="164" spans="16:34" ht="15" customHeight="1" x14ac:dyDescent="0.2">
      <c r="P164" s="29"/>
      <c r="Q164" s="6"/>
      <c r="R164" s="6"/>
      <c r="S164" s="6"/>
      <c r="T164" s="6"/>
      <c r="U164" s="6"/>
      <c r="V164" s="6"/>
      <c r="W164" s="6"/>
      <c r="X164" s="6"/>
      <c r="Y164" s="6"/>
      <c r="Z164" s="6"/>
      <c r="AA164" s="129"/>
      <c r="AB164" s="6"/>
      <c r="AC164" s="6"/>
      <c r="AD164" s="6"/>
      <c r="AE164" s="6"/>
      <c r="AF164" s="7"/>
      <c r="AG164" s="7"/>
      <c r="AH164" s="7"/>
    </row>
    <row r="165" spans="16:34" ht="15" customHeight="1" x14ac:dyDescent="0.2">
      <c r="P165" s="29"/>
      <c r="Q165" s="6"/>
      <c r="R165" s="6"/>
      <c r="S165" s="6"/>
      <c r="T165" s="6"/>
      <c r="U165" s="6"/>
      <c r="V165" s="6"/>
      <c r="W165" s="6"/>
      <c r="X165" s="6"/>
      <c r="Y165" s="6"/>
      <c r="Z165" s="6"/>
      <c r="AA165" s="129"/>
      <c r="AB165" s="6"/>
      <c r="AC165" s="6"/>
      <c r="AD165" s="6"/>
      <c r="AE165" s="6"/>
      <c r="AF165" s="7"/>
      <c r="AG165" s="7"/>
      <c r="AH165" s="7"/>
    </row>
    <row r="166" spans="16:34" ht="15" customHeight="1" x14ac:dyDescent="0.2">
      <c r="P166" s="29"/>
      <c r="Q166" s="6"/>
      <c r="R166" s="6"/>
      <c r="S166" s="6"/>
      <c r="T166" s="6"/>
      <c r="U166" s="6"/>
      <c r="V166" s="6"/>
      <c r="W166" s="6"/>
      <c r="X166" s="6"/>
      <c r="Y166" s="6"/>
      <c r="Z166" s="6"/>
      <c r="AA166" s="129"/>
      <c r="AB166" s="6"/>
      <c r="AC166" s="6"/>
      <c r="AD166" s="6"/>
      <c r="AE166" s="6"/>
      <c r="AF166" s="7"/>
      <c r="AG166" s="7"/>
      <c r="AH166" s="7"/>
    </row>
    <row r="167" spans="16:34" ht="15" customHeight="1" x14ac:dyDescent="0.2">
      <c r="P167" s="29"/>
      <c r="Q167" s="6"/>
      <c r="R167" s="6"/>
      <c r="S167" s="6"/>
      <c r="T167" s="6"/>
      <c r="U167" s="6"/>
      <c r="V167" s="6"/>
      <c r="W167" s="6"/>
      <c r="X167" s="6"/>
      <c r="Y167" s="6"/>
      <c r="Z167" s="6"/>
      <c r="AA167" s="129"/>
      <c r="AB167" s="6"/>
      <c r="AC167" s="6"/>
      <c r="AD167" s="6"/>
      <c r="AE167" s="6"/>
      <c r="AF167" s="7"/>
      <c r="AG167" s="7"/>
      <c r="AH167" s="7"/>
    </row>
    <row r="168" spans="16:34" ht="15" customHeight="1" x14ac:dyDescent="0.2">
      <c r="P168" s="29"/>
      <c r="Q168" s="6"/>
      <c r="R168" s="6"/>
      <c r="S168" s="6"/>
      <c r="T168" s="6"/>
      <c r="U168" s="6"/>
      <c r="V168" s="6"/>
      <c r="W168" s="6"/>
      <c r="X168" s="6"/>
      <c r="Y168" s="6"/>
      <c r="Z168" s="6"/>
      <c r="AA168" s="129"/>
      <c r="AB168" s="6"/>
      <c r="AC168" s="6"/>
      <c r="AD168" s="6"/>
      <c r="AE168" s="6"/>
      <c r="AF168" s="7"/>
      <c r="AG168" s="7"/>
      <c r="AH168" s="7"/>
    </row>
    <row r="169" spans="16:34" ht="15" customHeight="1" x14ac:dyDescent="0.2">
      <c r="P169" s="29"/>
      <c r="Q169" s="6"/>
      <c r="R169" s="6"/>
      <c r="S169" s="6"/>
      <c r="T169" s="6"/>
      <c r="U169" s="6"/>
      <c r="V169" s="6"/>
      <c r="W169" s="6"/>
      <c r="X169" s="6"/>
      <c r="Y169" s="6"/>
      <c r="Z169" s="6"/>
      <c r="AA169" s="129"/>
      <c r="AB169" s="6"/>
      <c r="AC169" s="6"/>
      <c r="AD169" s="6"/>
      <c r="AE169" s="6"/>
      <c r="AF169" s="7"/>
      <c r="AG169" s="7"/>
      <c r="AH169" s="7"/>
    </row>
    <row r="170" spans="16:34" ht="15" customHeight="1" x14ac:dyDescent="0.2">
      <c r="P170" s="29"/>
      <c r="Q170" s="6"/>
      <c r="R170" s="6"/>
      <c r="S170" s="6"/>
      <c r="T170" s="6"/>
      <c r="U170" s="6"/>
      <c r="V170" s="6"/>
      <c r="W170" s="6"/>
      <c r="X170" s="6"/>
      <c r="Y170" s="6"/>
      <c r="Z170" s="6"/>
      <c r="AA170" s="129"/>
      <c r="AB170" s="6"/>
      <c r="AC170" s="6"/>
      <c r="AD170" s="6"/>
      <c r="AE170" s="6"/>
      <c r="AF170" s="7"/>
      <c r="AG170" s="7"/>
      <c r="AH170" s="7"/>
    </row>
    <row r="171" spans="16:34" ht="15" customHeight="1" x14ac:dyDescent="0.2">
      <c r="P171" s="29"/>
      <c r="Q171" s="6"/>
      <c r="R171" s="6"/>
      <c r="S171" s="6"/>
      <c r="T171" s="6"/>
      <c r="U171" s="6"/>
      <c r="V171" s="6"/>
      <c r="W171" s="6"/>
      <c r="X171" s="6"/>
      <c r="Y171" s="6"/>
      <c r="Z171" s="6"/>
      <c r="AA171" s="129"/>
      <c r="AB171" s="6"/>
      <c r="AC171" s="6"/>
      <c r="AD171" s="6"/>
      <c r="AE171" s="6"/>
      <c r="AF171" s="7"/>
      <c r="AG171" s="7"/>
      <c r="AH171" s="7"/>
    </row>
    <row r="172" spans="16:34" ht="15" customHeight="1" x14ac:dyDescent="0.2">
      <c r="P172" s="29"/>
      <c r="Q172" s="6"/>
      <c r="R172" s="6"/>
      <c r="S172" s="6"/>
      <c r="T172" s="6"/>
      <c r="U172" s="6"/>
      <c r="V172" s="6"/>
      <c r="W172" s="6"/>
      <c r="X172" s="6"/>
      <c r="Y172" s="6"/>
      <c r="Z172" s="6"/>
      <c r="AA172" s="129"/>
      <c r="AB172" s="6"/>
      <c r="AC172" s="6"/>
      <c r="AD172" s="6"/>
      <c r="AE172" s="6"/>
      <c r="AF172" s="7"/>
      <c r="AG172" s="7"/>
      <c r="AH172" s="7"/>
    </row>
    <row r="173" spans="16:34" ht="15" customHeight="1" x14ac:dyDescent="0.2">
      <c r="P173" s="29"/>
      <c r="Q173" s="6"/>
      <c r="R173" s="6"/>
      <c r="S173" s="6"/>
      <c r="T173" s="6"/>
      <c r="U173" s="6"/>
      <c r="V173" s="6"/>
      <c r="W173" s="6"/>
      <c r="X173" s="6"/>
      <c r="Y173" s="6"/>
      <c r="Z173" s="6"/>
      <c r="AA173" s="129"/>
      <c r="AB173" s="6"/>
      <c r="AC173" s="6"/>
      <c r="AD173" s="6"/>
      <c r="AE173" s="6"/>
      <c r="AF173" s="7"/>
      <c r="AG173" s="7"/>
      <c r="AH173" s="7"/>
    </row>
    <row r="174" spans="16:34" ht="15" customHeight="1" x14ac:dyDescent="0.2">
      <c r="P174" s="29"/>
      <c r="Q174" s="6"/>
      <c r="R174" s="6"/>
      <c r="S174" s="6"/>
      <c r="T174" s="6"/>
      <c r="U174" s="6"/>
      <c r="V174" s="6"/>
      <c r="W174" s="6"/>
      <c r="X174" s="6"/>
      <c r="Y174" s="6"/>
      <c r="Z174" s="6"/>
      <c r="AA174" s="129"/>
      <c r="AB174" s="6"/>
      <c r="AC174" s="6"/>
      <c r="AD174" s="6"/>
      <c r="AE174" s="6"/>
      <c r="AF174" s="7"/>
      <c r="AG174" s="7"/>
      <c r="AH174" s="7"/>
    </row>
    <row r="175" spans="16:34" ht="15" customHeight="1" x14ac:dyDescent="0.2">
      <c r="P175" s="29"/>
      <c r="Q175" s="6"/>
      <c r="R175" s="6"/>
      <c r="S175" s="6"/>
      <c r="T175" s="6"/>
      <c r="U175" s="6"/>
      <c r="V175" s="6"/>
      <c r="W175" s="6"/>
      <c r="X175" s="6"/>
      <c r="Y175" s="6"/>
      <c r="Z175" s="6"/>
      <c r="AA175" s="129"/>
      <c r="AB175" s="6"/>
      <c r="AC175" s="6"/>
      <c r="AD175" s="6"/>
      <c r="AE175" s="6"/>
      <c r="AF175" s="7"/>
      <c r="AG175" s="7"/>
      <c r="AH175" s="7"/>
    </row>
    <row r="176" spans="16:34" ht="15" customHeight="1" x14ac:dyDescent="0.2">
      <c r="P176" s="29"/>
      <c r="Q176" s="6"/>
      <c r="R176" s="6"/>
      <c r="S176" s="6"/>
      <c r="T176" s="6"/>
      <c r="U176" s="6"/>
      <c r="V176" s="6"/>
      <c r="W176" s="6"/>
      <c r="X176" s="6"/>
      <c r="Y176" s="6"/>
      <c r="Z176" s="6"/>
      <c r="AA176" s="129"/>
      <c r="AB176" s="6"/>
      <c r="AC176" s="6"/>
      <c r="AD176" s="6"/>
      <c r="AE176" s="6"/>
      <c r="AF176" s="7"/>
      <c r="AG176" s="7"/>
      <c r="AH176" s="7"/>
    </row>
    <row r="177" spans="16:34" ht="15" customHeight="1" x14ac:dyDescent="0.2">
      <c r="P177" s="29"/>
      <c r="Q177" s="6"/>
      <c r="R177" s="6"/>
      <c r="S177" s="6"/>
      <c r="T177" s="6"/>
      <c r="U177" s="6"/>
      <c r="V177" s="6"/>
      <c r="W177" s="6"/>
      <c r="X177" s="6"/>
      <c r="Y177" s="6"/>
      <c r="Z177" s="6"/>
      <c r="AA177" s="129"/>
      <c r="AB177" s="6"/>
      <c r="AC177" s="6"/>
      <c r="AD177" s="6"/>
      <c r="AE177" s="6"/>
      <c r="AF177" s="7"/>
      <c r="AG177" s="7"/>
      <c r="AH177" s="7"/>
    </row>
    <row r="178" spans="16:34" ht="15" customHeight="1" x14ac:dyDescent="0.2">
      <c r="P178" s="29"/>
      <c r="Q178" s="6"/>
      <c r="R178" s="6"/>
      <c r="S178" s="6"/>
      <c r="T178" s="6"/>
      <c r="U178" s="6"/>
      <c r="V178" s="6"/>
      <c r="W178" s="6"/>
      <c r="X178" s="6"/>
      <c r="Y178" s="6"/>
      <c r="Z178" s="6"/>
      <c r="AA178" s="129"/>
      <c r="AB178" s="6"/>
      <c r="AC178" s="6"/>
      <c r="AD178" s="6"/>
      <c r="AE178" s="6"/>
      <c r="AF178" s="7"/>
      <c r="AG178" s="7"/>
      <c r="AH178" s="7"/>
    </row>
    <row r="179" spans="16:34" ht="15" customHeight="1" x14ac:dyDescent="0.2">
      <c r="P179" s="29"/>
      <c r="Q179" s="6"/>
      <c r="R179" s="6"/>
      <c r="S179" s="6"/>
      <c r="T179" s="6"/>
      <c r="U179" s="6"/>
      <c r="V179" s="6"/>
      <c r="W179" s="6"/>
      <c r="X179" s="6"/>
      <c r="Y179" s="6"/>
      <c r="Z179" s="6"/>
      <c r="AA179" s="129"/>
      <c r="AB179" s="6"/>
      <c r="AC179" s="6"/>
      <c r="AD179" s="6"/>
      <c r="AE179" s="6"/>
      <c r="AF179" s="7"/>
      <c r="AG179" s="7"/>
      <c r="AH179" s="7"/>
    </row>
    <row r="180" spans="16:34" ht="15" customHeight="1" x14ac:dyDescent="0.2">
      <c r="P180" s="29"/>
      <c r="Q180" s="6"/>
      <c r="R180" s="6"/>
      <c r="S180" s="6"/>
      <c r="T180" s="6"/>
      <c r="U180" s="6"/>
      <c r="V180" s="6"/>
      <c r="W180" s="6"/>
      <c r="X180" s="6"/>
      <c r="Y180" s="6"/>
      <c r="Z180" s="6"/>
      <c r="AA180" s="129"/>
      <c r="AB180" s="6"/>
      <c r="AC180" s="6"/>
      <c r="AD180" s="6"/>
      <c r="AE180" s="6"/>
      <c r="AF180" s="7"/>
      <c r="AG180" s="7"/>
      <c r="AH180" s="7"/>
    </row>
    <row r="181" spans="16:34" ht="15" customHeight="1" x14ac:dyDescent="0.2">
      <c r="P181" s="29"/>
      <c r="Q181" s="6"/>
      <c r="R181" s="6"/>
      <c r="S181" s="6"/>
      <c r="T181" s="6"/>
      <c r="U181" s="6"/>
      <c r="V181" s="6"/>
      <c r="W181" s="6"/>
      <c r="X181" s="6"/>
      <c r="Y181" s="6"/>
      <c r="Z181" s="6"/>
      <c r="AA181" s="129"/>
      <c r="AB181" s="6"/>
      <c r="AC181" s="6"/>
      <c r="AD181" s="6"/>
      <c r="AE181" s="6"/>
      <c r="AF181" s="7"/>
      <c r="AG181" s="7"/>
      <c r="AH181" s="7"/>
    </row>
    <row r="182" spans="16:34" ht="15" customHeight="1" x14ac:dyDescent="0.2">
      <c r="P182" s="29"/>
      <c r="Q182" s="6"/>
      <c r="R182" s="6"/>
      <c r="S182" s="6"/>
      <c r="T182" s="6"/>
      <c r="U182" s="6"/>
      <c r="V182" s="6"/>
      <c r="W182" s="6"/>
      <c r="X182" s="6"/>
      <c r="Y182" s="6"/>
      <c r="Z182" s="6"/>
      <c r="AA182" s="129"/>
      <c r="AB182" s="6"/>
      <c r="AC182" s="6"/>
      <c r="AD182" s="6"/>
      <c r="AE182" s="6"/>
      <c r="AF182" s="7"/>
      <c r="AG182" s="7"/>
      <c r="AH182" s="7"/>
    </row>
    <row r="183" spans="16:34" ht="15" customHeight="1" x14ac:dyDescent="0.2">
      <c r="P183" s="29"/>
      <c r="Q183" s="6"/>
      <c r="R183" s="6"/>
      <c r="S183" s="6"/>
      <c r="T183" s="6"/>
      <c r="U183" s="6"/>
      <c r="V183" s="6"/>
      <c r="W183" s="6"/>
      <c r="X183" s="6"/>
      <c r="Y183" s="6"/>
      <c r="Z183" s="6"/>
      <c r="AA183" s="129"/>
      <c r="AB183" s="6"/>
      <c r="AC183" s="6"/>
      <c r="AD183" s="6"/>
      <c r="AE183" s="6"/>
      <c r="AF183" s="7"/>
      <c r="AG183" s="7"/>
      <c r="AH183" s="7"/>
    </row>
    <row r="184" spans="16:34" ht="15" customHeight="1" x14ac:dyDescent="0.2">
      <c r="P184" s="29"/>
      <c r="Q184" s="6"/>
      <c r="R184" s="6"/>
      <c r="S184" s="6"/>
      <c r="T184" s="6"/>
      <c r="U184" s="6"/>
      <c r="V184" s="6"/>
      <c r="W184" s="6"/>
      <c r="X184" s="6"/>
      <c r="Y184" s="6"/>
      <c r="Z184" s="6"/>
      <c r="AA184" s="129"/>
      <c r="AB184" s="6"/>
      <c r="AC184" s="6"/>
      <c r="AD184" s="6"/>
      <c r="AE184" s="6"/>
      <c r="AF184" s="7"/>
      <c r="AG184" s="7"/>
      <c r="AH184" s="7"/>
    </row>
    <row r="185" spans="16:34" ht="15" customHeight="1" x14ac:dyDescent="0.2">
      <c r="P185" s="29"/>
      <c r="Q185" s="6"/>
      <c r="R185" s="6"/>
      <c r="S185" s="6"/>
      <c r="T185" s="6"/>
      <c r="U185" s="6"/>
      <c r="V185" s="6"/>
      <c r="W185" s="6"/>
      <c r="X185" s="6"/>
      <c r="Y185" s="6"/>
      <c r="Z185" s="6"/>
      <c r="AA185" s="129"/>
      <c r="AB185" s="6"/>
      <c r="AC185" s="6"/>
      <c r="AD185" s="6"/>
      <c r="AE185" s="6"/>
      <c r="AF185" s="7"/>
      <c r="AG185" s="7"/>
      <c r="AH185" s="7"/>
    </row>
    <row r="186" spans="16:34" ht="15" customHeight="1" x14ac:dyDescent="0.2">
      <c r="P186" s="29"/>
      <c r="Q186" s="6"/>
      <c r="R186" s="6"/>
      <c r="S186" s="6"/>
      <c r="T186" s="6"/>
      <c r="U186" s="6"/>
      <c r="V186" s="6"/>
      <c r="W186" s="6"/>
      <c r="X186" s="6"/>
      <c r="Y186" s="6"/>
      <c r="Z186" s="6"/>
      <c r="AA186" s="129"/>
      <c r="AB186" s="6"/>
      <c r="AC186" s="6"/>
      <c r="AD186" s="6"/>
      <c r="AE186" s="6"/>
      <c r="AF186" s="7"/>
      <c r="AG186" s="7"/>
      <c r="AH186" s="7"/>
    </row>
    <row r="187" spans="16:34" ht="15" customHeight="1" x14ac:dyDescent="0.2">
      <c r="P187" s="29"/>
      <c r="Q187" s="6"/>
      <c r="R187" s="6"/>
      <c r="S187" s="6"/>
      <c r="T187" s="6"/>
      <c r="U187" s="6"/>
      <c r="V187" s="6"/>
      <c r="W187" s="6"/>
      <c r="X187" s="6"/>
      <c r="Y187" s="6"/>
      <c r="Z187" s="6"/>
      <c r="AA187" s="129"/>
      <c r="AB187" s="6"/>
      <c r="AC187" s="6"/>
      <c r="AD187" s="6"/>
      <c r="AE187" s="6"/>
      <c r="AF187" s="7"/>
      <c r="AG187" s="7"/>
      <c r="AH187" s="7"/>
    </row>
    <row r="188" spans="16:34" ht="15" customHeight="1" x14ac:dyDescent="0.2">
      <c r="P188" s="29"/>
      <c r="Q188" s="6"/>
      <c r="R188" s="6"/>
      <c r="S188" s="6"/>
      <c r="T188" s="6"/>
      <c r="U188" s="6"/>
      <c r="V188" s="6"/>
      <c r="W188" s="6"/>
      <c r="X188" s="6"/>
      <c r="Y188" s="6"/>
      <c r="Z188" s="6"/>
      <c r="AA188" s="129"/>
      <c r="AB188" s="6"/>
      <c r="AC188" s="6"/>
      <c r="AD188" s="6"/>
      <c r="AE188" s="6"/>
      <c r="AF188" s="7"/>
      <c r="AG188" s="7"/>
      <c r="AH188" s="7"/>
    </row>
    <row r="189" spans="16:34" ht="15" customHeight="1" x14ac:dyDescent="0.2">
      <c r="P189" s="29"/>
      <c r="Q189" s="6"/>
      <c r="R189" s="6"/>
      <c r="S189" s="6"/>
      <c r="T189" s="6"/>
      <c r="U189" s="6"/>
      <c r="V189" s="6"/>
      <c r="W189" s="6"/>
      <c r="X189" s="6"/>
      <c r="Y189" s="6"/>
      <c r="Z189" s="6"/>
      <c r="AA189" s="129"/>
      <c r="AB189" s="6"/>
      <c r="AC189" s="6"/>
      <c r="AD189" s="6"/>
      <c r="AE189" s="6"/>
      <c r="AF189" s="7"/>
      <c r="AG189" s="7"/>
      <c r="AH189" s="7"/>
    </row>
    <row r="190" spans="16:34" ht="15" customHeight="1" x14ac:dyDescent="0.2">
      <c r="P190" s="29"/>
      <c r="Q190" s="6"/>
      <c r="R190" s="6"/>
      <c r="S190" s="6"/>
      <c r="T190" s="6"/>
      <c r="U190" s="6"/>
      <c r="V190" s="6"/>
      <c r="W190" s="6"/>
      <c r="X190" s="6"/>
      <c r="Y190" s="6"/>
      <c r="Z190" s="6"/>
      <c r="AA190" s="129"/>
      <c r="AB190" s="6"/>
      <c r="AC190" s="6"/>
      <c r="AD190" s="6"/>
      <c r="AE190" s="6"/>
      <c r="AF190" s="7"/>
      <c r="AG190" s="7"/>
      <c r="AH190" s="7"/>
    </row>
    <row r="191" spans="16:34" ht="15" customHeight="1" x14ac:dyDescent="0.2">
      <c r="P191" s="29"/>
      <c r="Q191" s="6"/>
      <c r="R191" s="6"/>
      <c r="S191" s="6"/>
      <c r="T191" s="6"/>
      <c r="U191" s="6"/>
      <c r="V191" s="6"/>
      <c r="W191" s="6"/>
      <c r="X191" s="6"/>
      <c r="Y191" s="6"/>
      <c r="Z191" s="6"/>
      <c r="AA191" s="129"/>
      <c r="AB191" s="6"/>
      <c r="AC191" s="6"/>
      <c r="AD191" s="6"/>
      <c r="AE191" s="6"/>
      <c r="AF191" s="7"/>
      <c r="AG191" s="7"/>
      <c r="AH191" s="7"/>
    </row>
    <row r="192" spans="16:34" ht="15" customHeight="1" x14ac:dyDescent="0.2">
      <c r="P192" s="29"/>
      <c r="Q192" s="6"/>
      <c r="R192" s="6"/>
      <c r="S192" s="6"/>
      <c r="T192" s="6"/>
      <c r="U192" s="6"/>
      <c r="V192" s="6"/>
      <c r="W192" s="6"/>
      <c r="X192" s="6"/>
      <c r="Y192" s="6"/>
      <c r="Z192" s="6"/>
      <c r="AA192" s="129"/>
      <c r="AB192" s="6"/>
      <c r="AC192" s="6"/>
      <c r="AD192" s="6"/>
      <c r="AE192" s="6"/>
      <c r="AF192" s="7"/>
      <c r="AG192" s="7"/>
      <c r="AH192" s="7"/>
    </row>
    <row r="193" spans="16:34" ht="15" customHeight="1" x14ac:dyDescent="0.2">
      <c r="P193" s="29"/>
      <c r="Q193" s="6"/>
      <c r="R193" s="6"/>
      <c r="S193" s="6"/>
      <c r="T193" s="6"/>
      <c r="U193" s="6"/>
      <c r="V193" s="6"/>
      <c r="W193" s="6"/>
      <c r="X193" s="6"/>
      <c r="Y193" s="6"/>
      <c r="Z193" s="6"/>
      <c r="AA193" s="129"/>
      <c r="AB193" s="6"/>
      <c r="AC193" s="6"/>
      <c r="AD193" s="6"/>
      <c r="AE193" s="6"/>
      <c r="AF193" s="7"/>
      <c r="AG193" s="7"/>
      <c r="AH193" s="7"/>
    </row>
    <row r="194" spans="16:34" ht="15" customHeight="1" x14ac:dyDescent="0.2">
      <c r="P194" s="29"/>
      <c r="Q194" s="6"/>
      <c r="R194" s="6"/>
      <c r="S194" s="6"/>
      <c r="T194" s="6"/>
      <c r="U194" s="6"/>
      <c r="V194" s="6"/>
      <c r="W194" s="6"/>
      <c r="X194" s="6"/>
      <c r="Y194" s="6"/>
      <c r="Z194" s="6"/>
      <c r="AA194" s="129"/>
      <c r="AB194" s="6"/>
      <c r="AC194" s="6"/>
      <c r="AD194" s="6"/>
      <c r="AE194" s="6"/>
      <c r="AF194" s="7"/>
      <c r="AG194" s="7"/>
      <c r="AH194" s="7"/>
    </row>
    <row r="195" spans="16:34" ht="15" customHeight="1" x14ac:dyDescent="0.2">
      <c r="P195" s="29"/>
      <c r="Q195" s="6"/>
      <c r="R195" s="6"/>
      <c r="S195" s="6"/>
      <c r="T195" s="6"/>
      <c r="U195" s="6"/>
      <c r="V195" s="6"/>
      <c r="W195" s="6"/>
      <c r="X195" s="6"/>
      <c r="Y195" s="6"/>
      <c r="Z195" s="6"/>
      <c r="AA195" s="129"/>
      <c r="AB195" s="6"/>
      <c r="AC195" s="6"/>
      <c r="AD195" s="6"/>
      <c r="AE195" s="6"/>
      <c r="AF195" s="7"/>
      <c r="AG195" s="7"/>
      <c r="AH195" s="7"/>
    </row>
    <row r="196" spans="16:34" ht="15" customHeight="1" x14ac:dyDescent="0.2">
      <c r="P196" s="29"/>
      <c r="Q196" s="6"/>
      <c r="R196" s="6"/>
      <c r="S196" s="6"/>
      <c r="T196" s="6"/>
      <c r="U196" s="6"/>
      <c r="V196" s="6"/>
      <c r="W196" s="6"/>
      <c r="X196" s="6"/>
      <c r="Y196" s="6"/>
      <c r="Z196" s="6"/>
      <c r="AA196" s="129"/>
      <c r="AB196" s="6"/>
      <c r="AC196" s="6"/>
      <c r="AD196" s="6"/>
      <c r="AE196" s="6"/>
      <c r="AF196" s="7"/>
      <c r="AG196" s="7"/>
      <c r="AH196" s="7"/>
    </row>
    <row r="197" spans="16:34" ht="15" customHeight="1" x14ac:dyDescent="0.2">
      <c r="P197" s="29"/>
      <c r="Q197" s="6"/>
      <c r="R197" s="6"/>
      <c r="S197" s="6"/>
      <c r="T197" s="6"/>
      <c r="U197" s="6"/>
      <c r="V197" s="6"/>
      <c r="W197" s="6"/>
      <c r="X197" s="6"/>
      <c r="Y197" s="6"/>
      <c r="Z197" s="6"/>
      <c r="AA197" s="129"/>
      <c r="AB197" s="6"/>
      <c r="AC197" s="6"/>
      <c r="AD197" s="6"/>
      <c r="AE197" s="6"/>
      <c r="AF197" s="7"/>
      <c r="AG197" s="7"/>
      <c r="AH197" s="7"/>
    </row>
    <row r="198" spans="16:34" ht="15" customHeight="1" x14ac:dyDescent="0.2">
      <c r="P198" s="29"/>
      <c r="Q198" s="6"/>
      <c r="R198" s="6"/>
      <c r="S198" s="6"/>
      <c r="T198" s="6"/>
      <c r="U198" s="6"/>
      <c r="V198" s="6"/>
      <c r="W198" s="6"/>
      <c r="X198" s="6"/>
      <c r="Y198" s="6"/>
      <c r="Z198" s="6"/>
      <c r="AA198" s="129"/>
      <c r="AB198" s="6"/>
      <c r="AC198" s="6"/>
      <c r="AD198" s="6"/>
      <c r="AE198" s="6"/>
      <c r="AF198" s="7"/>
      <c r="AG198" s="7"/>
      <c r="AH198" s="7"/>
    </row>
    <row r="199" spans="16:34" ht="15" customHeight="1" x14ac:dyDescent="0.2">
      <c r="P199" s="29"/>
      <c r="Q199" s="6"/>
      <c r="R199" s="6"/>
      <c r="S199" s="6"/>
      <c r="T199" s="6"/>
      <c r="U199" s="6"/>
      <c r="V199" s="6"/>
      <c r="W199" s="6"/>
      <c r="X199" s="6"/>
      <c r="Y199" s="6"/>
      <c r="Z199" s="6"/>
      <c r="AA199" s="129"/>
      <c r="AB199" s="6"/>
      <c r="AC199" s="6"/>
      <c r="AD199" s="6"/>
      <c r="AE199" s="6"/>
      <c r="AF199" s="7"/>
      <c r="AG199" s="7"/>
      <c r="AH199" s="7"/>
    </row>
    <row r="200" spans="16:34" ht="15" customHeight="1" x14ac:dyDescent="0.2">
      <c r="P200" s="29"/>
      <c r="Q200" s="6"/>
      <c r="R200" s="6"/>
      <c r="S200" s="6"/>
      <c r="T200" s="6"/>
      <c r="U200" s="6"/>
      <c r="V200" s="6"/>
      <c r="W200" s="6"/>
      <c r="X200" s="6"/>
      <c r="Y200" s="6"/>
      <c r="Z200" s="6"/>
      <c r="AA200" s="129"/>
      <c r="AB200" s="6"/>
      <c r="AC200" s="6"/>
      <c r="AD200" s="6"/>
      <c r="AE200" s="6"/>
      <c r="AF200" s="7"/>
      <c r="AG200" s="7"/>
      <c r="AH200" s="7"/>
    </row>
    <row r="201" spans="16:34" ht="15" customHeight="1" x14ac:dyDescent="0.2">
      <c r="P201" s="29"/>
      <c r="Q201" s="6"/>
      <c r="R201" s="6"/>
      <c r="S201" s="6"/>
      <c r="T201" s="6"/>
      <c r="U201" s="6"/>
      <c r="V201" s="6"/>
      <c r="W201" s="6"/>
      <c r="X201" s="6"/>
      <c r="Y201" s="6"/>
      <c r="Z201" s="6"/>
      <c r="AA201" s="129"/>
      <c r="AB201" s="6"/>
      <c r="AC201" s="6"/>
      <c r="AD201" s="6"/>
      <c r="AE201" s="6"/>
      <c r="AF201" s="7"/>
      <c r="AG201" s="7"/>
      <c r="AH201" s="7"/>
    </row>
    <row r="202" spans="16:34" ht="15" customHeight="1" x14ac:dyDescent="0.2">
      <c r="P202" s="29"/>
      <c r="Q202" s="6"/>
      <c r="R202" s="6"/>
      <c r="S202" s="6"/>
      <c r="T202" s="6"/>
      <c r="U202" s="6"/>
      <c r="V202" s="6"/>
      <c r="W202" s="6"/>
      <c r="X202" s="6"/>
      <c r="Y202" s="6"/>
      <c r="Z202" s="6"/>
      <c r="AA202" s="129"/>
      <c r="AB202" s="6"/>
      <c r="AC202" s="6"/>
      <c r="AD202" s="6"/>
      <c r="AE202" s="6"/>
      <c r="AF202" s="7"/>
      <c r="AG202" s="7"/>
      <c r="AH202" s="7"/>
    </row>
    <row r="203" spans="16:34" ht="15" customHeight="1" x14ac:dyDescent="0.2">
      <c r="P203" s="29"/>
      <c r="Q203" s="6"/>
      <c r="R203" s="6"/>
      <c r="S203" s="6"/>
      <c r="T203" s="6"/>
      <c r="U203" s="6"/>
      <c r="V203" s="6"/>
      <c r="W203" s="6"/>
      <c r="X203" s="6"/>
      <c r="Y203" s="6"/>
      <c r="Z203" s="6"/>
      <c r="AA203" s="129"/>
      <c r="AB203" s="6"/>
      <c r="AC203" s="6"/>
      <c r="AD203" s="6"/>
      <c r="AE203" s="6"/>
      <c r="AF203" s="7"/>
      <c r="AG203" s="7"/>
      <c r="AH203" s="7"/>
    </row>
    <row r="204" spans="16:34" ht="15" customHeight="1" x14ac:dyDescent="0.2">
      <c r="P204" s="29"/>
      <c r="Q204" s="6"/>
      <c r="R204" s="6"/>
      <c r="S204" s="6"/>
      <c r="T204" s="6"/>
      <c r="U204" s="6"/>
      <c r="V204" s="6"/>
      <c r="W204" s="6"/>
      <c r="X204" s="6"/>
      <c r="Y204" s="6"/>
      <c r="Z204" s="6"/>
      <c r="AA204" s="129"/>
      <c r="AB204" s="6"/>
      <c r="AC204" s="6"/>
      <c r="AD204" s="6"/>
      <c r="AE204" s="6"/>
      <c r="AF204" s="7"/>
      <c r="AG204" s="7"/>
      <c r="AH204" s="7"/>
    </row>
    <row r="205" spans="16:34" ht="15" customHeight="1" x14ac:dyDescent="0.2">
      <c r="P205" s="29"/>
      <c r="Q205" s="6"/>
      <c r="R205" s="6"/>
      <c r="S205" s="6"/>
      <c r="T205" s="6"/>
      <c r="U205" s="6"/>
      <c r="V205" s="6"/>
      <c r="W205" s="6"/>
      <c r="X205" s="6"/>
      <c r="Y205" s="6"/>
      <c r="Z205" s="6"/>
      <c r="AA205" s="129"/>
      <c r="AB205" s="6"/>
      <c r="AC205" s="6"/>
      <c r="AD205" s="6"/>
      <c r="AE205" s="6"/>
      <c r="AF205" s="7"/>
      <c r="AG205" s="7"/>
      <c r="AH205" s="7"/>
    </row>
    <row r="206" spans="16:34" ht="15" customHeight="1" x14ac:dyDescent="0.2">
      <c r="P206" s="29"/>
      <c r="Q206" s="6"/>
      <c r="R206" s="6"/>
      <c r="S206" s="6"/>
      <c r="T206" s="6"/>
      <c r="U206" s="6"/>
      <c r="V206" s="6"/>
      <c r="W206" s="6"/>
      <c r="X206" s="6"/>
      <c r="Y206" s="6"/>
      <c r="Z206" s="6"/>
      <c r="AA206" s="129"/>
      <c r="AB206" s="6"/>
      <c r="AC206" s="6"/>
      <c r="AD206" s="6"/>
      <c r="AE206" s="6"/>
      <c r="AF206" s="7"/>
      <c r="AG206" s="7"/>
      <c r="AH206" s="7"/>
    </row>
    <row r="207" spans="16:34" ht="15" customHeight="1" x14ac:dyDescent="0.2">
      <c r="P207" s="29"/>
      <c r="Q207" s="6"/>
      <c r="R207" s="6"/>
      <c r="S207" s="6"/>
      <c r="T207" s="6"/>
      <c r="U207" s="6"/>
      <c r="V207" s="6"/>
      <c r="W207" s="6"/>
      <c r="X207" s="6"/>
      <c r="Y207" s="6"/>
      <c r="Z207" s="6"/>
      <c r="AA207" s="129"/>
      <c r="AB207" s="6"/>
      <c r="AC207" s="6"/>
      <c r="AD207" s="6"/>
      <c r="AE207" s="6"/>
      <c r="AF207" s="7"/>
      <c r="AG207" s="7"/>
      <c r="AH207" s="7"/>
    </row>
    <row r="208" spans="16:34" ht="15" customHeight="1" x14ac:dyDescent="0.2">
      <c r="P208" s="29"/>
      <c r="Q208" s="6"/>
      <c r="R208" s="6"/>
      <c r="S208" s="6"/>
      <c r="T208" s="6"/>
      <c r="U208" s="6"/>
      <c r="V208" s="6"/>
      <c r="W208" s="6"/>
      <c r="X208" s="6"/>
      <c r="Y208" s="6"/>
      <c r="Z208" s="6"/>
      <c r="AA208" s="129"/>
      <c r="AB208" s="6"/>
      <c r="AC208" s="6"/>
      <c r="AD208" s="6"/>
      <c r="AE208" s="6"/>
      <c r="AF208" s="7"/>
      <c r="AG208" s="7"/>
      <c r="AH208" s="7"/>
    </row>
    <row r="209" spans="16:34" ht="15" customHeight="1" x14ac:dyDescent="0.2">
      <c r="P209" s="29"/>
      <c r="Q209" s="6"/>
      <c r="R209" s="6"/>
      <c r="S209" s="6"/>
      <c r="T209" s="6"/>
      <c r="U209" s="6"/>
      <c r="V209" s="6"/>
      <c r="W209" s="6"/>
      <c r="X209" s="6"/>
      <c r="Y209" s="6"/>
      <c r="Z209" s="6"/>
      <c r="AA209" s="129"/>
      <c r="AB209" s="6"/>
      <c r="AC209" s="6"/>
      <c r="AD209" s="6"/>
      <c r="AE209" s="6"/>
      <c r="AF209" s="7"/>
      <c r="AG209" s="7"/>
      <c r="AH209" s="7"/>
    </row>
    <row r="210" spans="16:34" ht="15" customHeight="1" x14ac:dyDescent="0.2">
      <c r="P210" s="29"/>
      <c r="Q210" s="6"/>
      <c r="R210" s="6"/>
      <c r="S210" s="6"/>
      <c r="T210" s="6"/>
      <c r="U210" s="6"/>
      <c r="V210" s="6"/>
      <c r="W210" s="6"/>
      <c r="X210" s="6"/>
      <c r="Y210" s="6"/>
      <c r="Z210" s="6"/>
      <c r="AA210" s="129"/>
      <c r="AB210" s="6"/>
      <c r="AC210" s="6"/>
      <c r="AD210" s="6"/>
      <c r="AE210" s="6"/>
      <c r="AF210" s="7"/>
      <c r="AG210" s="7"/>
      <c r="AH210" s="7"/>
    </row>
    <row r="211" spans="16:34" ht="15" customHeight="1" x14ac:dyDescent="0.2">
      <c r="P211" s="29"/>
      <c r="Q211" s="6"/>
      <c r="R211" s="6"/>
      <c r="S211" s="6"/>
      <c r="T211" s="6"/>
      <c r="U211" s="6"/>
      <c r="V211" s="6"/>
      <c r="W211" s="6"/>
      <c r="X211" s="6"/>
      <c r="Y211" s="6"/>
      <c r="Z211" s="6"/>
      <c r="AA211" s="129"/>
      <c r="AB211" s="6"/>
      <c r="AC211" s="6"/>
      <c r="AD211" s="6"/>
      <c r="AE211" s="6"/>
      <c r="AF211" s="7"/>
      <c r="AG211" s="7"/>
      <c r="AH211" s="7"/>
    </row>
    <row r="212" spans="16:34" ht="15" customHeight="1" x14ac:dyDescent="0.2">
      <c r="P212" s="29"/>
      <c r="Q212" s="6"/>
      <c r="R212" s="6"/>
      <c r="S212" s="6"/>
      <c r="T212" s="6"/>
      <c r="U212" s="6"/>
      <c r="V212" s="6"/>
      <c r="W212" s="6"/>
      <c r="X212" s="6"/>
      <c r="Y212" s="6"/>
      <c r="Z212" s="6"/>
      <c r="AA212" s="129"/>
      <c r="AB212" s="6"/>
      <c r="AC212" s="6"/>
      <c r="AD212" s="6"/>
      <c r="AE212" s="6"/>
      <c r="AF212" s="7"/>
      <c r="AG212" s="7"/>
      <c r="AH212" s="7"/>
    </row>
    <row r="213" spans="16:34" ht="15" customHeight="1" x14ac:dyDescent="0.2">
      <c r="P213" s="29"/>
      <c r="Q213" s="6"/>
      <c r="R213" s="6"/>
      <c r="S213" s="6"/>
      <c r="T213" s="6"/>
      <c r="U213" s="6"/>
      <c r="V213" s="6"/>
      <c r="W213" s="6"/>
      <c r="X213" s="6"/>
      <c r="Y213" s="6"/>
      <c r="Z213" s="6"/>
      <c r="AA213" s="129"/>
      <c r="AB213" s="6"/>
      <c r="AC213" s="6"/>
      <c r="AD213" s="6"/>
      <c r="AE213" s="6"/>
      <c r="AF213" s="7"/>
      <c r="AG213" s="7"/>
      <c r="AH213" s="7"/>
    </row>
    <row r="214" spans="16:34" ht="15" customHeight="1" x14ac:dyDescent="0.2">
      <c r="P214" s="29"/>
      <c r="Q214" s="6"/>
      <c r="R214" s="6"/>
      <c r="S214" s="6"/>
      <c r="T214" s="6"/>
      <c r="U214" s="6"/>
      <c r="V214" s="6"/>
      <c r="W214" s="6"/>
      <c r="X214" s="6"/>
      <c r="Y214" s="6"/>
      <c r="Z214" s="6"/>
      <c r="AA214" s="129"/>
      <c r="AB214" s="6"/>
      <c r="AC214" s="6"/>
      <c r="AD214" s="6"/>
      <c r="AE214" s="6"/>
      <c r="AF214" s="7"/>
      <c r="AG214" s="7"/>
      <c r="AH214" s="7"/>
    </row>
    <row r="215" spans="16:34" ht="15" customHeight="1" x14ac:dyDescent="0.2">
      <c r="P215" s="29"/>
      <c r="Q215" s="6"/>
      <c r="R215" s="6"/>
      <c r="S215" s="6"/>
      <c r="T215" s="6"/>
      <c r="U215" s="6"/>
      <c r="V215" s="6"/>
      <c r="W215" s="6"/>
      <c r="X215" s="6"/>
      <c r="Y215" s="6"/>
      <c r="Z215" s="6"/>
      <c r="AA215" s="129"/>
      <c r="AB215" s="6"/>
      <c r="AC215" s="6"/>
      <c r="AD215" s="6"/>
      <c r="AE215" s="6"/>
      <c r="AF215" s="7"/>
      <c r="AG215" s="7"/>
      <c r="AH215" s="7"/>
    </row>
    <row r="216" spans="16:34" ht="15" customHeight="1" x14ac:dyDescent="0.2">
      <c r="P216" s="29"/>
      <c r="Q216" s="6"/>
      <c r="R216" s="6"/>
      <c r="S216" s="6"/>
      <c r="T216" s="6"/>
      <c r="U216" s="6"/>
      <c r="V216" s="6"/>
      <c r="W216" s="6"/>
      <c r="X216" s="6"/>
      <c r="Y216" s="6"/>
      <c r="Z216" s="6"/>
      <c r="AA216" s="129"/>
      <c r="AB216" s="6"/>
      <c r="AC216" s="6"/>
      <c r="AD216" s="6"/>
      <c r="AE216" s="6"/>
      <c r="AF216" s="7"/>
      <c r="AG216" s="7"/>
      <c r="AH216" s="7"/>
    </row>
    <row r="217" spans="16:34" ht="15" customHeight="1" x14ac:dyDescent="0.2">
      <c r="P217" s="29"/>
      <c r="Q217" s="6"/>
      <c r="R217" s="6"/>
      <c r="S217" s="6"/>
      <c r="T217" s="6"/>
      <c r="U217" s="6"/>
      <c r="V217" s="6"/>
      <c r="W217" s="6"/>
      <c r="X217" s="6"/>
      <c r="Y217" s="6"/>
      <c r="Z217" s="6"/>
      <c r="AA217" s="129"/>
      <c r="AB217" s="6"/>
      <c r="AC217" s="6"/>
      <c r="AD217" s="6"/>
      <c r="AE217" s="6"/>
      <c r="AF217" s="7"/>
      <c r="AG217" s="7"/>
      <c r="AH217" s="7"/>
    </row>
    <row r="218" spans="16:34" ht="15" customHeight="1" x14ac:dyDescent="0.2">
      <c r="P218" s="29"/>
      <c r="Q218" s="6"/>
      <c r="R218" s="6"/>
      <c r="S218" s="6"/>
      <c r="T218" s="6"/>
      <c r="U218" s="6"/>
      <c r="V218" s="6"/>
      <c r="W218" s="6"/>
      <c r="X218" s="6"/>
      <c r="Y218" s="6"/>
      <c r="Z218" s="6"/>
      <c r="AA218" s="129"/>
      <c r="AB218" s="6"/>
      <c r="AC218" s="6"/>
      <c r="AD218" s="6"/>
      <c r="AE218" s="6"/>
      <c r="AF218" s="7"/>
      <c r="AG218" s="7"/>
      <c r="AH218" s="7"/>
    </row>
    <row r="219" spans="16:34" ht="15" customHeight="1" x14ac:dyDescent="0.2">
      <c r="P219" s="29"/>
      <c r="Q219" s="6"/>
      <c r="R219" s="6"/>
      <c r="S219" s="6"/>
      <c r="T219" s="6"/>
      <c r="U219" s="6"/>
      <c r="V219" s="6"/>
      <c r="W219" s="6"/>
      <c r="X219" s="6"/>
      <c r="Y219" s="6"/>
      <c r="Z219" s="6"/>
      <c r="AA219" s="129"/>
      <c r="AB219" s="6"/>
      <c r="AC219" s="6"/>
      <c r="AD219" s="6"/>
      <c r="AE219" s="6"/>
      <c r="AF219" s="7"/>
      <c r="AG219" s="7"/>
      <c r="AH219" s="7"/>
    </row>
    <row r="220" spans="16:34" ht="15" customHeight="1" x14ac:dyDescent="0.2">
      <c r="P220" s="29"/>
      <c r="Q220" s="6"/>
      <c r="R220" s="6"/>
      <c r="S220" s="6"/>
      <c r="T220" s="6"/>
      <c r="U220" s="6"/>
      <c r="V220" s="6"/>
      <c r="W220" s="6"/>
      <c r="X220" s="6"/>
      <c r="Y220" s="6"/>
      <c r="Z220" s="6"/>
      <c r="AA220" s="129"/>
      <c r="AB220" s="6"/>
      <c r="AC220" s="6"/>
      <c r="AD220" s="6"/>
      <c r="AE220" s="6"/>
      <c r="AF220" s="7"/>
      <c r="AG220" s="7"/>
      <c r="AH220" s="7"/>
    </row>
    <row r="221" spans="16:34" ht="15" customHeight="1" x14ac:dyDescent="0.2">
      <c r="P221" s="29"/>
      <c r="Q221" s="6"/>
      <c r="R221" s="6"/>
      <c r="S221" s="6"/>
      <c r="T221" s="6"/>
      <c r="U221" s="6"/>
      <c r="V221" s="6"/>
      <c r="W221" s="6"/>
      <c r="X221" s="6"/>
      <c r="Y221" s="6"/>
      <c r="Z221" s="6"/>
      <c r="AA221" s="129"/>
      <c r="AB221" s="6"/>
      <c r="AC221" s="6"/>
      <c r="AD221" s="6"/>
      <c r="AE221" s="6"/>
      <c r="AF221" s="7"/>
      <c r="AG221" s="7"/>
      <c r="AH221" s="7"/>
    </row>
    <row r="222" spans="16:34" ht="15" customHeight="1" x14ac:dyDescent="0.2">
      <c r="P222" s="29"/>
      <c r="Q222" s="6"/>
      <c r="R222" s="6"/>
      <c r="S222" s="6"/>
      <c r="T222" s="6"/>
      <c r="U222" s="6"/>
      <c r="V222" s="6"/>
      <c r="W222" s="6"/>
      <c r="X222" s="6"/>
      <c r="Y222" s="6"/>
      <c r="Z222" s="6"/>
      <c r="AA222" s="129"/>
      <c r="AB222" s="6"/>
      <c r="AC222" s="6"/>
      <c r="AD222" s="6"/>
      <c r="AE222" s="6"/>
      <c r="AF222" s="7"/>
      <c r="AG222" s="7"/>
      <c r="AH222" s="7"/>
    </row>
    <row r="223" spans="16:34" ht="15" customHeight="1" x14ac:dyDescent="0.2">
      <c r="P223" s="29"/>
      <c r="Q223" s="6"/>
      <c r="R223" s="6"/>
      <c r="S223" s="6"/>
      <c r="T223" s="6"/>
      <c r="U223" s="6"/>
      <c r="V223" s="6"/>
      <c r="W223" s="6"/>
      <c r="X223" s="6"/>
      <c r="Y223" s="6"/>
      <c r="Z223" s="6"/>
      <c r="AA223" s="129"/>
      <c r="AB223" s="6"/>
      <c r="AC223" s="6"/>
      <c r="AD223" s="6"/>
      <c r="AE223" s="6"/>
      <c r="AF223" s="7"/>
      <c r="AG223" s="7"/>
      <c r="AH223" s="7"/>
    </row>
    <row r="224" spans="16:34" ht="15" customHeight="1" x14ac:dyDescent="0.2">
      <c r="P224" s="29"/>
      <c r="Q224" s="6"/>
      <c r="R224" s="6"/>
      <c r="S224" s="6"/>
      <c r="T224" s="6"/>
      <c r="U224" s="6"/>
      <c r="V224" s="6"/>
      <c r="W224" s="6"/>
      <c r="X224" s="6"/>
      <c r="Y224" s="6"/>
      <c r="Z224" s="6"/>
      <c r="AA224" s="129"/>
      <c r="AB224" s="6"/>
      <c r="AC224" s="6"/>
      <c r="AD224" s="6"/>
      <c r="AE224" s="6"/>
      <c r="AF224" s="7"/>
      <c r="AG224" s="7"/>
      <c r="AH224" s="7"/>
    </row>
    <row r="225" spans="16:34" ht="15" customHeight="1" x14ac:dyDescent="0.2">
      <c r="P225" s="29"/>
      <c r="Q225" s="6"/>
      <c r="R225" s="6"/>
      <c r="S225" s="6"/>
      <c r="T225" s="6"/>
      <c r="U225" s="6"/>
      <c r="V225" s="6"/>
      <c r="W225" s="6"/>
      <c r="X225" s="6"/>
      <c r="Y225" s="6"/>
      <c r="Z225" s="6"/>
      <c r="AA225" s="129"/>
      <c r="AB225" s="6"/>
      <c r="AC225" s="6"/>
      <c r="AD225" s="6"/>
      <c r="AE225" s="6"/>
      <c r="AF225" s="7"/>
      <c r="AG225" s="7"/>
      <c r="AH225" s="7"/>
    </row>
    <row r="226" spans="16:34" ht="15" customHeight="1" x14ac:dyDescent="0.2">
      <c r="P226" s="29"/>
      <c r="Q226" s="6"/>
      <c r="R226" s="6"/>
      <c r="S226" s="6"/>
      <c r="T226" s="6"/>
      <c r="U226" s="6"/>
      <c r="V226" s="6"/>
      <c r="W226" s="6"/>
      <c r="X226" s="6"/>
      <c r="Y226" s="6"/>
      <c r="Z226" s="6"/>
      <c r="AA226" s="129"/>
      <c r="AB226" s="6"/>
      <c r="AC226" s="6"/>
      <c r="AD226" s="6"/>
      <c r="AE226" s="6"/>
      <c r="AF226" s="7"/>
      <c r="AG226" s="7"/>
      <c r="AH226" s="7"/>
    </row>
    <row r="227" spans="16:34" ht="15" customHeight="1" x14ac:dyDescent="0.2">
      <c r="P227" s="29"/>
      <c r="Q227" s="6"/>
      <c r="R227" s="6"/>
      <c r="S227" s="6"/>
      <c r="T227" s="6"/>
      <c r="U227" s="6"/>
      <c r="V227" s="6"/>
      <c r="W227" s="6"/>
      <c r="X227" s="6"/>
      <c r="Y227" s="6"/>
      <c r="Z227" s="6"/>
      <c r="AA227" s="129"/>
      <c r="AB227" s="6"/>
      <c r="AC227" s="6"/>
      <c r="AD227" s="6"/>
      <c r="AE227" s="6"/>
      <c r="AF227" s="7"/>
      <c r="AG227" s="7"/>
      <c r="AH227" s="7"/>
    </row>
    <row r="228" spans="16:34" ht="15" customHeight="1" x14ac:dyDescent="0.2">
      <c r="P228" s="29"/>
      <c r="Q228" s="6"/>
      <c r="R228" s="6"/>
      <c r="S228" s="6"/>
      <c r="T228" s="6"/>
      <c r="U228" s="6"/>
      <c r="V228" s="6"/>
      <c r="W228" s="6"/>
      <c r="X228" s="6"/>
      <c r="Y228" s="6"/>
      <c r="Z228" s="6"/>
      <c r="AA228" s="129"/>
      <c r="AB228" s="6"/>
      <c r="AC228" s="6"/>
      <c r="AD228" s="6"/>
      <c r="AE228" s="6"/>
      <c r="AF228" s="7"/>
      <c r="AG228" s="7"/>
      <c r="AH228" s="7"/>
    </row>
    <row r="229" spans="16:34" ht="15" customHeight="1" x14ac:dyDescent="0.2">
      <c r="P229" s="29"/>
      <c r="Q229" s="6"/>
      <c r="R229" s="6"/>
      <c r="S229" s="6"/>
      <c r="T229" s="6"/>
      <c r="U229" s="6"/>
      <c r="V229" s="6"/>
      <c r="W229" s="6"/>
      <c r="X229" s="6"/>
      <c r="Y229" s="6"/>
      <c r="Z229" s="6"/>
      <c r="AA229" s="129"/>
      <c r="AB229" s="6"/>
      <c r="AC229" s="6"/>
      <c r="AD229" s="6"/>
      <c r="AE229" s="6"/>
      <c r="AF229" s="7"/>
      <c r="AG229" s="7"/>
      <c r="AH229" s="7"/>
    </row>
    <row r="230" spans="16:34" ht="15" customHeight="1" x14ac:dyDescent="0.2">
      <c r="P230" s="29"/>
      <c r="Q230" s="6"/>
      <c r="R230" s="6"/>
      <c r="S230" s="6"/>
      <c r="T230" s="6"/>
      <c r="U230" s="6"/>
      <c r="V230" s="6"/>
      <c r="W230" s="6"/>
      <c r="X230" s="6"/>
      <c r="Y230" s="6"/>
      <c r="Z230" s="6"/>
      <c r="AA230" s="129"/>
      <c r="AB230" s="6"/>
      <c r="AC230" s="6"/>
      <c r="AD230" s="6"/>
      <c r="AE230" s="6"/>
      <c r="AF230" s="7"/>
      <c r="AG230" s="7"/>
      <c r="AH230" s="7"/>
    </row>
    <row r="231" spans="16:34" ht="15" customHeight="1" x14ac:dyDescent="0.2">
      <c r="P231" s="29"/>
      <c r="Q231" s="6"/>
      <c r="R231" s="6"/>
      <c r="S231" s="6"/>
      <c r="T231" s="6"/>
      <c r="U231" s="6"/>
      <c r="V231" s="6"/>
      <c r="W231" s="6"/>
      <c r="X231" s="6"/>
      <c r="Y231" s="6"/>
      <c r="Z231" s="6"/>
      <c r="AA231" s="129"/>
      <c r="AB231" s="6"/>
      <c r="AC231" s="6"/>
      <c r="AD231" s="6"/>
      <c r="AE231" s="6"/>
      <c r="AF231" s="7"/>
      <c r="AG231" s="7"/>
      <c r="AH231" s="7"/>
    </row>
    <row r="232" spans="16:34" ht="15" customHeight="1" x14ac:dyDescent="0.2">
      <c r="P232" s="29"/>
      <c r="Q232" s="6"/>
      <c r="R232" s="6"/>
      <c r="S232" s="6"/>
      <c r="T232" s="6"/>
      <c r="U232" s="6"/>
      <c r="V232" s="6"/>
      <c r="W232" s="6"/>
      <c r="X232" s="6"/>
      <c r="Y232" s="6"/>
      <c r="Z232" s="6"/>
      <c r="AA232" s="129"/>
      <c r="AB232" s="6"/>
      <c r="AC232" s="6"/>
      <c r="AD232" s="6"/>
      <c r="AE232" s="6"/>
      <c r="AF232" s="7"/>
      <c r="AG232" s="7"/>
      <c r="AH232" s="7"/>
    </row>
    <row r="233" spans="16:34" ht="15" customHeight="1" x14ac:dyDescent="0.2">
      <c r="P233" s="29"/>
      <c r="Q233" s="6"/>
      <c r="R233" s="6"/>
      <c r="S233" s="6"/>
      <c r="T233" s="6"/>
      <c r="U233" s="6"/>
      <c r="V233" s="6"/>
      <c r="W233" s="6"/>
      <c r="X233" s="6"/>
      <c r="Y233" s="6"/>
      <c r="Z233" s="6"/>
      <c r="AA233" s="129"/>
      <c r="AB233" s="6"/>
      <c r="AC233" s="6"/>
      <c r="AD233" s="6"/>
      <c r="AE233" s="6"/>
      <c r="AF233" s="7"/>
      <c r="AG233" s="7"/>
      <c r="AH233" s="7"/>
    </row>
    <row r="234" spans="16:34" ht="15" customHeight="1" x14ac:dyDescent="0.2">
      <c r="P234" s="29"/>
      <c r="Q234" s="6"/>
      <c r="R234" s="6"/>
      <c r="S234" s="6"/>
      <c r="T234" s="6"/>
      <c r="U234" s="6"/>
      <c r="V234" s="6"/>
      <c r="W234" s="6"/>
      <c r="X234" s="6"/>
      <c r="Y234" s="6"/>
      <c r="Z234" s="6"/>
      <c r="AA234" s="129"/>
      <c r="AB234" s="6"/>
      <c r="AC234" s="6"/>
      <c r="AD234" s="6"/>
      <c r="AE234" s="6"/>
      <c r="AF234" s="7"/>
      <c r="AG234" s="7"/>
      <c r="AH234" s="7"/>
    </row>
    <row r="235" spans="16:34" ht="15" customHeight="1" x14ac:dyDescent="0.2">
      <c r="P235" s="29"/>
      <c r="Q235" s="6"/>
      <c r="R235" s="6"/>
      <c r="S235" s="6"/>
      <c r="T235" s="6"/>
      <c r="U235" s="6"/>
      <c r="V235" s="6"/>
      <c r="W235" s="6"/>
      <c r="X235" s="6"/>
      <c r="Y235" s="6"/>
      <c r="Z235" s="6"/>
      <c r="AA235" s="129"/>
      <c r="AB235" s="6"/>
      <c r="AC235" s="6"/>
      <c r="AD235" s="6"/>
      <c r="AE235" s="6"/>
      <c r="AF235" s="7"/>
      <c r="AG235" s="7"/>
      <c r="AH235" s="7"/>
    </row>
    <row r="236" spans="16:34" ht="15" customHeight="1" x14ac:dyDescent="0.2">
      <c r="P236" s="29"/>
      <c r="Q236" s="6"/>
      <c r="R236" s="6"/>
      <c r="S236" s="6"/>
      <c r="T236" s="6"/>
      <c r="U236" s="6"/>
      <c r="V236" s="6"/>
      <c r="W236" s="6"/>
      <c r="X236" s="6"/>
      <c r="Y236" s="6"/>
      <c r="Z236" s="6"/>
      <c r="AA236" s="129"/>
      <c r="AB236" s="6"/>
      <c r="AC236" s="6"/>
      <c r="AD236" s="6"/>
      <c r="AE236" s="6"/>
      <c r="AF236" s="7"/>
      <c r="AG236" s="7"/>
      <c r="AH236" s="7"/>
    </row>
    <row r="237" spans="16:34" ht="15" customHeight="1" x14ac:dyDescent="0.2">
      <c r="P237" s="29"/>
      <c r="Q237" s="6"/>
      <c r="R237" s="6"/>
      <c r="S237" s="6"/>
      <c r="T237" s="6"/>
      <c r="U237" s="6"/>
      <c r="V237" s="6"/>
      <c r="W237" s="6"/>
      <c r="X237" s="6"/>
      <c r="Y237" s="6"/>
      <c r="Z237" s="6"/>
      <c r="AA237" s="129"/>
      <c r="AB237" s="6"/>
      <c r="AC237" s="6"/>
      <c r="AD237" s="6"/>
      <c r="AE237" s="6"/>
      <c r="AF237" s="7"/>
      <c r="AG237" s="7"/>
      <c r="AH237" s="7"/>
    </row>
    <row r="238" spans="16:34" ht="15" customHeight="1" x14ac:dyDescent="0.2">
      <c r="P238" s="29"/>
      <c r="Q238" s="6"/>
      <c r="R238" s="6"/>
      <c r="S238" s="6"/>
      <c r="T238" s="6"/>
      <c r="U238" s="6"/>
      <c r="V238" s="6"/>
      <c r="W238" s="6"/>
      <c r="X238" s="6"/>
      <c r="Y238" s="6"/>
      <c r="Z238" s="6"/>
      <c r="AA238" s="129"/>
      <c r="AB238" s="6"/>
      <c r="AC238" s="6"/>
      <c r="AD238" s="6"/>
      <c r="AE238" s="6"/>
      <c r="AF238" s="7"/>
      <c r="AG238" s="7"/>
      <c r="AH238" s="7"/>
    </row>
    <row r="239" spans="16:34" ht="15" customHeight="1" x14ac:dyDescent="0.2">
      <c r="P239" s="29"/>
      <c r="Q239" s="6"/>
      <c r="R239" s="6"/>
      <c r="S239" s="6"/>
      <c r="T239" s="6"/>
      <c r="U239" s="6"/>
      <c r="V239" s="6"/>
      <c r="W239" s="6"/>
      <c r="X239" s="6"/>
      <c r="Y239" s="6"/>
      <c r="Z239" s="6"/>
      <c r="AA239" s="129"/>
      <c r="AB239" s="6"/>
      <c r="AC239" s="6"/>
      <c r="AD239" s="6"/>
      <c r="AE239" s="6"/>
      <c r="AF239" s="7"/>
      <c r="AG239" s="7"/>
      <c r="AH239" s="7"/>
    </row>
    <row r="240" spans="16:34" ht="15" customHeight="1" x14ac:dyDescent="0.2">
      <c r="P240" s="29"/>
      <c r="Q240" s="6"/>
      <c r="R240" s="6"/>
      <c r="S240" s="6"/>
      <c r="T240" s="6"/>
      <c r="U240" s="6"/>
      <c r="V240" s="6"/>
      <c r="W240" s="6"/>
      <c r="X240" s="6"/>
      <c r="Y240" s="6"/>
      <c r="Z240" s="6"/>
      <c r="AA240" s="129"/>
      <c r="AB240" s="6"/>
      <c r="AC240" s="6"/>
      <c r="AD240" s="6"/>
      <c r="AE240" s="6"/>
      <c r="AF240" s="7"/>
      <c r="AG240" s="7"/>
      <c r="AH240" s="7"/>
    </row>
    <row r="241" spans="16:34" ht="15" customHeight="1" x14ac:dyDescent="0.2">
      <c r="P241" s="29"/>
      <c r="Q241" s="6"/>
      <c r="R241" s="6"/>
      <c r="S241" s="6"/>
      <c r="T241" s="6"/>
      <c r="U241" s="6"/>
      <c r="V241" s="6"/>
      <c r="W241" s="6"/>
      <c r="X241" s="6"/>
      <c r="Y241" s="6"/>
      <c r="Z241" s="6"/>
      <c r="AA241" s="129"/>
      <c r="AB241" s="6"/>
      <c r="AC241" s="6"/>
      <c r="AD241" s="6"/>
      <c r="AE241" s="6"/>
      <c r="AF241" s="7"/>
      <c r="AG241" s="7"/>
      <c r="AH241" s="7"/>
    </row>
    <row r="242" spans="16:34" ht="15" customHeight="1" x14ac:dyDescent="0.2">
      <c r="P242" s="29"/>
      <c r="Q242" s="6"/>
      <c r="R242" s="6"/>
      <c r="S242" s="6"/>
      <c r="T242" s="6"/>
      <c r="U242" s="6"/>
      <c r="V242" s="6"/>
      <c r="W242" s="6"/>
      <c r="X242" s="6"/>
      <c r="Y242" s="6"/>
      <c r="Z242" s="6"/>
      <c r="AA242" s="129"/>
      <c r="AB242" s="6"/>
      <c r="AC242" s="6"/>
      <c r="AD242" s="6"/>
      <c r="AE242" s="6"/>
      <c r="AF242" s="7"/>
      <c r="AG242" s="7"/>
      <c r="AH242" s="7"/>
    </row>
    <row r="243" spans="16:34" ht="15" customHeight="1" x14ac:dyDescent="0.2">
      <c r="P243" s="29"/>
      <c r="Q243" s="6"/>
      <c r="R243" s="6"/>
      <c r="S243" s="6"/>
      <c r="T243" s="6"/>
      <c r="U243" s="6"/>
      <c r="V243" s="6"/>
      <c r="W243" s="6"/>
      <c r="X243" s="6"/>
      <c r="Y243" s="6"/>
      <c r="Z243" s="6"/>
      <c r="AA243" s="129"/>
      <c r="AB243" s="6"/>
      <c r="AC243" s="6"/>
      <c r="AD243" s="6"/>
      <c r="AE243" s="6"/>
      <c r="AF243" s="7"/>
      <c r="AG243" s="7"/>
      <c r="AH243" s="7"/>
    </row>
    <row r="244" spans="16:34" ht="15" customHeight="1" x14ac:dyDescent="0.2">
      <c r="P244" s="29"/>
      <c r="Q244" s="6"/>
      <c r="R244" s="6"/>
      <c r="S244" s="6"/>
      <c r="T244" s="6"/>
      <c r="U244" s="6"/>
      <c r="V244" s="6"/>
      <c r="W244" s="6"/>
      <c r="X244" s="6"/>
      <c r="Y244" s="6"/>
      <c r="Z244" s="6"/>
      <c r="AA244" s="129"/>
      <c r="AB244" s="6"/>
      <c r="AC244" s="6"/>
      <c r="AD244" s="6"/>
      <c r="AE244" s="6"/>
      <c r="AF244" s="7"/>
      <c r="AG244" s="7"/>
      <c r="AH244" s="7"/>
    </row>
    <row r="245" spans="16:34" ht="15" customHeight="1" x14ac:dyDescent="0.2">
      <c r="P245" s="29"/>
      <c r="Q245" s="6"/>
      <c r="R245" s="6"/>
      <c r="S245" s="6"/>
      <c r="T245" s="6"/>
      <c r="U245" s="6"/>
      <c r="V245" s="6"/>
      <c r="W245" s="6"/>
      <c r="X245" s="6"/>
      <c r="Y245" s="6"/>
      <c r="Z245" s="6"/>
      <c r="AA245" s="129"/>
      <c r="AB245" s="6"/>
      <c r="AC245" s="6"/>
      <c r="AD245" s="6"/>
      <c r="AE245" s="6"/>
      <c r="AF245" s="7"/>
      <c r="AG245" s="7"/>
      <c r="AH245" s="7"/>
    </row>
    <row r="246" spans="16:34" ht="15" customHeight="1" x14ac:dyDescent="0.2">
      <c r="P246" s="29"/>
      <c r="Q246" s="6"/>
      <c r="R246" s="6"/>
      <c r="S246" s="6"/>
      <c r="T246" s="6"/>
      <c r="U246" s="6"/>
      <c r="V246" s="6"/>
      <c r="W246" s="6"/>
      <c r="X246" s="6"/>
      <c r="Y246" s="6"/>
      <c r="Z246" s="6"/>
      <c r="AA246" s="129"/>
      <c r="AB246" s="6"/>
      <c r="AC246" s="6"/>
      <c r="AD246" s="6"/>
      <c r="AE246" s="6"/>
      <c r="AF246" s="7"/>
      <c r="AG246" s="7"/>
      <c r="AH246" s="7"/>
    </row>
    <row r="247" spans="16:34" ht="15" customHeight="1" x14ac:dyDescent="0.2">
      <c r="P247" s="29"/>
      <c r="Q247" s="6"/>
      <c r="R247" s="6"/>
      <c r="S247" s="6"/>
      <c r="T247" s="6"/>
      <c r="U247" s="6"/>
      <c r="V247" s="6"/>
      <c r="W247" s="6"/>
      <c r="X247" s="6"/>
      <c r="Y247" s="6"/>
      <c r="Z247" s="6"/>
      <c r="AA247" s="129"/>
      <c r="AB247" s="6"/>
      <c r="AC247" s="6"/>
      <c r="AD247" s="6"/>
      <c r="AE247" s="6"/>
      <c r="AF247" s="7"/>
      <c r="AG247" s="7"/>
      <c r="AH247" s="7"/>
    </row>
    <row r="248" spans="16:34" ht="15" customHeight="1" x14ac:dyDescent="0.2">
      <c r="P248" s="29"/>
      <c r="Q248" s="6"/>
      <c r="R248" s="6"/>
      <c r="S248" s="6"/>
      <c r="T248" s="6"/>
      <c r="U248" s="6"/>
      <c r="V248" s="6"/>
      <c r="W248" s="6"/>
      <c r="X248" s="6"/>
      <c r="Y248" s="6"/>
      <c r="Z248" s="6"/>
      <c r="AA248" s="129"/>
      <c r="AB248" s="6"/>
      <c r="AC248" s="6"/>
      <c r="AD248" s="6"/>
      <c r="AE248" s="6"/>
      <c r="AF248" s="7"/>
      <c r="AG248" s="7"/>
      <c r="AH248" s="7"/>
    </row>
    <row r="249" spans="16:34" ht="15" customHeight="1" x14ac:dyDescent="0.2">
      <c r="P249" s="29"/>
      <c r="Q249" s="6"/>
      <c r="R249" s="6"/>
      <c r="S249" s="6"/>
      <c r="T249" s="6"/>
      <c r="U249" s="6"/>
      <c r="V249" s="6"/>
      <c r="W249" s="6"/>
      <c r="X249" s="6"/>
      <c r="Y249" s="6"/>
      <c r="Z249" s="6"/>
      <c r="AA249" s="129"/>
      <c r="AB249" s="6"/>
      <c r="AC249" s="6"/>
      <c r="AD249" s="6"/>
      <c r="AE249" s="6"/>
      <c r="AF249" s="7"/>
      <c r="AG249" s="7"/>
      <c r="AH249" s="7"/>
    </row>
    <row r="250" spans="16:34" ht="15" customHeight="1" x14ac:dyDescent="0.2">
      <c r="P250" s="29"/>
      <c r="Q250" s="6"/>
      <c r="R250" s="6"/>
      <c r="S250" s="6"/>
      <c r="T250" s="6"/>
      <c r="U250" s="6"/>
      <c r="V250" s="6"/>
      <c r="W250" s="6"/>
      <c r="X250" s="6"/>
      <c r="Y250" s="6"/>
      <c r="Z250" s="6"/>
      <c r="AA250" s="129"/>
      <c r="AB250" s="6"/>
      <c r="AC250" s="6"/>
      <c r="AD250" s="6"/>
      <c r="AE250" s="6"/>
      <c r="AF250" s="7"/>
      <c r="AG250" s="7"/>
      <c r="AH250" s="7"/>
    </row>
    <row r="251" spans="16:34" ht="15" customHeight="1" x14ac:dyDescent="0.2">
      <c r="P251" s="29"/>
      <c r="Q251" s="6"/>
      <c r="R251" s="6"/>
      <c r="S251" s="6"/>
      <c r="T251" s="6"/>
      <c r="U251" s="6"/>
      <c r="V251" s="6"/>
      <c r="W251" s="6"/>
      <c r="X251" s="6"/>
      <c r="Y251" s="6"/>
      <c r="Z251" s="6"/>
      <c r="AA251" s="129"/>
      <c r="AB251" s="6"/>
      <c r="AC251" s="6"/>
      <c r="AD251" s="6"/>
      <c r="AE251" s="6"/>
      <c r="AF251" s="7"/>
      <c r="AG251" s="7"/>
      <c r="AH251" s="7"/>
    </row>
    <row r="252" spans="16:34" ht="15" customHeight="1" x14ac:dyDescent="0.2">
      <c r="P252" s="29"/>
      <c r="Q252" s="6"/>
      <c r="R252" s="6"/>
      <c r="S252" s="6"/>
      <c r="T252" s="6"/>
      <c r="U252" s="6"/>
      <c r="V252" s="6"/>
      <c r="W252" s="6"/>
      <c r="X252" s="6"/>
      <c r="Y252" s="6"/>
      <c r="Z252" s="6"/>
      <c r="AA252" s="129"/>
      <c r="AB252" s="6"/>
      <c r="AC252" s="6"/>
      <c r="AD252" s="6"/>
      <c r="AE252" s="6"/>
      <c r="AF252" s="7"/>
      <c r="AG252" s="7"/>
      <c r="AH252" s="7"/>
    </row>
    <row r="253" spans="16:34" ht="15" customHeight="1" x14ac:dyDescent="0.2">
      <c r="P253" s="29"/>
      <c r="Q253" s="6"/>
      <c r="R253" s="6"/>
      <c r="S253" s="6"/>
      <c r="T253" s="6"/>
      <c r="U253" s="6"/>
      <c r="V253" s="6"/>
      <c r="W253" s="6"/>
      <c r="X253" s="6"/>
      <c r="Y253" s="6"/>
      <c r="Z253" s="6"/>
      <c r="AA253" s="129"/>
      <c r="AB253" s="6"/>
      <c r="AC253" s="6"/>
      <c r="AD253" s="6"/>
      <c r="AE253" s="6"/>
      <c r="AF253" s="7"/>
      <c r="AG253" s="7"/>
      <c r="AH253" s="7"/>
    </row>
    <row r="254" spans="16:34" ht="15" customHeight="1" x14ac:dyDescent="0.2">
      <c r="P254" s="29"/>
      <c r="Q254" s="6"/>
      <c r="R254" s="6"/>
      <c r="S254" s="6"/>
      <c r="T254" s="6"/>
      <c r="U254" s="6"/>
      <c r="V254" s="6"/>
      <c r="W254" s="6"/>
      <c r="X254" s="6"/>
      <c r="Y254" s="6"/>
      <c r="Z254" s="6"/>
      <c r="AA254" s="129"/>
      <c r="AB254" s="6"/>
      <c r="AC254" s="6"/>
      <c r="AD254" s="6"/>
      <c r="AE254" s="6"/>
      <c r="AF254" s="7"/>
      <c r="AG254" s="7"/>
      <c r="AH254" s="7"/>
    </row>
    <row r="255" spans="16:34" ht="15" customHeight="1" x14ac:dyDescent="0.2">
      <c r="P255" s="29"/>
      <c r="Q255" s="6"/>
      <c r="R255" s="6"/>
      <c r="S255" s="6"/>
      <c r="T255" s="6"/>
      <c r="U255" s="6"/>
      <c r="V255" s="6"/>
      <c r="W255" s="6"/>
      <c r="X255" s="6"/>
      <c r="Y255" s="6"/>
      <c r="Z255" s="6"/>
      <c r="AA255" s="129"/>
      <c r="AB255" s="6"/>
      <c r="AC255" s="6"/>
      <c r="AD255" s="6"/>
      <c r="AE255" s="6"/>
      <c r="AF255" s="7"/>
      <c r="AG255" s="7"/>
      <c r="AH255" s="7"/>
    </row>
    <row r="256" spans="16:34" ht="15" customHeight="1" x14ac:dyDescent="0.2">
      <c r="P256" s="29"/>
      <c r="Q256" s="6"/>
      <c r="R256" s="6"/>
      <c r="S256" s="6"/>
      <c r="T256" s="6"/>
      <c r="U256" s="6"/>
      <c r="V256" s="6"/>
      <c r="W256" s="6"/>
      <c r="X256" s="6"/>
      <c r="Y256" s="6"/>
      <c r="Z256" s="6"/>
      <c r="AA256" s="129"/>
      <c r="AB256" s="6"/>
      <c r="AC256" s="6"/>
      <c r="AD256" s="6"/>
      <c r="AE256" s="6"/>
      <c r="AF256" s="7"/>
      <c r="AG256" s="7"/>
      <c r="AH256" s="7"/>
    </row>
    <row r="257" spans="16:34" ht="15" customHeight="1" x14ac:dyDescent="0.2">
      <c r="P257" s="29"/>
      <c r="Q257" s="6"/>
      <c r="R257" s="6"/>
      <c r="S257" s="6"/>
      <c r="T257" s="6"/>
      <c r="U257" s="6"/>
      <c r="V257" s="6"/>
      <c r="W257" s="6"/>
      <c r="X257" s="6"/>
      <c r="Y257" s="6"/>
      <c r="Z257" s="6"/>
      <c r="AA257" s="129"/>
      <c r="AB257" s="6"/>
      <c r="AC257" s="6"/>
      <c r="AD257" s="6"/>
      <c r="AE257" s="6"/>
      <c r="AF257" s="7"/>
      <c r="AG257" s="7"/>
      <c r="AH257" s="7"/>
    </row>
    <row r="258" spans="16:34" ht="15" customHeight="1" x14ac:dyDescent="0.2">
      <c r="P258" s="29"/>
      <c r="Q258" s="6"/>
      <c r="R258" s="6"/>
      <c r="S258" s="6"/>
      <c r="T258" s="6"/>
      <c r="U258" s="6"/>
      <c r="V258" s="6"/>
      <c r="W258" s="6"/>
      <c r="X258" s="6"/>
      <c r="Y258" s="6"/>
      <c r="Z258" s="6"/>
      <c r="AA258" s="129"/>
      <c r="AB258" s="6"/>
      <c r="AC258" s="6"/>
      <c r="AD258" s="6"/>
      <c r="AE258" s="6"/>
      <c r="AF258" s="7"/>
      <c r="AG258" s="7"/>
      <c r="AH258" s="7"/>
    </row>
    <row r="259" spans="16:34" ht="15" customHeight="1" x14ac:dyDescent="0.2">
      <c r="P259" s="29"/>
      <c r="Q259" s="6"/>
      <c r="R259" s="6"/>
      <c r="S259" s="6"/>
      <c r="T259" s="6"/>
      <c r="U259" s="6"/>
      <c r="V259" s="6"/>
      <c r="W259" s="6"/>
      <c r="X259" s="6"/>
      <c r="Y259" s="6"/>
      <c r="Z259" s="6"/>
      <c r="AA259" s="129"/>
      <c r="AB259" s="6"/>
      <c r="AC259" s="6"/>
      <c r="AD259" s="6"/>
      <c r="AE259" s="6"/>
      <c r="AF259" s="7"/>
      <c r="AG259" s="7"/>
      <c r="AH259" s="7"/>
    </row>
    <row r="260" spans="16:34" ht="15" customHeight="1" x14ac:dyDescent="0.2">
      <c r="P260" s="29"/>
      <c r="Q260" s="6"/>
      <c r="R260" s="6"/>
      <c r="S260" s="6"/>
      <c r="T260" s="6"/>
      <c r="U260" s="6"/>
      <c r="V260" s="6"/>
      <c r="W260" s="6"/>
      <c r="X260" s="6"/>
      <c r="Y260" s="6"/>
      <c r="Z260" s="6"/>
      <c r="AA260" s="129"/>
      <c r="AB260" s="6"/>
      <c r="AC260" s="6"/>
      <c r="AD260" s="6"/>
      <c r="AE260" s="6"/>
      <c r="AF260" s="7"/>
      <c r="AG260" s="7"/>
      <c r="AH260" s="7"/>
    </row>
    <row r="261" spans="16:34" ht="15" customHeight="1" x14ac:dyDescent="0.2">
      <c r="P261" s="29"/>
      <c r="Q261" s="6"/>
      <c r="R261" s="6"/>
      <c r="S261" s="6"/>
      <c r="T261" s="6"/>
      <c r="U261" s="6"/>
      <c r="V261" s="6"/>
      <c r="W261" s="6"/>
      <c r="X261" s="6"/>
      <c r="Y261" s="6"/>
      <c r="Z261" s="6"/>
      <c r="AA261" s="129"/>
      <c r="AB261" s="6"/>
      <c r="AC261" s="6"/>
      <c r="AD261" s="6"/>
      <c r="AE261" s="6"/>
      <c r="AF261" s="7"/>
      <c r="AG261" s="7"/>
      <c r="AH261" s="7"/>
    </row>
    <row r="262" spans="16:34" ht="15" customHeight="1" x14ac:dyDescent="0.2">
      <c r="P262" s="29"/>
      <c r="Q262" s="6"/>
      <c r="R262" s="6"/>
      <c r="S262" s="6"/>
      <c r="T262" s="6"/>
      <c r="U262" s="6"/>
      <c r="V262" s="6"/>
      <c r="W262" s="6"/>
      <c r="X262" s="6"/>
      <c r="Y262" s="6"/>
      <c r="Z262" s="6"/>
      <c r="AA262" s="129"/>
      <c r="AB262" s="6"/>
      <c r="AC262" s="6"/>
      <c r="AD262" s="6"/>
      <c r="AE262" s="6"/>
      <c r="AF262" s="7"/>
      <c r="AG262" s="7"/>
      <c r="AH262" s="7"/>
    </row>
    <row r="263" spans="16:34" ht="15" customHeight="1" x14ac:dyDescent="0.2">
      <c r="P263" s="29"/>
      <c r="Q263" s="6"/>
      <c r="R263" s="6"/>
      <c r="S263" s="6"/>
      <c r="T263" s="6"/>
      <c r="U263" s="6"/>
      <c r="V263" s="6"/>
      <c r="W263" s="6"/>
      <c r="X263" s="6"/>
      <c r="Y263" s="6"/>
      <c r="Z263" s="6"/>
      <c r="AA263" s="129"/>
      <c r="AB263" s="6"/>
      <c r="AC263" s="6"/>
      <c r="AD263" s="6"/>
      <c r="AE263" s="6"/>
      <c r="AF263" s="7"/>
      <c r="AG263" s="7"/>
      <c r="AH263" s="7"/>
    </row>
    <row r="264" spans="16:34" ht="15" customHeight="1" x14ac:dyDescent="0.2">
      <c r="P264" s="29"/>
      <c r="Q264" s="6"/>
      <c r="R264" s="6"/>
      <c r="S264" s="6"/>
      <c r="T264" s="6"/>
      <c r="U264" s="6"/>
      <c r="V264" s="6"/>
      <c r="W264" s="6"/>
      <c r="X264" s="6"/>
      <c r="Y264" s="6"/>
      <c r="Z264" s="6"/>
      <c r="AA264" s="129"/>
      <c r="AB264" s="6"/>
      <c r="AC264" s="6"/>
      <c r="AD264" s="6"/>
      <c r="AE264" s="6"/>
      <c r="AF264" s="7"/>
      <c r="AG264" s="7"/>
      <c r="AH264" s="7"/>
    </row>
    <row r="265" spans="16:34" ht="15" customHeight="1" x14ac:dyDescent="0.2">
      <c r="P265" s="29"/>
      <c r="Q265" s="6"/>
      <c r="R265" s="6"/>
      <c r="S265" s="6"/>
      <c r="T265" s="6"/>
      <c r="U265" s="6"/>
      <c r="V265" s="6"/>
      <c r="W265" s="6"/>
      <c r="X265" s="6"/>
      <c r="Y265" s="6"/>
      <c r="Z265" s="6"/>
      <c r="AA265" s="129"/>
      <c r="AB265" s="6"/>
      <c r="AC265" s="6"/>
      <c r="AD265" s="6"/>
      <c r="AE265" s="6"/>
      <c r="AF265" s="7"/>
      <c r="AG265" s="7"/>
      <c r="AH265" s="7"/>
    </row>
    <row r="266" spans="16:34" ht="15" customHeight="1" x14ac:dyDescent="0.2">
      <c r="P266" s="29"/>
      <c r="Q266" s="6"/>
      <c r="R266" s="6"/>
      <c r="S266" s="6"/>
      <c r="T266" s="6"/>
      <c r="U266" s="6"/>
      <c r="V266" s="6"/>
      <c r="W266" s="6"/>
      <c r="X266" s="6"/>
      <c r="Y266" s="6"/>
      <c r="Z266" s="6"/>
      <c r="AA266" s="129"/>
      <c r="AB266" s="6"/>
      <c r="AC266" s="6"/>
      <c r="AD266" s="6"/>
      <c r="AE266" s="6"/>
      <c r="AF266" s="7"/>
      <c r="AG266" s="7"/>
      <c r="AH266" s="7"/>
    </row>
    <row r="267" spans="16:34" ht="15" customHeight="1" x14ac:dyDescent="0.2">
      <c r="P267" s="29"/>
      <c r="Q267" s="6"/>
      <c r="R267" s="6"/>
      <c r="S267" s="6"/>
      <c r="T267" s="6"/>
      <c r="U267" s="6"/>
      <c r="V267" s="6"/>
      <c r="W267" s="6"/>
      <c r="X267" s="6"/>
      <c r="Y267" s="6"/>
      <c r="Z267" s="6"/>
      <c r="AA267" s="129"/>
      <c r="AB267" s="6"/>
      <c r="AC267" s="6"/>
      <c r="AD267" s="6"/>
      <c r="AE267" s="6"/>
      <c r="AF267" s="7"/>
      <c r="AG267" s="7"/>
      <c r="AH267" s="7"/>
    </row>
    <row r="268" spans="16:34" ht="15" customHeight="1" x14ac:dyDescent="0.2">
      <c r="P268" s="29"/>
      <c r="Q268" s="6"/>
      <c r="R268" s="6"/>
      <c r="S268" s="6"/>
      <c r="T268" s="6"/>
      <c r="U268" s="6"/>
      <c r="V268" s="6"/>
      <c r="W268" s="6"/>
      <c r="X268" s="6"/>
      <c r="Y268" s="6"/>
      <c r="Z268" s="6"/>
      <c r="AA268" s="129"/>
      <c r="AB268" s="6"/>
      <c r="AC268" s="6"/>
      <c r="AD268" s="6"/>
      <c r="AE268" s="6"/>
      <c r="AF268" s="7"/>
      <c r="AG268" s="7"/>
      <c r="AH268" s="7"/>
    </row>
    <row r="269" spans="16:34" ht="15" customHeight="1" x14ac:dyDescent="0.2">
      <c r="P269" s="29"/>
      <c r="Q269" s="6"/>
      <c r="R269" s="6"/>
      <c r="S269" s="6"/>
      <c r="T269" s="6"/>
      <c r="U269" s="6"/>
      <c r="V269" s="6"/>
      <c r="W269" s="6"/>
      <c r="X269" s="6"/>
      <c r="Y269" s="6"/>
      <c r="Z269" s="6"/>
      <c r="AA269" s="129"/>
      <c r="AB269" s="6"/>
      <c r="AC269" s="6"/>
      <c r="AD269" s="6"/>
      <c r="AE269" s="6"/>
      <c r="AF269" s="7"/>
      <c r="AG269" s="7"/>
      <c r="AH269" s="7"/>
    </row>
    <row r="270" spans="16:34" ht="15" customHeight="1" x14ac:dyDescent="0.2">
      <c r="P270" s="29"/>
      <c r="Q270" s="6"/>
      <c r="R270" s="6"/>
      <c r="S270" s="6"/>
      <c r="T270" s="6"/>
      <c r="U270" s="6"/>
      <c r="V270" s="6"/>
      <c r="W270" s="6"/>
      <c r="X270" s="6"/>
      <c r="Y270" s="6"/>
      <c r="Z270" s="6"/>
      <c r="AA270" s="129"/>
      <c r="AB270" s="6"/>
      <c r="AC270" s="6"/>
      <c r="AD270" s="6"/>
      <c r="AE270" s="6"/>
      <c r="AF270" s="7"/>
      <c r="AG270" s="7"/>
      <c r="AH270" s="7"/>
    </row>
    <row r="271" spans="16:34" ht="15" customHeight="1" x14ac:dyDescent="0.2">
      <c r="P271" s="29"/>
      <c r="Q271" s="6"/>
      <c r="R271" s="6"/>
      <c r="S271" s="6"/>
      <c r="T271" s="6"/>
      <c r="U271" s="6"/>
      <c r="V271" s="6"/>
      <c r="W271" s="6"/>
      <c r="X271" s="6"/>
      <c r="Y271" s="6"/>
      <c r="Z271" s="6"/>
      <c r="AA271" s="129"/>
      <c r="AB271" s="6"/>
      <c r="AC271" s="6"/>
      <c r="AD271" s="6"/>
      <c r="AE271" s="6"/>
      <c r="AF271" s="7"/>
      <c r="AG271" s="7"/>
      <c r="AH271" s="7"/>
    </row>
    <row r="272" spans="16:34" ht="15" customHeight="1" x14ac:dyDescent="0.2">
      <c r="P272" s="29"/>
      <c r="Q272" s="6"/>
      <c r="R272" s="6"/>
      <c r="S272" s="6"/>
      <c r="T272" s="6"/>
      <c r="U272" s="6"/>
      <c r="V272" s="6"/>
      <c r="W272" s="6"/>
      <c r="X272" s="6"/>
      <c r="Y272" s="6"/>
      <c r="Z272" s="6"/>
      <c r="AA272" s="129"/>
      <c r="AB272" s="6"/>
      <c r="AC272" s="6"/>
      <c r="AD272" s="6"/>
      <c r="AE272" s="6"/>
      <c r="AF272" s="7"/>
      <c r="AG272" s="7"/>
      <c r="AH272" s="7"/>
    </row>
    <row r="273" spans="16:34" ht="15" customHeight="1" x14ac:dyDescent="0.2">
      <c r="P273" s="29"/>
      <c r="Q273" s="6"/>
      <c r="R273" s="6"/>
      <c r="S273" s="6"/>
      <c r="T273" s="6"/>
      <c r="U273" s="6"/>
      <c r="V273" s="6"/>
      <c r="W273" s="6"/>
      <c r="X273" s="6"/>
      <c r="Y273" s="6"/>
      <c r="Z273" s="6"/>
      <c r="AA273" s="129"/>
      <c r="AB273" s="6"/>
      <c r="AC273" s="6"/>
      <c r="AD273" s="6"/>
      <c r="AE273" s="6"/>
      <c r="AF273" s="7"/>
      <c r="AG273" s="7"/>
      <c r="AH273" s="7"/>
    </row>
    <row r="274" spans="16:34" ht="15" customHeight="1" x14ac:dyDescent="0.2">
      <c r="P274" s="29"/>
      <c r="Q274" s="6"/>
      <c r="R274" s="6"/>
      <c r="S274" s="6"/>
      <c r="T274" s="6"/>
      <c r="U274" s="6"/>
      <c r="V274" s="6"/>
      <c r="W274" s="6"/>
      <c r="X274" s="6"/>
      <c r="Y274" s="6"/>
      <c r="Z274" s="6"/>
      <c r="AA274" s="129"/>
      <c r="AB274" s="6"/>
      <c r="AC274" s="6"/>
      <c r="AD274" s="6"/>
      <c r="AE274" s="6"/>
      <c r="AF274" s="7"/>
      <c r="AG274" s="7"/>
      <c r="AH274" s="7"/>
    </row>
    <row r="275" spans="16:34" ht="15" customHeight="1" x14ac:dyDescent="0.2">
      <c r="P275" s="29"/>
      <c r="Q275" s="6"/>
      <c r="R275" s="6"/>
      <c r="S275" s="6"/>
      <c r="T275" s="6"/>
      <c r="U275" s="6"/>
      <c r="V275" s="6"/>
      <c r="W275" s="6"/>
      <c r="X275" s="6"/>
      <c r="Y275" s="6"/>
      <c r="Z275" s="6"/>
      <c r="AA275" s="129"/>
      <c r="AB275" s="6"/>
      <c r="AC275" s="6"/>
      <c r="AD275" s="6"/>
      <c r="AE275" s="6"/>
      <c r="AF275" s="7"/>
      <c r="AG275" s="7"/>
      <c r="AH275" s="7"/>
    </row>
    <row r="276" spans="16:34" ht="15" customHeight="1" x14ac:dyDescent="0.2">
      <c r="P276" s="29"/>
      <c r="Q276" s="6"/>
      <c r="R276" s="6"/>
      <c r="S276" s="6"/>
      <c r="T276" s="6"/>
      <c r="U276" s="6"/>
      <c r="V276" s="6"/>
      <c r="W276" s="6"/>
      <c r="X276" s="6"/>
      <c r="Y276" s="6"/>
      <c r="Z276" s="6"/>
      <c r="AA276" s="129"/>
      <c r="AB276" s="6"/>
      <c r="AC276" s="6"/>
      <c r="AD276" s="6"/>
      <c r="AE276" s="6"/>
      <c r="AF276" s="7"/>
      <c r="AG276" s="7"/>
      <c r="AH276" s="7"/>
    </row>
    <row r="277" spans="16:34" ht="15" customHeight="1" x14ac:dyDescent="0.2">
      <c r="P277" s="29"/>
      <c r="Q277" s="6"/>
      <c r="R277" s="6"/>
      <c r="S277" s="6"/>
      <c r="T277" s="6"/>
      <c r="U277" s="6"/>
      <c r="V277" s="6"/>
      <c r="W277" s="6"/>
      <c r="X277" s="6"/>
      <c r="Y277" s="6"/>
      <c r="Z277" s="6"/>
      <c r="AA277" s="129"/>
      <c r="AB277" s="6"/>
      <c r="AC277" s="6"/>
      <c r="AD277" s="6"/>
      <c r="AE277" s="6"/>
      <c r="AF277" s="7"/>
      <c r="AG277" s="7"/>
      <c r="AH277" s="7"/>
    </row>
    <row r="278" spans="16:34" ht="15" customHeight="1" x14ac:dyDescent="0.2">
      <c r="P278" s="29"/>
      <c r="Q278" s="6"/>
      <c r="R278" s="6"/>
      <c r="S278" s="6"/>
      <c r="T278" s="6"/>
      <c r="U278" s="6"/>
      <c r="V278" s="6"/>
      <c r="W278" s="6"/>
      <c r="X278" s="6"/>
      <c r="Y278" s="6"/>
      <c r="Z278" s="6"/>
      <c r="AA278" s="129"/>
      <c r="AB278" s="6"/>
      <c r="AC278" s="6"/>
      <c r="AD278" s="6"/>
      <c r="AE278" s="6"/>
      <c r="AF278" s="7"/>
      <c r="AG278" s="7"/>
      <c r="AH278" s="7"/>
    </row>
    <row r="279" spans="16:34" ht="15" customHeight="1" x14ac:dyDescent="0.2">
      <c r="P279" s="29"/>
      <c r="Q279" s="6"/>
      <c r="R279" s="6"/>
      <c r="S279" s="6"/>
      <c r="T279" s="6"/>
      <c r="U279" s="6"/>
      <c r="V279" s="6"/>
      <c r="W279" s="6"/>
      <c r="X279" s="6"/>
      <c r="Y279" s="6"/>
      <c r="Z279" s="6"/>
      <c r="AA279" s="129"/>
      <c r="AB279" s="6"/>
      <c r="AC279" s="6"/>
      <c r="AD279" s="6"/>
      <c r="AE279" s="6"/>
      <c r="AF279" s="7"/>
      <c r="AG279" s="7"/>
      <c r="AH279" s="7"/>
    </row>
    <row r="280" spans="16:34" ht="15" customHeight="1" x14ac:dyDescent="0.2">
      <c r="P280" s="29"/>
      <c r="Q280" s="6"/>
      <c r="R280" s="6"/>
      <c r="S280" s="6"/>
      <c r="T280" s="6"/>
      <c r="U280" s="6"/>
      <c r="V280" s="6"/>
      <c r="W280" s="6"/>
      <c r="X280" s="6"/>
      <c r="Y280" s="6"/>
      <c r="Z280" s="6"/>
      <c r="AA280" s="129"/>
      <c r="AB280" s="6"/>
      <c r="AC280" s="6"/>
      <c r="AD280" s="6"/>
      <c r="AE280" s="6"/>
      <c r="AF280" s="7"/>
      <c r="AG280" s="7"/>
      <c r="AH280" s="7"/>
    </row>
    <row r="281" spans="16:34" ht="15" customHeight="1" x14ac:dyDescent="0.2">
      <c r="P281" s="29"/>
      <c r="Q281" s="6"/>
      <c r="R281" s="6"/>
      <c r="S281" s="6"/>
      <c r="T281" s="6"/>
      <c r="U281" s="6"/>
      <c r="V281" s="6"/>
      <c r="W281" s="6"/>
      <c r="X281" s="6"/>
      <c r="Y281" s="6"/>
      <c r="Z281" s="6"/>
      <c r="AA281" s="129"/>
      <c r="AB281" s="6"/>
      <c r="AC281" s="6"/>
      <c r="AD281" s="6"/>
      <c r="AE281" s="6"/>
      <c r="AF281" s="7"/>
      <c r="AG281" s="7"/>
      <c r="AH281" s="7"/>
    </row>
    <row r="282" spans="16:34" ht="15" customHeight="1" x14ac:dyDescent="0.2">
      <c r="P282" s="29"/>
      <c r="Q282" s="6"/>
      <c r="R282" s="6"/>
      <c r="S282" s="6"/>
      <c r="T282" s="6"/>
      <c r="U282" s="6"/>
      <c r="V282" s="6"/>
      <c r="W282" s="6"/>
      <c r="X282" s="6"/>
      <c r="Y282" s="6"/>
      <c r="Z282" s="6"/>
      <c r="AA282" s="129"/>
      <c r="AB282" s="6"/>
      <c r="AC282" s="6"/>
      <c r="AD282" s="6"/>
      <c r="AE282" s="6"/>
      <c r="AF282" s="7"/>
      <c r="AG282" s="7"/>
      <c r="AH282" s="7"/>
    </row>
    <row r="283" spans="16:34" ht="15" customHeight="1" x14ac:dyDescent="0.2">
      <c r="P283" s="29"/>
      <c r="Q283" s="6"/>
      <c r="R283" s="6"/>
      <c r="S283" s="6"/>
      <c r="T283" s="6"/>
      <c r="U283" s="6"/>
      <c r="V283" s="6"/>
      <c r="W283" s="6"/>
      <c r="X283" s="6"/>
      <c r="Y283" s="6"/>
      <c r="Z283" s="6"/>
      <c r="AA283" s="129"/>
      <c r="AB283" s="6"/>
      <c r="AC283" s="6"/>
      <c r="AD283" s="6"/>
      <c r="AE283" s="6"/>
      <c r="AF283" s="7"/>
      <c r="AG283" s="7"/>
      <c r="AH283" s="7"/>
    </row>
    <row r="284" spans="16:34" ht="15" customHeight="1" x14ac:dyDescent="0.2">
      <c r="P284" s="29"/>
      <c r="Q284" s="6"/>
      <c r="R284" s="6"/>
      <c r="S284" s="6"/>
      <c r="T284" s="6"/>
      <c r="U284" s="6"/>
      <c r="V284" s="6"/>
      <c r="W284" s="6"/>
      <c r="X284" s="6"/>
      <c r="Y284" s="6"/>
      <c r="Z284" s="6"/>
      <c r="AA284" s="129"/>
      <c r="AB284" s="6"/>
      <c r="AC284" s="6"/>
      <c r="AD284" s="6"/>
      <c r="AE284" s="6"/>
      <c r="AF284" s="7"/>
      <c r="AG284" s="7"/>
      <c r="AH284" s="7"/>
    </row>
    <row r="285" spans="16:34" ht="15" customHeight="1" x14ac:dyDescent="0.2">
      <c r="P285" s="29"/>
      <c r="Q285" s="6"/>
      <c r="R285" s="6"/>
      <c r="S285" s="6"/>
      <c r="T285" s="6"/>
      <c r="U285" s="6"/>
      <c r="V285" s="6"/>
      <c r="W285" s="6"/>
      <c r="X285" s="6"/>
      <c r="Y285" s="6"/>
      <c r="Z285" s="6"/>
      <c r="AA285" s="129"/>
      <c r="AB285" s="6"/>
      <c r="AC285" s="6"/>
      <c r="AD285" s="6"/>
      <c r="AE285" s="6"/>
      <c r="AF285" s="7"/>
      <c r="AG285" s="7"/>
      <c r="AH285" s="7"/>
    </row>
    <row r="286" spans="16:34" ht="15" customHeight="1" x14ac:dyDescent="0.2">
      <c r="P286" s="29"/>
      <c r="Q286" s="6"/>
      <c r="R286" s="6"/>
      <c r="S286" s="6"/>
      <c r="T286" s="6"/>
      <c r="U286" s="6"/>
      <c r="V286" s="6"/>
      <c r="W286" s="6"/>
      <c r="X286" s="6"/>
      <c r="Y286" s="6"/>
      <c r="Z286" s="6"/>
      <c r="AA286" s="129"/>
      <c r="AB286" s="6"/>
      <c r="AC286" s="6"/>
      <c r="AD286" s="6"/>
      <c r="AE286" s="6"/>
      <c r="AF286" s="7"/>
      <c r="AG286" s="7"/>
      <c r="AH286" s="7"/>
    </row>
    <row r="287" spans="16:34" ht="15" customHeight="1" x14ac:dyDescent="0.2">
      <c r="P287" s="29"/>
      <c r="Q287" s="6"/>
      <c r="R287" s="6"/>
      <c r="S287" s="6"/>
      <c r="T287" s="6"/>
      <c r="U287" s="6"/>
      <c r="V287" s="6"/>
      <c r="W287" s="6"/>
      <c r="X287" s="6"/>
      <c r="Y287" s="6"/>
      <c r="Z287" s="6"/>
      <c r="AA287" s="129"/>
      <c r="AB287" s="6"/>
      <c r="AC287" s="6"/>
      <c r="AD287" s="6"/>
      <c r="AE287" s="6"/>
      <c r="AF287" s="7"/>
      <c r="AG287" s="7"/>
      <c r="AH287" s="7"/>
    </row>
    <row r="288" spans="16:34" ht="15" customHeight="1" x14ac:dyDescent="0.2">
      <c r="P288" s="29"/>
      <c r="Q288" s="6"/>
      <c r="R288" s="6"/>
      <c r="S288" s="6"/>
      <c r="T288" s="6"/>
      <c r="U288" s="6"/>
      <c r="V288" s="6"/>
      <c r="W288" s="6"/>
      <c r="X288" s="6"/>
      <c r="Y288" s="6"/>
      <c r="Z288" s="6"/>
      <c r="AA288" s="129"/>
      <c r="AB288" s="6"/>
      <c r="AC288" s="6"/>
      <c r="AD288" s="6"/>
      <c r="AE288" s="6"/>
      <c r="AF288" s="7"/>
      <c r="AG288" s="7"/>
      <c r="AH288" s="7"/>
    </row>
    <row r="289" spans="16:34" ht="15" customHeight="1" x14ac:dyDescent="0.2">
      <c r="P289" s="29"/>
      <c r="Q289" s="6"/>
      <c r="R289" s="6"/>
      <c r="S289" s="6"/>
      <c r="T289" s="6"/>
      <c r="U289" s="6"/>
      <c r="V289" s="6"/>
      <c r="W289" s="6"/>
      <c r="X289" s="6"/>
      <c r="Y289" s="6"/>
      <c r="Z289" s="6"/>
      <c r="AA289" s="129"/>
      <c r="AB289" s="6"/>
      <c r="AC289" s="6"/>
      <c r="AD289" s="6"/>
      <c r="AE289" s="6"/>
      <c r="AF289" s="7"/>
      <c r="AG289" s="7"/>
      <c r="AH289" s="7"/>
    </row>
    <row r="290" spans="16:34" ht="15" customHeight="1" x14ac:dyDescent="0.2">
      <c r="P290" s="29"/>
      <c r="Q290" s="6"/>
      <c r="R290" s="6"/>
      <c r="S290" s="6"/>
      <c r="T290" s="6"/>
      <c r="U290" s="6"/>
      <c r="V290" s="6"/>
      <c r="W290" s="6"/>
      <c r="X290" s="6"/>
      <c r="Y290" s="6"/>
      <c r="Z290" s="6"/>
      <c r="AA290" s="129"/>
      <c r="AB290" s="6"/>
      <c r="AC290" s="6"/>
      <c r="AD290" s="6"/>
      <c r="AE290" s="6"/>
      <c r="AF290" s="7"/>
      <c r="AG290" s="7"/>
      <c r="AH290" s="7"/>
    </row>
    <row r="291" spans="16:34" ht="15" customHeight="1" x14ac:dyDescent="0.2">
      <c r="P291" s="29"/>
      <c r="Q291" s="6"/>
      <c r="R291" s="6"/>
      <c r="S291" s="6"/>
      <c r="T291" s="6"/>
      <c r="U291" s="6"/>
      <c r="V291" s="6"/>
      <c r="W291" s="6"/>
      <c r="X291" s="6"/>
      <c r="Y291" s="6"/>
      <c r="Z291" s="6"/>
      <c r="AA291" s="129"/>
      <c r="AB291" s="6"/>
      <c r="AC291" s="6"/>
      <c r="AD291" s="6"/>
      <c r="AE291" s="6"/>
      <c r="AF291" s="7"/>
      <c r="AG291" s="7"/>
      <c r="AH291" s="7"/>
    </row>
    <row r="292" spans="16:34" ht="15" customHeight="1" x14ac:dyDescent="0.2">
      <c r="P292" s="29"/>
      <c r="Q292" s="6"/>
      <c r="R292" s="6"/>
      <c r="S292" s="6"/>
      <c r="T292" s="6"/>
      <c r="U292" s="6"/>
      <c r="V292" s="6"/>
      <c r="W292" s="6"/>
      <c r="X292" s="6"/>
      <c r="Y292" s="6"/>
      <c r="Z292" s="6"/>
      <c r="AA292" s="129"/>
      <c r="AB292" s="6"/>
      <c r="AC292" s="6"/>
      <c r="AD292" s="6"/>
      <c r="AE292" s="6"/>
      <c r="AF292" s="7"/>
      <c r="AG292" s="7"/>
      <c r="AH292" s="7"/>
    </row>
    <row r="293" spans="16:34" ht="15" customHeight="1" x14ac:dyDescent="0.2">
      <c r="P293" s="29"/>
      <c r="Q293" s="6"/>
      <c r="R293" s="6"/>
      <c r="S293" s="6"/>
      <c r="T293" s="6"/>
      <c r="U293" s="6"/>
      <c r="V293" s="6"/>
      <c r="W293" s="6"/>
      <c r="X293" s="6"/>
      <c r="Y293" s="6"/>
      <c r="Z293" s="6"/>
      <c r="AA293" s="129"/>
      <c r="AB293" s="6"/>
      <c r="AC293" s="6"/>
      <c r="AD293" s="6"/>
      <c r="AE293" s="6"/>
      <c r="AF293" s="7"/>
      <c r="AG293" s="7"/>
      <c r="AH293" s="7"/>
    </row>
    <row r="294" spans="16:34" ht="15" customHeight="1" x14ac:dyDescent="0.2">
      <c r="P294" s="29"/>
      <c r="Q294" s="6"/>
      <c r="R294" s="6"/>
      <c r="S294" s="6"/>
      <c r="T294" s="6"/>
      <c r="U294" s="6"/>
      <c r="V294" s="6"/>
      <c r="W294" s="6"/>
      <c r="X294" s="6"/>
      <c r="Y294" s="6"/>
      <c r="Z294" s="6"/>
      <c r="AA294" s="129"/>
      <c r="AB294" s="6"/>
      <c r="AC294" s="6"/>
      <c r="AD294" s="6"/>
      <c r="AE294" s="6"/>
      <c r="AF294" s="7"/>
      <c r="AG294" s="7"/>
      <c r="AH294" s="7"/>
    </row>
    <row r="295" spans="16:34" ht="15" customHeight="1" x14ac:dyDescent="0.2">
      <c r="P295" s="29"/>
      <c r="Q295" s="6"/>
      <c r="R295" s="6"/>
      <c r="S295" s="6"/>
      <c r="T295" s="6"/>
      <c r="U295" s="6"/>
      <c r="V295" s="6"/>
      <c r="W295" s="6"/>
      <c r="X295" s="6"/>
      <c r="Y295" s="6"/>
      <c r="Z295" s="6"/>
      <c r="AA295" s="129"/>
      <c r="AB295" s="6"/>
      <c r="AC295" s="6"/>
      <c r="AD295" s="6"/>
      <c r="AE295" s="6"/>
      <c r="AF295" s="7"/>
      <c r="AG295" s="7"/>
      <c r="AH295" s="7"/>
    </row>
    <row r="296" spans="16:34" ht="15" customHeight="1" x14ac:dyDescent="0.2">
      <c r="P296" s="29"/>
      <c r="Q296" s="6"/>
      <c r="R296" s="6"/>
      <c r="S296" s="6"/>
      <c r="T296" s="6"/>
      <c r="U296" s="6"/>
      <c r="V296" s="6"/>
      <c r="W296" s="6"/>
      <c r="X296" s="6"/>
      <c r="Y296" s="6"/>
      <c r="Z296" s="6"/>
      <c r="AA296" s="129"/>
      <c r="AB296" s="6"/>
      <c r="AC296" s="6"/>
      <c r="AD296" s="6"/>
      <c r="AE296" s="6"/>
      <c r="AF296" s="7"/>
      <c r="AG296" s="7"/>
      <c r="AH296" s="7"/>
    </row>
    <row r="297" spans="16:34" ht="15" customHeight="1" x14ac:dyDescent="0.2">
      <c r="P297" s="29"/>
      <c r="Q297" s="6"/>
      <c r="R297" s="6"/>
      <c r="S297" s="6"/>
      <c r="T297" s="6"/>
      <c r="U297" s="6"/>
      <c r="V297" s="6"/>
      <c r="W297" s="6"/>
      <c r="X297" s="6"/>
      <c r="Y297" s="6"/>
      <c r="Z297" s="6"/>
      <c r="AA297" s="129"/>
      <c r="AB297" s="6"/>
      <c r="AC297" s="6"/>
      <c r="AD297" s="6"/>
      <c r="AE297" s="6"/>
      <c r="AF297" s="7"/>
      <c r="AG297" s="7"/>
      <c r="AH297" s="7"/>
    </row>
    <row r="298" spans="16:34" ht="15" customHeight="1" x14ac:dyDescent="0.2">
      <c r="P298" s="29"/>
      <c r="Q298" s="6"/>
      <c r="R298" s="6"/>
      <c r="S298" s="6"/>
      <c r="T298" s="6"/>
      <c r="U298" s="6"/>
      <c r="V298" s="6"/>
      <c r="W298" s="6"/>
      <c r="X298" s="6"/>
      <c r="Y298" s="6"/>
      <c r="Z298" s="6"/>
      <c r="AA298" s="129"/>
      <c r="AB298" s="6"/>
      <c r="AC298" s="6"/>
      <c r="AD298" s="6"/>
      <c r="AE298" s="6"/>
      <c r="AF298" s="7"/>
      <c r="AG298" s="7"/>
      <c r="AH298" s="7"/>
    </row>
    <row r="299" spans="16:34" ht="15" customHeight="1" x14ac:dyDescent="0.2">
      <c r="P299" s="29"/>
      <c r="Q299" s="6"/>
      <c r="R299" s="6"/>
      <c r="S299" s="6"/>
      <c r="T299" s="6"/>
      <c r="U299" s="6"/>
      <c r="V299" s="6"/>
      <c r="W299" s="6"/>
      <c r="X299" s="6"/>
      <c r="Y299" s="6"/>
      <c r="Z299" s="6"/>
      <c r="AA299" s="129"/>
      <c r="AB299" s="6"/>
      <c r="AC299" s="6"/>
      <c r="AD299" s="6"/>
      <c r="AE299" s="6"/>
      <c r="AF299" s="7"/>
      <c r="AG299" s="7"/>
      <c r="AH299" s="7"/>
    </row>
    <row r="300" spans="16:34" ht="15" customHeight="1" x14ac:dyDescent="0.2">
      <c r="P300" s="29"/>
      <c r="Q300" s="6"/>
      <c r="R300" s="6"/>
      <c r="S300" s="6"/>
      <c r="T300" s="6"/>
      <c r="U300" s="6"/>
      <c r="V300" s="6"/>
      <c r="W300" s="6"/>
      <c r="X300" s="6"/>
      <c r="Y300" s="6"/>
      <c r="Z300" s="6"/>
      <c r="AA300" s="129"/>
      <c r="AB300" s="6"/>
      <c r="AC300" s="6"/>
      <c r="AD300" s="6"/>
      <c r="AE300" s="6"/>
      <c r="AF300" s="7"/>
      <c r="AG300" s="7"/>
      <c r="AH300" s="7"/>
    </row>
    <row r="301" spans="16:34" ht="15" customHeight="1" x14ac:dyDescent="0.2">
      <c r="P301" s="29"/>
      <c r="Q301" s="6"/>
      <c r="R301" s="6"/>
      <c r="S301" s="6"/>
      <c r="T301" s="6"/>
      <c r="U301" s="6"/>
      <c r="V301" s="6"/>
      <c r="W301" s="6"/>
      <c r="X301" s="6"/>
      <c r="Y301" s="6"/>
      <c r="Z301" s="6"/>
      <c r="AA301" s="129"/>
      <c r="AB301" s="6"/>
      <c r="AC301" s="6"/>
      <c r="AD301" s="6"/>
      <c r="AE301" s="6"/>
      <c r="AF301" s="7"/>
      <c r="AG301" s="7"/>
      <c r="AH301" s="7"/>
    </row>
    <row r="302" spans="16:34" ht="15" customHeight="1" x14ac:dyDescent="0.2">
      <c r="P302" s="29"/>
      <c r="Q302" s="6"/>
      <c r="R302" s="6"/>
      <c r="S302" s="6"/>
      <c r="T302" s="6"/>
      <c r="U302" s="6"/>
      <c r="V302" s="6"/>
      <c r="W302" s="6"/>
      <c r="X302" s="6"/>
      <c r="Y302" s="6"/>
      <c r="Z302" s="6"/>
      <c r="AA302" s="129"/>
      <c r="AB302" s="6"/>
      <c r="AC302" s="6"/>
      <c r="AD302" s="6"/>
      <c r="AE302" s="6"/>
      <c r="AF302" s="7"/>
      <c r="AG302" s="7"/>
      <c r="AH302" s="7"/>
    </row>
    <row r="303" spans="16:34" ht="15" customHeight="1" x14ac:dyDescent="0.2">
      <c r="P303" s="29"/>
      <c r="Q303" s="6"/>
      <c r="R303" s="6"/>
      <c r="S303" s="6"/>
      <c r="T303" s="6"/>
      <c r="U303" s="6"/>
      <c r="V303" s="6"/>
      <c r="W303" s="6"/>
      <c r="X303" s="6"/>
      <c r="Y303" s="6"/>
      <c r="Z303" s="6"/>
      <c r="AA303" s="129"/>
      <c r="AB303" s="6"/>
      <c r="AC303" s="6"/>
      <c r="AD303" s="6"/>
      <c r="AE303" s="6"/>
      <c r="AF303" s="7"/>
      <c r="AG303" s="7"/>
      <c r="AH303" s="7"/>
    </row>
    <row r="304" spans="16:34" ht="15" customHeight="1" x14ac:dyDescent="0.2">
      <c r="P304" s="29"/>
      <c r="Q304" s="6"/>
      <c r="R304" s="6"/>
      <c r="S304" s="6"/>
      <c r="T304" s="6"/>
      <c r="U304" s="6"/>
      <c r="V304" s="6"/>
      <c r="W304" s="6"/>
      <c r="X304" s="6"/>
      <c r="Y304" s="6"/>
      <c r="Z304" s="6"/>
      <c r="AA304" s="129"/>
      <c r="AB304" s="6"/>
      <c r="AC304" s="6"/>
      <c r="AD304" s="6"/>
      <c r="AE304" s="6"/>
      <c r="AF304" s="7"/>
      <c r="AG304" s="7"/>
      <c r="AH304" s="7"/>
    </row>
    <row r="305" spans="16:34" ht="15" customHeight="1" x14ac:dyDescent="0.2">
      <c r="P305" s="29"/>
      <c r="Q305" s="6"/>
      <c r="R305" s="6"/>
      <c r="S305" s="6"/>
      <c r="T305" s="6"/>
      <c r="U305" s="6"/>
      <c r="V305" s="6"/>
      <c r="W305" s="6"/>
      <c r="X305" s="6"/>
      <c r="Y305" s="6"/>
      <c r="Z305" s="6"/>
      <c r="AA305" s="129"/>
      <c r="AB305" s="6"/>
      <c r="AC305" s="6"/>
      <c r="AD305" s="6"/>
      <c r="AE305" s="6"/>
      <c r="AF305" s="7"/>
      <c r="AG305" s="7"/>
      <c r="AH305" s="7"/>
    </row>
    <row r="306" spans="16:34" ht="15" customHeight="1" x14ac:dyDescent="0.2">
      <c r="P306" s="29"/>
      <c r="Q306" s="6"/>
      <c r="R306" s="6"/>
      <c r="S306" s="6"/>
      <c r="T306" s="6"/>
      <c r="U306" s="6"/>
      <c r="V306" s="6"/>
      <c r="W306" s="6"/>
      <c r="X306" s="6"/>
      <c r="Y306" s="6"/>
      <c r="Z306" s="6"/>
      <c r="AA306" s="129"/>
      <c r="AB306" s="6"/>
      <c r="AC306" s="6"/>
      <c r="AD306" s="6"/>
      <c r="AE306" s="6"/>
      <c r="AF306" s="7"/>
      <c r="AG306" s="7"/>
      <c r="AH306" s="7"/>
    </row>
    <row r="307" spans="16:34" ht="15" customHeight="1" x14ac:dyDescent="0.2">
      <c r="P307" s="29"/>
      <c r="Q307" s="6"/>
      <c r="R307" s="6"/>
      <c r="S307" s="6"/>
      <c r="T307" s="6"/>
      <c r="U307" s="6"/>
      <c r="V307" s="6"/>
      <c r="W307" s="6"/>
      <c r="X307" s="6"/>
      <c r="Y307" s="6"/>
      <c r="Z307" s="6"/>
      <c r="AA307" s="129"/>
      <c r="AB307" s="6"/>
      <c r="AC307" s="6"/>
      <c r="AD307" s="6"/>
      <c r="AE307" s="6"/>
      <c r="AF307" s="7"/>
      <c r="AG307" s="7"/>
      <c r="AH307" s="7"/>
    </row>
    <row r="308" spans="16:34" ht="15" customHeight="1" x14ac:dyDescent="0.2">
      <c r="P308" s="29"/>
      <c r="Q308" s="6"/>
      <c r="R308" s="6"/>
      <c r="S308" s="6"/>
      <c r="T308" s="6"/>
      <c r="U308" s="6"/>
      <c r="V308" s="6"/>
      <c r="W308" s="6"/>
      <c r="X308" s="6"/>
      <c r="Y308" s="6"/>
      <c r="Z308" s="6"/>
      <c r="AA308" s="129"/>
      <c r="AB308" s="6"/>
      <c r="AC308" s="6"/>
      <c r="AD308" s="6"/>
      <c r="AE308" s="6"/>
      <c r="AF308" s="7"/>
      <c r="AG308" s="7"/>
      <c r="AH308" s="7"/>
    </row>
    <row r="309" spans="16:34" ht="15" customHeight="1" x14ac:dyDescent="0.2">
      <c r="P309" s="29"/>
      <c r="Q309" s="6"/>
      <c r="R309" s="6"/>
      <c r="S309" s="6"/>
      <c r="T309" s="6"/>
      <c r="U309" s="6"/>
      <c r="V309" s="6"/>
      <c r="W309" s="6"/>
      <c r="X309" s="6"/>
      <c r="Y309" s="6"/>
      <c r="Z309" s="6"/>
      <c r="AA309" s="129"/>
      <c r="AB309" s="6"/>
      <c r="AC309" s="6"/>
      <c r="AD309" s="6"/>
      <c r="AE309" s="6"/>
      <c r="AF309" s="7"/>
      <c r="AG309" s="7"/>
      <c r="AH309" s="7"/>
    </row>
    <row r="310" spans="16:34" ht="15" customHeight="1" x14ac:dyDescent="0.2">
      <c r="P310" s="29"/>
      <c r="Q310" s="6"/>
      <c r="R310" s="6"/>
      <c r="S310" s="6"/>
      <c r="T310" s="6"/>
      <c r="U310" s="6"/>
      <c r="V310" s="6"/>
      <c r="W310" s="6"/>
      <c r="X310" s="6"/>
      <c r="Y310" s="6"/>
      <c r="Z310" s="6"/>
      <c r="AA310" s="129"/>
      <c r="AB310" s="6"/>
      <c r="AC310" s="6"/>
      <c r="AD310" s="6"/>
      <c r="AE310" s="6"/>
      <c r="AF310" s="7"/>
      <c r="AG310" s="7"/>
      <c r="AH310" s="7"/>
    </row>
    <row r="311" spans="16:34" ht="15" customHeight="1" x14ac:dyDescent="0.2">
      <c r="P311" s="29"/>
      <c r="Q311" s="6"/>
      <c r="R311" s="6"/>
      <c r="S311" s="6"/>
      <c r="T311" s="6"/>
      <c r="U311" s="6"/>
      <c r="V311" s="6"/>
      <c r="W311" s="6"/>
      <c r="X311" s="6"/>
      <c r="Y311" s="6"/>
      <c r="Z311" s="6"/>
      <c r="AA311" s="129"/>
      <c r="AB311" s="6"/>
      <c r="AC311" s="6"/>
      <c r="AD311" s="6"/>
      <c r="AE311" s="6"/>
      <c r="AF311" s="7"/>
      <c r="AG311" s="7"/>
      <c r="AH311" s="7"/>
    </row>
    <row r="312" spans="16:34" ht="15" customHeight="1" x14ac:dyDescent="0.2">
      <c r="P312" s="29"/>
      <c r="Q312" s="6"/>
      <c r="R312" s="6"/>
      <c r="S312" s="6"/>
      <c r="T312" s="6"/>
      <c r="U312" s="6"/>
      <c r="V312" s="6"/>
      <c r="W312" s="6"/>
      <c r="X312" s="6"/>
      <c r="Y312" s="6"/>
      <c r="Z312" s="6"/>
      <c r="AA312" s="129"/>
      <c r="AB312" s="6"/>
      <c r="AC312" s="6"/>
      <c r="AD312" s="6"/>
      <c r="AE312" s="6"/>
      <c r="AF312" s="7"/>
      <c r="AG312" s="7"/>
      <c r="AH312" s="7"/>
    </row>
    <row r="313" spans="16:34" ht="15" customHeight="1" x14ac:dyDescent="0.2">
      <c r="P313" s="29"/>
      <c r="Q313" s="6"/>
      <c r="R313" s="6"/>
      <c r="S313" s="6"/>
      <c r="T313" s="6"/>
      <c r="U313" s="6"/>
      <c r="V313" s="6"/>
      <c r="W313" s="6"/>
      <c r="X313" s="6"/>
      <c r="Y313" s="6"/>
      <c r="Z313" s="6"/>
      <c r="AA313" s="129"/>
      <c r="AB313" s="6"/>
      <c r="AC313" s="6"/>
      <c r="AD313" s="6"/>
      <c r="AE313" s="6"/>
      <c r="AF313" s="7"/>
      <c r="AG313" s="7"/>
      <c r="AH313" s="7"/>
    </row>
    <row r="314" spans="16:34" ht="15" customHeight="1" x14ac:dyDescent="0.2">
      <c r="P314" s="29"/>
      <c r="Q314" s="6"/>
      <c r="R314" s="6"/>
      <c r="S314" s="6"/>
      <c r="T314" s="6"/>
      <c r="U314" s="6"/>
      <c r="V314" s="6"/>
      <c r="W314" s="6"/>
      <c r="X314" s="6"/>
      <c r="Y314" s="6"/>
      <c r="Z314" s="6"/>
      <c r="AA314" s="129"/>
      <c r="AB314" s="6"/>
      <c r="AC314" s="6"/>
      <c r="AD314" s="6"/>
      <c r="AE314" s="6"/>
      <c r="AF314" s="7"/>
      <c r="AG314" s="7"/>
      <c r="AH314" s="7"/>
    </row>
    <row r="315" spans="16:34" ht="15" customHeight="1" x14ac:dyDescent="0.2">
      <c r="P315" s="29"/>
      <c r="Q315" s="6"/>
      <c r="R315" s="6"/>
      <c r="S315" s="6"/>
      <c r="T315" s="6"/>
      <c r="U315" s="6"/>
      <c r="V315" s="6"/>
      <c r="W315" s="6"/>
      <c r="X315" s="6"/>
      <c r="Y315" s="6"/>
      <c r="Z315" s="6"/>
      <c r="AA315" s="129"/>
      <c r="AB315" s="6"/>
      <c r="AC315" s="6"/>
      <c r="AD315" s="6"/>
      <c r="AE315" s="6"/>
      <c r="AF315" s="7"/>
      <c r="AG315" s="7"/>
      <c r="AH315" s="7"/>
    </row>
    <row r="316" spans="16:34" ht="15" customHeight="1" x14ac:dyDescent="0.2">
      <c r="P316" s="29"/>
      <c r="Q316" s="6"/>
      <c r="R316" s="6"/>
      <c r="S316" s="6"/>
      <c r="T316" s="6"/>
      <c r="U316" s="6"/>
      <c r="V316" s="6"/>
      <c r="W316" s="6"/>
      <c r="X316" s="6"/>
      <c r="Y316" s="6"/>
      <c r="Z316" s="6"/>
      <c r="AA316" s="129"/>
      <c r="AB316" s="6"/>
      <c r="AC316" s="6"/>
      <c r="AD316" s="6"/>
      <c r="AE316" s="6"/>
      <c r="AF316" s="7"/>
      <c r="AG316" s="7"/>
      <c r="AH316" s="7"/>
    </row>
    <row r="317" spans="16:34" ht="15" customHeight="1" x14ac:dyDescent="0.2">
      <c r="P317" s="29"/>
      <c r="Q317" s="6"/>
      <c r="R317" s="6"/>
      <c r="S317" s="6"/>
      <c r="T317" s="6"/>
      <c r="U317" s="6"/>
      <c r="V317" s="6"/>
      <c r="W317" s="6"/>
      <c r="X317" s="6"/>
      <c r="Y317" s="6"/>
      <c r="Z317" s="6"/>
      <c r="AA317" s="129"/>
      <c r="AB317" s="6"/>
      <c r="AC317" s="6"/>
      <c r="AD317" s="6"/>
      <c r="AE317" s="6"/>
      <c r="AF317" s="7"/>
      <c r="AG317" s="7"/>
      <c r="AH317" s="7"/>
    </row>
    <row r="318" spans="16:34" ht="15" customHeight="1" x14ac:dyDescent="0.2">
      <c r="P318" s="29"/>
      <c r="Q318" s="6"/>
      <c r="R318" s="6"/>
      <c r="S318" s="6"/>
      <c r="T318" s="6"/>
      <c r="U318" s="6"/>
      <c r="V318" s="6"/>
      <c r="W318" s="6"/>
      <c r="X318" s="6"/>
      <c r="Y318" s="6"/>
      <c r="Z318" s="6"/>
      <c r="AA318" s="129"/>
      <c r="AB318" s="6"/>
      <c r="AC318" s="6"/>
      <c r="AD318" s="6"/>
      <c r="AE318" s="6"/>
      <c r="AF318" s="7"/>
      <c r="AG318" s="7"/>
      <c r="AH318" s="7"/>
    </row>
    <row r="319" spans="16:34" ht="15" customHeight="1" x14ac:dyDescent="0.2">
      <c r="P319" s="29"/>
      <c r="Q319" s="6"/>
      <c r="R319" s="6"/>
      <c r="S319" s="6"/>
      <c r="T319" s="6"/>
      <c r="U319" s="6"/>
      <c r="V319" s="6"/>
      <c r="W319" s="6"/>
      <c r="X319" s="6"/>
      <c r="Y319" s="6"/>
      <c r="Z319" s="6"/>
      <c r="AA319" s="129"/>
      <c r="AB319" s="6"/>
      <c r="AC319" s="6"/>
      <c r="AD319" s="6"/>
      <c r="AE319" s="6"/>
      <c r="AF319" s="7"/>
      <c r="AG319" s="7"/>
      <c r="AH319" s="7"/>
    </row>
    <row r="320" spans="16:34" ht="15" customHeight="1" x14ac:dyDescent="0.2">
      <c r="P320" s="29"/>
      <c r="Q320" s="6"/>
      <c r="R320" s="6"/>
      <c r="S320" s="6"/>
      <c r="T320" s="6"/>
      <c r="U320" s="6"/>
      <c r="V320" s="6"/>
      <c r="W320" s="6"/>
      <c r="X320" s="6"/>
      <c r="Y320" s="6"/>
      <c r="Z320" s="6"/>
      <c r="AA320" s="129"/>
      <c r="AB320" s="6"/>
      <c r="AC320" s="6"/>
      <c r="AD320" s="6"/>
      <c r="AE320" s="6"/>
      <c r="AF320" s="7"/>
      <c r="AG320" s="7"/>
      <c r="AH320" s="7"/>
    </row>
    <row r="321" spans="16:34" ht="15" customHeight="1" x14ac:dyDescent="0.2">
      <c r="P321" s="29"/>
      <c r="Q321" s="6"/>
      <c r="R321" s="6"/>
      <c r="S321" s="6"/>
      <c r="T321" s="6"/>
      <c r="U321" s="6"/>
      <c r="V321" s="6"/>
      <c r="W321" s="6"/>
      <c r="X321" s="6"/>
      <c r="Y321" s="6"/>
      <c r="Z321" s="6"/>
      <c r="AA321" s="129"/>
      <c r="AB321" s="6"/>
      <c r="AC321" s="6"/>
      <c r="AD321" s="6"/>
      <c r="AE321" s="6"/>
      <c r="AF321" s="7"/>
      <c r="AG321" s="7"/>
      <c r="AH321" s="7"/>
    </row>
    <row r="322" spans="16:34" ht="15" customHeight="1" x14ac:dyDescent="0.2">
      <c r="P322" s="29"/>
      <c r="Q322" s="6"/>
      <c r="R322" s="6"/>
      <c r="S322" s="6"/>
      <c r="T322" s="6"/>
      <c r="U322" s="6"/>
      <c r="V322" s="6"/>
      <c r="W322" s="6"/>
      <c r="X322" s="6"/>
      <c r="Y322" s="6"/>
      <c r="Z322" s="6"/>
      <c r="AA322" s="129"/>
      <c r="AB322" s="6"/>
      <c r="AC322" s="6"/>
      <c r="AD322" s="6"/>
      <c r="AE322" s="6"/>
      <c r="AF322" s="7"/>
      <c r="AG322" s="7"/>
      <c r="AH322" s="7"/>
    </row>
    <row r="323" spans="16:34" ht="15" customHeight="1" x14ac:dyDescent="0.2">
      <c r="P323" s="29"/>
      <c r="Q323" s="6"/>
      <c r="R323" s="6"/>
      <c r="S323" s="6"/>
      <c r="T323" s="6"/>
      <c r="U323" s="6"/>
      <c r="V323" s="6"/>
      <c r="W323" s="6"/>
      <c r="X323" s="6"/>
      <c r="Y323" s="6"/>
      <c r="Z323" s="6"/>
      <c r="AA323" s="129"/>
      <c r="AB323" s="6"/>
      <c r="AC323" s="6"/>
      <c r="AD323" s="6"/>
      <c r="AE323" s="6"/>
      <c r="AF323" s="7"/>
      <c r="AG323" s="7"/>
      <c r="AH323" s="7"/>
    </row>
    <row r="324" spans="16:34" ht="15" customHeight="1" x14ac:dyDescent="0.2">
      <c r="P324" s="29"/>
      <c r="Q324" s="6"/>
      <c r="R324" s="6"/>
      <c r="S324" s="6"/>
      <c r="T324" s="6"/>
      <c r="U324" s="6"/>
      <c r="V324" s="6"/>
      <c r="W324" s="6"/>
      <c r="X324" s="6"/>
      <c r="Y324" s="6"/>
      <c r="Z324" s="6"/>
      <c r="AA324" s="129"/>
      <c r="AB324" s="6"/>
      <c r="AC324" s="6"/>
      <c r="AD324" s="6"/>
      <c r="AE324" s="6"/>
      <c r="AF324" s="7"/>
      <c r="AG324" s="7"/>
      <c r="AH324" s="7"/>
    </row>
    <row r="325" spans="16:34" ht="15" customHeight="1" x14ac:dyDescent="0.2">
      <c r="P325" s="29"/>
      <c r="Q325" s="6"/>
      <c r="R325" s="6"/>
      <c r="S325" s="6"/>
      <c r="T325" s="6"/>
      <c r="U325" s="6"/>
      <c r="V325" s="6"/>
      <c r="W325" s="6"/>
      <c r="X325" s="6"/>
      <c r="Y325" s="6"/>
      <c r="Z325" s="6"/>
      <c r="AA325" s="129"/>
      <c r="AB325" s="6"/>
      <c r="AC325" s="6"/>
      <c r="AD325" s="6"/>
      <c r="AE325" s="6"/>
      <c r="AF325" s="7"/>
      <c r="AG325" s="7"/>
      <c r="AH325" s="7"/>
    </row>
    <row r="326" spans="16:34" ht="15" customHeight="1" x14ac:dyDescent="0.2">
      <c r="P326" s="29"/>
      <c r="Q326" s="6"/>
      <c r="R326" s="6"/>
      <c r="S326" s="6"/>
      <c r="T326" s="6"/>
      <c r="U326" s="6"/>
      <c r="V326" s="6"/>
      <c r="W326" s="6"/>
      <c r="X326" s="6"/>
      <c r="Y326" s="6"/>
      <c r="Z326" s="6"/>
      <c r="AA326" s="129"/>
      <c r="AB326" s="6"/>
      <c r="AC326" s="6"/>
      <c r="AD326" s="6"/>
      <c r="AE326" s="6"/>
      <c r="AF326" s="7"/>
      <c r="AG326" s="7"/>
      <c r="AH326" s="7"/>
    </row>
    <row r="327" spans="16:34" ht="15" customHeight="1" x14ac:dyDescent="0.2">
      <c r="P327" s="29"/>
      <c r="Q327" s="6"/>
      <c r="R327" s="6"/>
      <c r="S327" s="6"/>
      <c r="T327" s="6"/>
      <c r="U327" s="6"/>
      <c r="V327" s="6"/>
      <c r="W327" s="6"/>
      <c r="X327" s="6"/>
      <c r="Y327" s="6"/>
      <c r="Z327" s="6"/>
      <c r="AA327" s="129"/>
      <c r="AB327" s="6"/>
      <c r="AC327" s="6"/>
      <c r="AD327" s="6"/>
      <c r="AE327" s="6"/>
      <c r="AF327" s="7"/>
      <c r="AG327" s="7"/>
      <c r="AH327" s="7"/>
    </row>
    <row r="328" spans="16:34" ht="15" customHeight="1" x14ac:dyDescent="0.2">
      <c r="P328" s="29"/>
      <c r="Q328" s="6"/>
      <c r="R328" s="6"/>
      <c r="S328" s="6"/>
      <c r="T328" s="6"/>
      <c r="U328" s="6"/>
      <c r="V328" s="6"/>
      <c r="W328" s="6"/>
      <c r="X328" s="6"/>
      <c r="Y328" s="6"/>
      <c r="Z328" s="6"/>
      <c r="AA328" s="129"/>
      <c r="AB328" s="6"/>
      <c r="AC328" s="6"/>
      <c r="AD328" s="6"/>
      <c r="AE328" s="6"/>
      <c r="AF328" s="7"/>
      <c r="AG328" s="7"/>
      <c r="AH328" s="7"/>
    </row>
    <row r="329" spans="16:34" ht="15" customHeight="1" x14ac:dyDescent="0.2">
      <c r="P329" s="29"/>
      <c r="Q329" s="6"/>
      <c r="R329" s="6"/>
      <c r="S329" s="6"/>
      <c r="T329" s="6"/>
      <c r="U329" s="6"/>
      <c r="V329" s="6"/>
      <c r="W329" s="6"/>
      <c r="X329" s="6"/>
      <c r="Y329" s="6"/>
      <c r="Z329" s="6"/>
      <c r="AA329" s="129"/>
      <c r="AB329" s="6"/>
      <c r="AC329" s="6"/>
      <c r="AD329" s="6"/>
      <c r="AE329" s="6"/>
      <c r="AF329" s="7"/>
      <c r="AG329" s="7"/>
      <c r="AH329" s="7"/>
    </row>
    <row r="330" spans="16:34" ht="15" customHeight="1" x14ac:dyDescent="0.2">
      <c r="P330" s="29"/>
      <c r="Q330" s="6"/>
      <c r="R330" s="6"/>
      <c r="S330" s="6"/>
      <c r="T330" s="6"/>
      <c r="U330" s="6"/>
      <c r="V330" s="6"/>
      <c r="W330" s="6"/>
      <c r="X330" s="6"/>
      <c r="Y330" s="6"/>
      <c r="Z330" s="6"/>
      <c r="AA330" s="129"/>
      <c r="AB330" s="6"/>
      <c r="AC330" s="6"/>
      <c r="AD330" s="6"/>
      <c r="AE330" s="6"/>
      <c r="AF330" s="7"/>
      <c r="AG330" s="7"/>
      <c r="AH330" s="7"/>
    </row>
    <row r="331" spans="16:34" ht="15" customHeight="1" x14ac:dyDescent="0.2">
      <c r="P331" s="29"/>
      <c r="Q331" s="6"/>
      <c r="R331" s="6"/>
      <c r="S331" s="6"/>
      <c r="T331" s="6"/>
      <c r="U331" s="6"/>
      <c r="V331" s="6"/>
      <c r="W331" s="6"/>
      <c r="X331" s="6"/>
      <c r="Y331" s="6"/>
      <c r="Z331" s="6"/>
      <c r="AA331" s="129"/>
      <c r="AB331" s="6"/>
      <c r="AC331" s="6"/>
      <c r="AD331" s="6"/>
      <c r="AE331" s="6"/>
      <c r="AF331" s="7"/>
      <c r="AG331" s="7"/>
      <c r="AH331" s="7"/>
    </row>
    <row r="332" spans="16:34" ht="15" customHeight="1" x14ac:dyDescent="0.2">
      <c r="P332" s="29"/>
      <c r="Q332" s="6"/>
      <c r="R332" s="6"/>
      <c r="S332" s="6"/>
      <c r="T332" s="6"/>
      <c r="U332" s="6"/>
      <c r="V332" s="6"/>
      <c r="W332" s="6"/>
      <c r="X332" s="6"/>
      <c r="Y332" s="6"/>
      <c r="Z332" s="6"/>
      <c r="AA332" s="129"/>
      <c r="AB332" s="6"/>
      <c r="AC332" s="6"/>
      <c r="AD332" s="6"/>
      <c r="AE332" s="6"/>
      <c r="AF332" s="7"/>
      <c r="AG332" s="7"/>
      <c r="AH332" s="7"/>
    </row>
    <row r="333" spans="16:34" ht="15" customHeight="1" x14ac:dyDescent="0.2">
      <c r="P333" s="29"/>
      <c r="Q333" s="6"/>
      <c r="R333" s="6"/>
      <c r="S333" s="6"/>
      <c r="T333" s="6"/>
      <c r="U333" s="6"/>
      <c r="V333" s="6"/>
      <c r="W333" s="6"/>
      <c r="X333" s="6"/>
      <c r="Y333" s="6"/>
      <c r="Z333" s="6"/>
      <c r="AA333" s="129"/>
      <c r="AB333" s="6"/>
      <c r="AC333" s="6"/>
      <c r="AD333" s="6"/>
      <c r="AE333" s="6"/>
      <c r="AF333" s="7"/>
      <c r="AG333" s="7"/>
      <c r="AH333" s="7"/>
    </row>
    <row r="334" spans="16:34" ht="15" customHeight="1" x14ac:dyDescent="0.2">
      <c r="P334" s="29"/>
      <c r="Q334" s="6"/>
      <c r="R334" s="6"/>
      <c r="S334" s="6"/>
      <c r="T334" s="6"/>
      <c r="U334" s="6"/>
      <c r="V334" s="6"/>
      <c r="W334" s="6"/>
      <c r="X334" s="6"/>
      <c r="Y334" s="6"/>
      <c r="Z334" s="6"/>
      <c r="AA334" s="129"/>
      <c r="AB334" s="6"/>
      <c r="AC334" s="6"/>
      <c r="AD334" s="6"/>
      <c r="AE334" s="6"/>
      <c r="AF334" s="7"/>
      <c r="AG334" s="7"/>
      <c r="AH334" s="7"/>
    </row>
    <row r="335" spans="16:34" ht="15" customHeight="1" x14ac:dyDescent="0.2">
      <c r="P335" s="29"/>
      <c r="Q335" s="6"/>
      <c r="R335" s="6"/>
      <c r="S335" s="6"/>
      <c r="T335" s="6"/>
      <c r="U335" s="6"/>
      <c r="V335" s="6"/>
      <c r="W335" s="6"/>
      <c r="X335" s="6"/>
      <c r="Y335" s="6"/>
      <c r="Z335" s="6"/>
      <c r="AA335" s="129"/>
      <c r="AB335" s="6"/>
      <c r="AC335" s="6"/>
      <c r="AD335" s="6"/>
      <c r="AE335" s="6"/>
      <c r="AF335" s="7"/>
      <c r="AG335" s="7"/>
      <c r="AH335" s="7"/>
    </row>
    <row r="336" spans="16:34" ht="15" customHeight="1" x14ac:dyDescent="0.2">
      <c r="P336" s="29"/>
      <c r="Q336" s="6"/>
      <c r="R336" s="6"/>
      <c r="S336" s="6"/>
      <c r="T336" s="6"/>
      <c r="U336" s="6"/>
      <c r="V336" s="6"/>
      <c r="W336" s="6"/>
      <c r="X336" s="6"/>
      <c r="Y336" s="6"/>
      <c r="Z336" s="6"/>
      <c r="AA336" s="129"/>
      <c r="AB336" s="6"/>
      <c r="AC336" s="6"/>
      <c r="AD336" s="6"/>
      <c r="AE336" s="6"/>
      <c r="AF336" s="7"/>
      <c r="AG336" s="7"/>
      <c r="AH336" s="7"/>
    </row>
    <row r="337" spans="16:34" ht="15" customHeight="1" x14ac:dyDescent="0.2">
      <c r="P337" s="29"/>
      <c r="Q337" s="6"/>
      <c r="R337" s="6"/>
      <c r="S337" s="6"/>
      <c r="T337" s="6"/>
      <c r="U337" s="6"/>
      <c r="V337" s="6"/>
      <c r="W337" s="6"/>
      <c r="X337" s="6"/>
      <c r="Y337" s="6"/>
      <c r="Z337" s="6"/>
      <c r="AA337" s="129"/>
      <c r="AB337" s="6"/>
      <c r="AC337" s="6"/>
      <c r="AD337" s="6"/>
      <c r="AE337" s="6"/>
      <c r="AF337" s="7"/>
      <c r="AG337" s="7"/>
      <c r="AH337" s="7"/>
    </row>
    <row r="338" spans="16:34" ht="15" customHeight="1" x14ac:dyDescent="0.2">
      <c r="P338" s="29"/>
      <c r="Q338" s="6"/>
      <c r="R338" s="6"/>
      <c r="S338" s="6"/>
      <c r="T338" s="6"/>
      <c r="U338" s="6"/>
      <c r="V338" s="6"/>
      <c r="W338" s="6"/>
      <c r="X338" s="6"/>
      <c r="Y338" s="6"/>
      <c r="Z338" s="6"/>
      <c r="AA338" s="129"/>
      <c r="AB338" s="6"/>
      <c r="AC338" s="6"/>
      <c r="AD338" s="6"/>
      <c r="AE338" s="6"/>
      <c r="AF338" s="7"/>
      <c r="AG338" s="7"/>
      <c r="AH338" s="7"/>
    </row>
    <row r="339" spans="16:34" ht="15" customHeight="1" x14ac:dyDescent="0.2">
      <c r="P339" s="29"/>
      <c r="Q339" s="6"/>
      <c r="R339" s="6"/>
      <c r="S339" s="6"/>
      <c r="T339" s="6"/>
      <c r="U339" s="6"/>
      <c r="V339" s="6"/>
      <c r="W339" s="6"/>
      <c r="X339" s="6"/>
      <c r="Y339" s="6"/>
      <c r="Z339" s="6"/>
      <c r="AA339" s="129"/>
      <c r="AB339" s="6"/>
      <c r="AC339" s="6"/>
      <c r="AD339" s="6"/>
      <c r="AE339" s="6"/>
      <c r="AF339" s="7"/>
      <c r="AG339" s="7"/>
      <c r="AH339" s="7"/>
    </row>
    <row r="340" spans="16:34" ht="15" customHeight="1" x14ac:dyDescent="0.2">
      <c r="P340" s="29"/>
      <c r="Q340" s="6"/>
      <c r="R340" s="6"/>
      <c r="S340" s="6"/>
      <c r="T340" s="6"/>
      <c r="U340" s="6"/>
      <c r="V340" s="6"/>
      <c r="W340" s="6"/>
      <c r="X340" s="6"/>
      <c r="Y340" s="6"/>
      <c r="Z340" s="6"/>
      <c r="AA340" s="129"/>
      <c r="AB340" s="6"/>
      <c r="AC340" s="6"/>
      <c r="AD340" s="6"/>
      <c r="AE340" s="6"/>
      <c r="AF340" s="7"/>
      <c r="AG340" s="7"/>
      <c r="AH340" s="7"/>
    </row>
    <row r="341" spans="16:34" ht="15" customHeight="1" x14ac:dyDescent="0.2">
      <c r="P341" s="29"/>
      <c r="Q341" s="6"/>
      <c r="R341" s="6"/>
      <c r="S341" s="6"/>
      <c r="T341" s="6"/>
      <c r="U341" s="6"/>
      <c r="V341" s="6"/>
      <c r="W341" s="6"/>
      <c r="X341" s="6"/>
      <c r="Y341" s="6"/>
      <c r="Z341" s="6"/>
      <c r="AA341" s="129"/>
      <c r="AB341" s="6"/>
      <c r="AC341" s="6"/>
      <c r="AD341" s="6"/>
      <c r="AE341" s="6"/>
      <c r="AF341" s="7"/>
      <c r="AG341" s="7"/>
      <c r="AH341" s="7"/>
    </row>
    <row r="342" spans="16:34" ht="15" customHeight="1" x14ac:dyDescent="0.2">
      <c r="P342" s="29"/>
      <c r="Q342" s="6"/>
      <c r="R342" s="6"/>
      <c r="S342" s="6"/>
      <c r="T342" s="6"/>
      <c r="U342" s="6"/>
      <c r="V342" s="6"/>
      <c r="W342" s="6"/>
      <c r="X342" s="6"/>
      <c r="Y342" s="6"/>
      <c r="Z342" s="6"/>
      <c r="AA342" s="129"/>
      <c r="AB342" s="6"/>
      <c r="AC342" s="6"/>
      <c r="AD342" s="6"/>
      <c r="AE342" s="6"/>
      <c r="AF342" s="7"/>
      <c r="AG342" s="7"/>
      <c r="AH342" s="7"/>
    </row>
    <row r="343" spans="16:34" ht="15" customHeight="1" x14ac:dyDescent="0.2">
      <c r="P343" s="29"/>
      <c r="Q343" s="6"/>
      <c r="R343" s="6"/>
      <c r="S343" s="6"/>
      <c r="T343" s="6"/>
      <c r="U343" s="6"/>
      <c r="V343" s="6"/>
      <c r="W343" s="6"/>
      <c r="X343" s="6"/>
      <c r="Y343" s="6"/>
      <c r="Z343" s="6"/>
      <c r="AA343" s="129"/>
      <c r="AB343" s="6"/>
      <c r="AC343" s="6"/>
      <c r="AD343" s="6"/>
      <c r="AE343" s="6"/>
      <c r="AF343" s="7"/>
      <c r="AG343" s="7"/>
      <c r="AH343" s="7"/>
    </row>
    <row r="344" spans="16:34" ht="15" customHeight="1" x14ac:dyDescent="0.2">
      <c r="P344" s="29"/>
      <c r="Q344" s="6"/>
      <c r="R344" s="6"/>
      <c r="S344" s="6"/>
      <c r="T344" s="6"/>
      <c r="U344" s="6"/>
      <c r="V344" s="6"/>
      <c r="W344" s="6"/>
      <c r="X344" s="6"/>
      <c r="Y344" s="6"/>
      <c r="Z344" s="6"/>
      <c r="AA344" s="129"/>
      <c r="AB344" s="6"/>
      <c r="AC344" s="6"/>
      <c r="AD344" s="6"/>
      <c r="AE344" s="6"/>
      <c r="AF344" s="7"/>
      <c r="AG344" s="7"/>
      <c r="AH344" s="7"/>
    </row>
    <row r="345" spans="16:34" ht="15" customHeight="1" x14ac:dyDescent="0.2">
      <c r="P345" s="29"/>
      <c r="Q345" s="6"/>
      <c r="R345" s="6"/>
      <c r="S345" s="6"/>
      <c r="T345" s="6"/>
      <c r="U345" s="6"/>
      <c r="V345" s="6"/>
      <c r="W345" s="6"/>
      <c r="X345" s="6"/>
      <c r="Y345" s="6"/>
      <c r="Z345" s="6"/>
      <c r="AA345" s="129"/>
      <c r="AB345" s="6"/>
      <c r="AC345" s="6"/>
      <c r="AD345" s="6"/>
      <c r="AE345" s="6"/>
      <c r="AF345" s="7"/>
      <c r="AG345" s="7"/>
      <c r="AH345" s="7"/>
    </row>
    <row r="346" spans="16:34" ht="15" customHeight="1" x14ac:dyDescent="0.2">
      <c r="P346" s="29"/>
      <c r="Q346" s="6"/>
      <c r="R346" s="6"/>
      <c r="S346" s="6"/>
      <c r="T346" s="6"/>
      <c r="U346" s="6"/>
      <c r="V346" s="6"/>
      <c r="W346" s="6"/>
      <c r="X346" s="6"/>
      <c r="Y346" s="6"/>
      <c r="Z346" s="6"/>
      <c r="AA346" s="129"/>
      <c r="AB346" s="6"/>
      <c r="AC346" s="6"/>
      <c r="AD346" s="6"/>
      <c r="AE346" s="6"/>
      <c r="AF346" s="7"/>
      <c r="AG346" s="7"/>
      <c r="AH346" s="7"/>
    </row>
    <row r="347" spans="16:34" ht="15" customHeight="1" x14ac:dyDescent="0.2">
      <c r="P347" s="29"/>
      <c r="Q347" s="6"/>
      <c r="R347" s="6"/>
      <c r="S347" s="6"/>
      <c r="T347" s="6"/>
      <c r="U347" s="6"/>
      <c r="V347" s="6"/>
      <c r="W347" s="6"/>
      <c r="X347" s="6"/>
      <c r="Y347" s="6"/>
      <c r="Z347" s="6"/>
      <c r="AA347" s="129"/>
      <c r="AB347" s="6"/>
      <c r="AC347" s="6"/>
      <c r="AD347" s="6"/>
      <c r="AE347" s="6"/>
      <c r="AF347" s="7"/>
      <c r="AG347" s="7"/>
      <c r="AH347" s="7"/>
    </row>
    <row r="348" spans="16:34" ht="15" customHeight="1" x14ac:dyDescent="0.2">
      <c r="P348" s="29"/>
      <c r="Q348" s="6"/>
      <c r="R348" s="6"/>
      <c r="S348" s="6"/>
      <c r="T348" s="6"/>
      <c r="U348" s="6"/>
      <c r="V348" s="6"/>
      <c r="W348" s="6"/>
      <c r="X348" s="6"/>
      <c r="Y348" s="6"/>
      <c r="Z348" s="6"/>
      <c r="AA348" s="129"/>
      <c r="AB348" s="6"/>
      <c r="AC348" s="6"/>
      <c r="AD348" s="6"/>
      <c r="AE348" s="6"/>
      <c r="AF348" s="7"/>
      <c r="AG348" s="7"/>
      <c r="AH348" s="7"/>
    </row>
    <row r="349" spans="16:34" ht="15" customHeight="1" x14ac:dyDescent="0.2">
      <c r="P349" s="29"/>
      <c r="Q349" s="6"/>
      <c r="R349" s="6"/>
      <c r="S349" s="6"/>
      <c r="T349" s="6"/>
      <c r="U349" s="6"/>
      <c r="V349" s="6"/>
      <c r="W349" s="6"/>
      <c r="X349" s="6"/>
      <c r="Y349" s="6"/>
      <c r="Z349" s="6"/>
      <c r="AA349" s="129"/>
      <c r="AB349" s="6"/>
      <c r="AC349" s="6"/>
      <c r="AD349" s="6"/>
      <c r="AE349" s="6"/>
      <c r="AF349" s="7"/>
      <c r="AG349" s="7"/>
      <c r="AH349" s="7"/>
    </row>
    <row r="350" spans="16:34" ht="15" customHeight="1" x14ac:dyDescent="0.2">
      <c r="P350" s="29"/>
      <c r="Q350" s="6"/>
      <c r="R350" s="6"/>
      <c r="S350" s="6"/>
      <c r="T350" s="6"/>
      <c r="U350" s="6"/>
      <c r="V350" s="6"/>
      <c r="W350" s="6"/>
      <c r="X350" s="6"/>
      <c r="Y350" s="6"/>
      <c r="Z350" s="6"/>
      <c r="AA350" s="129"/>
      <c r="AB350" s="6"/>
      <c r="AC350" s="6"/>
      <c r="AD350" s="6"/>
      <c r="AE350" s="6"/>
      <c r="AF350" s="7"/>
      <c r="AG350" s="7"/>
      <c r="AH350" s="7"/>
    </row>
    <row r="351" spans="16:34" ht="15" customHeight="1" x14ac:dyDescent="0.2">
      <c r="P351" s="29"/>
      <c r="Q351" s="29"/>
      <c r="R351" s="29"/>
      <c r="S351" s="29"/>
      <c r="T351" s="29"/>
      <c r="U351" s="29"/>
      <c r="V351" s="29"/>
      <c r="W351" s="29"/>
      <c r="X351" s="29"/>
      <c r="Y351" s="29"/>
      <c r="Z351" s="29"/>
      <c r="AA351" s="130"/>
      <c r="AB351" s="29"/>
      <c r="AC351" s="29"/>
      <c r="AD351" s="29"/>
      <c r="AE351" s="29"/>
    </row>
    <row r="352" spans="16:34" ht="15" customHeight="1" x14ac:dyDescent="0.2">
      <c r="P352" s="29"/>
      <c r="Q352" s="29"/>
      <c r="R352" s="29"/>
      <c r="S352" s="29"/>
      <c r="T352" s="29"/>
      <c r="U352" s="29"/>
      <c r="V352" s="29"/>
      <c r="W352" s="29"/>
      <c r="X352" s="29"/>
      <c r="Y352" s="29"/>
      <c r="Z352" s="29"/>
      <c r="AA352" s="130"/>
      <c r="AB352" s="29"/>
      <c r="AC352" s="29"/>
      <c r="AD352" s="29"/>
      <c r="AE352" s="29"/>
    </row>
    <row r="353" spans="16:31" ht="15" customHeight="1" x14ac:dyDescent="0.2">
      <c r="P353" s="29"/>
      <c r="Q353" s="29"/>
      <c r="R353" s="29"/>
      <c r="S353" s="29"/>
      <c r="T353" s="29"/>
      <c r="U353" s="29"/>
      <c r="V353" s="29"/>
      <c r="W353" s="29"/>
      <c r="X353" s="29"/>
      <c r="Y353" s="29"/>
      <c r="Z353" s="29"/>
      <c r="AA353" s="130"/>
      <c r="AB353" s="29"/>
      <c r="AC353" s="29"/>
      <c r="AD353" s="29"/>
      <c r="AE353" s="29"/>
    </row>
    <row r="354" spans="16:31" ht="15" customHeight="1" x14ac:dyDescent="0.2">
      <c r="P354" s="29"/>
      <c r="Q354" s="29"/>
      <c r="R354" s="29"/>
      <c r="S354" s="29"/>
      <c r="T354" s="29"/>
      <c r="U354" s="29"/>
      <c r="V354" s="29"/>
      <c r="W354" s="29"/>
      <c r="X354" s="29"/>
      <c r="Y354" s="29"/>
      <c r="Z354" s="29"/>
      <c r="AA354" s="130"/>
      <c r="AB354" s="29"/>
      <c r="AC354" s="29"/>
      <c r="AD354" s="29"/>
      <c r="AE354" s="29"/>
    </row>
    <row r="355" spans="16:31" ht="15" customHeight="1" x14ac:dyDescent="0.2">
      <c r="P355" s="29"/>
      <c r="Q355" s="29"/>
      <c r="R355" s="29"/>
      <c r="S355" s="29"/>
      <c r="T355" s="29"/>
      <c r="U355" s="29"/>
      <c r="V355" s="29"/>
      <c r="W355" s="29"/>
      <c r="X355" s="29"/>
      <c r="Y355" s="29"/>
      <c r="Z355" s="29"/>
      <c r="AA355" s="130"/>
      <c r="AB355" s="29"/>
      <c r="AC355" s="29"/>
      <c r="AD355" s="29"/>
      <c r="AE355" s="29"/>
    </row>
    <row r="356" spans="16:31" ht="15" customHeight="1" x14ac:dyDescent="0.2">
      <c r="P356" s="29"/>
      <c r="Q356" s="29"/>
      <c r="R356" s="29"/>
      <c r="S356" s="29"/>
      <c r="T356" s="29"/>
      <c r="U356" s="29"/>
      <c r="V356" s="29"/>
      <c r="W356" s="29"/>
      <c r="X356" s="29"/>
      <c r="Y356" s="29"/>
      <c r="Z356" s="29"/>
      <c r="AA356" s="130"/>
      <c r="AB356" s="29"/>
      <c r="AC356" s="29"/>
      <c r="AD356" s="29"/>
      <c r="AE356" s="29"/>
    </row>
    <row r="357" spans="16:31" ht="15" customHeight="1" x14ac:dyDescent="0.2">
      <c r="P357" s="29"/>
      <c r="Q357" s="29"/>
      <c r="R357" s="29"/>
      <c r="S357" s="29"/>
      <c r="T357" s="29"/>
      <c r="U357" s="29"/>
      <c r="V357" s="29"/>
      <c r="W357" s="29"/>
      <c r="X357" s="29"/>
      <c r="Y357" s="29"/>
      <c r="Z357" s="29"/>
      <c r="AA357" s="130"/>
      <c r="AB357" s="29"/>
      <c r="AC357" s="29"/>
      <c r="AD357" s="29"/>
      <c r="AE357" s="29"/>
    </row>
    <row r="358" spans="16:31" ht="15" customHeight="1" x14ac:dyDescent="0.2">
      <c r="P358" s="29"/>
      <c r="Q358" s="29"/>
      <c r="R358" s="29"/>
      <c r="S358" s="29"/>
      <c r="T358" s="29"/>
      <c r="U358" s="29"/>
      <c r="V358" s="29"/>
      <c r="W358" s="29"/>
      <c r="X358" s="29"/>
      <c r="Y358" s="29"/>
      <c r="Z358" s="29"/>
      <c r="AA358" s="130"/>
      <c r="AB358" s="29"/>
      <c r="AC358" s="29"/>
      <c r="AD358" s="29"/>
      <c r="AE358" s="29"/>
    </row>
    <row r="359" spans="16:31" ht="15" customHeight="1" x14ac:dyDescent="0.2">
      <c r="P359" s="29"/>
      <c r="Q359" s="29"/>
      <c r="R359" s="29"/>
      <c r="S359" s="29"/>
      <c r="T359" s="29"/>
      <c r="U359" s="29"/>
      <c r="V359" s="29"/>
      <c r="W359" s="29"/>
      <c r="X359" s="29"/>
      <c r="Y359" s="29"/>
      <c r="Z359" s="29"/>
      <c r="AA359" s="130"/>
      <c r="AB359" s="29"/>
      <c r="AC359" s="29"/>
      <c r="AD359" s="29"/>
      <c r="AE359" s="29"/>
    </row>
    <row r="360" spans="16:31" ht="15" customHeight="1" x14ac:dyDescent="0.2">
      <c r="P360" s="29"/>
      <c r="Q360" s="29"/>
      <c r="R360" s="29"/>
      <c r="S360" s="29"/>
      <c r="T360" s="29"/>
      <c r="U360" s="29"/>
      <c r="V360" s="29"/>
      <c r="W360" s="29"/>
      <c r="X360" s="29"/>
      <c r="Y360" s="29"/>
      <c r="Z360" s="29"/>
      <c r="AA360" s="130"/>
      <c r="AB360" s="29"/>
      <c r="AC360" s="29"/>
      <c r="AD360" s="29"/>
      <c r="AE360" s="29"/>
    </row>
    <row r="361" spans="16:31" ht="15" customHeight="1" x14ac:dyDescent="0.2">
      <c r="P361" s="29"/>
      <c r="Q361" s="29"/>
      <c r="R361" s="29"/>
      <c r="S361" s="29"/>
      <c r="T361" s="29"/>
      <c r="U361" s="29"/>
      <c r="V361" s="29"/>
      <c r="W361" s="29"/>
      <c r="X361" s="29"/>
      <c r="Y361" s="29"/>
      <c r="Z361" s="29"/>
      <c r="AA361" s="130"/>
      <c r="AB361" s="29"/>
      <c r="AC361" s="29"/>
      <c r="AD361" s="29"/>
      <c r="AE361" s="29"/>
    </row>
    <row r="362" spans="16:31" ht="15" customHeight="1" x14ac:dyDescent="0.2">
      <c r="P362" s="29"/>
      <c r="Q362" s="29"/>
      <c r="R362" s="29"/>
      <c r="S362" s="29"/>
      <c r="T362" s="29"/>
      <c r="U362" s="29"/>
      <c r="V362" s="29"/>
      <c r="W362" s="29"/>
      <c r="X362" s="29"/>
      <c r="Y362" s="29"/>
      <c r="Z362" s="29"/>
      <c r="AA362" s="130"/>
      <c r="AB362" s="29"/>
      <c r="AC362" s="29"/>
      <c r="AD362" s="29"/>
      <c r="AE362" s="29"/>
    </row>
    <row r="363" spans="16:31" ht="15" customHeight="1" x14ac:dyDescent="0.2">
      <c r="P363" s="29"/>
      <c r="Q363" s="29"/>
      <c r="R363" s="29"/>
      <c r="S363" s="29"/>
      <c r="T363" s="29"/>
      <c r="U363" s="29"/>
      <c r="V363" s="29"/>
      <c r="W363" s="29"/>
      <c r="X363" s="29"/>
      <c r="Y363" s="29"/>
      <c r="Z363" s="29"/>
      <c r="AA363" s="130"/>
      <c r="AB363" s="29"/>
      <c r="AC363" s="29"/>
      <c r="AD363" s="29"/>
      <c r="AE363" s="29"/>
    </row>
    <row r="364" spans="16:31" ht="15" customHeight="1" x14ac:dyDescent="0.2">
      <c r="P364" s="29"/>
      <c r="Q364" s="29"/>
      <c r="R364" s="29"/>
      <c r="S364" s="29"/>
      <c r="T364" s="29"/>
      <c r="U364" s="29"/>
      <c r="V364" s="29"/>
      <c r="W364" s="29"/>
      <c r="X364" s="29"/>
      <c r="Y364" s="29"/>
      <c r="Z364" s="29"/>
      <c r="AA364" s="130"/>
      <c r="AB364" s="29"/>
      <c r="AC364" s="29"/>
      <c r="AD364" s="29"/>
      <c r="AE364" s="29"/>
    </row>
    <row r="365" spans="16:31" ht="15" customHeight="1" x14ac:dyDescent="0.2">
      <c r="P365" s="29"/>
      <c r="Q365" s="29"/>
      <c r="R365" s="29"/>
      <c r="S365" s="29"/>
      <c r="T365" s="29"/>
      <c r="U365" s="29"/>
      <c r="V365" s="29"/>
      <c r="W365" s="29"/>
      <c r="X365" s="29"/>
      <c r="Y365" s="29"/>
      <c r="Z365" s="29"/>
      <c r="AA365" s="130"/>
      <c r="AB365" s="29"/>
      <c r="AC365" s="29"/>
      <c r="AD365" s="29"/>
      <c r="AE365" s="29"/>
    </row>
    <row r="366" spans="16:31" ht="15" customHeight="1" x14ac:dyDescent="0.2">
      <c r="P366" s="29"/>
      <c r="Q366" s="29"/>
      <c r="R366" s="29"/>
      <c r="S366" s="29"/>
      <c r="T366" s="29"/>
      <c r="U366" s="29"/>
      <c r="V366" s="29"/>
      <c r="W366" s="29"/>
      <c r="X366" s="29"/>
      <c r="Y366" s="29"/>
      <c r="Z366" s="29"/>
      <c r="AA366" s="130"/>
      <c r="AB366" s="29"/>
      <c r="AC366" s="29"/>
      <c r="AD366" s="29"/>
      <c r="AE366" s="29"/>
    </row>
    <row r="367" spans="16:31" ht="15" customHeight="1" x14ac:dyDescent="0.2">
      <c r="P367" s="29"/>
      <c r="Q367" s="29"/>
      <c r="R367" s="29"/>
      <c r="S367" s="29"/>
      <c r="T367" s="29"/>
      <c r="U367" s="29"/>
      <c r="V367" s="29"/>
      <c r="W367" s="29"/>
      <c r="X367" s="29"/>
      <c r="Y367" s="29"/>
      <c r="Z367" s="29"/>
      <c r="AA367" s="130"/>
      <c r="AB367" s="29"/>
      <c r="AC367" s="29"/>
      <c r="AD367" s="29"/>
      <c r="AE367" s="29"/>
    </row>
    <row r="368" spans="16:31" ht="15" customHeight="1" x14ac:dyDescent="0.2">
      <c r="P368" s="29"/>
      <c r="Q368" s="29"/>
      <c r="R368" s="29"/>
      <c r="S368" s="29"/>
      <c r="T368" s="29"/>
      <c r="U368" s="29"/>
      <c r="V368" s="29"/>
      <c r="W368" s="29"/>
      <c r="X368" s="29"/>
      <c r="Y368" s="29"/>
      <c r="Z368" s="29"/>
      <c r="AA368" s="130"/>
      <c r="AB368" s="29"/>
      <c r="AC368" s="29"/>
      <c r="AD368" s="29"/>
      <c r="AE368" s="29"/>
    </row>
    <row r="369" spans="16:31" ht="15" customHeight="1" x14ac:dyDescent="0.2">
      <c r="P369" s="29"/>
      <c r="Q369" s="29"/>
      <c r="R369" s="29"/>
      <c r="S369" s="29"/>
      <c r="T369" s="29"/>
      <c r="U369" s="29"/>
      <c r="V369" s="29"/>
      <c r="W369" s="29"/>
      <c r="X369" s="29"/>
      <c r="Y369" s="29"/>
      <c r="Z369" s="29"/>
      <c r="AA369" s="130"/>
      <c r="AB369" s="29"/>
      <c r="AC369" s="29"/>
      <c r="AD369" s="29"/>
      <c r="AE369" s="29"/>
    </row>
    <row r="370" spans="16:31" ht="15" customHeight="1" x14ac:dyDescent="0.2">
      <c r="P370" s="29"/>
      <c r="Q370" s="29"/>
      <c r="R370" s="29"/>
      <c r="S370" s="29"/>
      <c r="T370" s="29"/>
      <c r="U370" s="29"/>
      <c r="V370" s="29"/>
      <c r="W370" s="29"/>
      <c r="X370" s="29"/>
      <c r="Y370" s="29"/>
      <c r="Z370" s="29"/>
      <c r="AA370" s="130"/>
      <c r="AB370" s="29"/>
      <c r="AC370" s="29"/>
      <c r="AD370" s="29"/>
      <c r="AE370" s="29"/>
    </row>
    <row r="371" spans="16:31" ht="15" customHeight="1" x14ac:dyDescent="0.2">
      <c r="P371" s="29"/>
      <c r="Q371" s="29"/>
      <c r="R371" s="29"/>
      <c r="S371" s="29"/>
      <c r="T371" s="29"/>
      <c r="U371" s="29"/>
      <c r="V371" s="29"/>
      <c r="W371" s="29"/>
      <c r="X371" s="29"/>
      <c r="Y371" s="29"/>
      <c r="Z371" s="29"/>
      <c r="AA371" s="130"/>
      <c r="AB371" s="29"/>
      <c r="AC371" s="29"/>
      <c r="AD371" s="29"/>
      <c r="AE371" s="29"/>
    </row>
    <row r="372" spans="16:31" ht="15" customHeight="1" x14ac:dyDescent="0.2">
      <c r="P372" s="29"/>
      <c r="Q372" s="29"/>
      <c r="R372" s="29"/>
      <c r="S372" s="29"/>
      <c r="T372" s="29"/>
      <c r="U372" s="29"/>
      <c r="V372" s="29"/>
      <c r="W372" s="29"/>
      <c r="X372" s="29"/>
      <c r="Y372" s="29"/>
      <c r="Z372" s="29"/>
      <c r="AA372" s="130"/>
      <c r="AB372" s="29"/>
      <c r="AC372" s="29"/>
      <c r="AD372" s="29"/>
      <c r="AE372" s="29"/>
    </row>
    <row r="373" spans="16:31" ht="15" customHeight="1" x14ac:dyDescent="0.2">
      <c r="P373" s="29"/>
      <c r="Q373" s="29"/>
      <c r="R373" s="29"/>
      <c r="S373" s="29"/>
      <c r="T373" s="29"/>
      <c r="U373" s="29"/>
      <c r="V373" s="29"/>
      <c r="W373" s="29"/>
      <c r="X373" s="29"/>
      <c r="Y373" s="29"/>
      <c r="Z373" s="29"/>
      <c r="AA373" s="130"/>
      <c r="AB373" s="29"/>
      <c r="AC373" s="29"/>
      <c r="AD373" s="29"/>
      <c r="AE373" s="29"/>
    </row>
    <row r="374" spans="16:31" ht="15" customHeight="1" x14ac:dyDescent="0.2">
      <c r="P374" s="29"/>
      <c r="Q374" s="29"/>
      <c r="R374" s="29"/>
      <c r="S374" s="29"/>
      <c r="T374" s="29"/>
      <c r="U374" s="29"/>
      <c r="V374" s="29"/>
      <c r="W374" s="29"/>
      <c r="X374" s="29"/>
      <c r="Y374" s="29"/>
      <c r="Z374" s="29"/>
      <c r="AA374" s="130"/>
      <c r="AB374" s="29"/>
      <c r="AC374" s="29"/>
      <c r="AD374" s="29"/>
      <c r="AE374" s="29"/>
    </row>
    <row r="375" spans="16:31" ht="15" customHeight="1" x14ac:dyDescent="0.2">
      <c r="P375" s="29"/>
      <c r="Q375" s="29"/>
      <c r="R375" s="29"/>
      <c r="S375" s="29"/>
      <c r="T375" s="29"/>
      <c r="U375" s="29"/>
      <c r="V375" s="29"/>
      <c r="W375" s="29"/>
      <c r="X375" s="29"/>
      <c r="Y375" s="29"/>
      <c r="Z375" s="29"/>
      <c r="AA375" s="130"/>
      <c r="AB375" s="29"/>
      <c r="AC375" s="29"/>
      <c r="AD375" s="29"/>
      <c r="AE375" s="29"/>
    </row>
    <row r="376" spans="16:31" ht="15" customHeight="1" x14ac:dyDescent="0.2">
      <c r="P376" s="29"/>
      <c r="Q376" s="29"/>
      <c r="R376" s="29"/>
      <c r="S376" s="29"/>
      <c r="T376" s="29"/>
      <c r="U376" s="29"/>
      <c r="V376" s="29"/>
      <c r="W376" s="29"/>
      <c r="X376" s="29"/>
      <c r="Y376" s="29"/>
      <c r="Z376" s="29"/>
      <c r="AA376" s="130"/>
      <c r="AB376" s="29"/>
      <c r="AC376" s="29"/>
      <c r="AD376" s="29"/>
      <c r="AE376" s="29"/>
    </row>
    <row r="377" spans="16:31" ht="15" customHeight="1" x14ac:dyDescent="0.2">
      <c r="P377" s="29"/>
      <c r="Q377" s="29"/>
      <c r="R377" s="29"/>
      <c r="S377" s="29"/>
      <c r="T377" s="29"/>
      <c r="U377" s="29"/>
      <c r="V377" s="29"/>
      <c r="W377" s="29"/>
      <c r="X377" s="29"/>
      <c r="Y377" s="29"/>
      <c r="Z377" s="29"/>
      <c r="AA377" s="130"/>
      <c r="AB377" s="29"/>
      <c r="AC377" s="29"/>
      <c r="AD377" s="29"/>
      <c r="AE377" s="29"/>
    </row>
    <row r="378" spans="16:31" ht="15" customHeight="1" x14ac:dyDescent="0.2">
      <c r="P378" s="29"/>
      <c r="Q378" s="29"/>
      <c r="R378" s="29"/>
      <c r="S378" s="29"/>
      <c r="T378" s="29"/>
      <c r="U378" s="29"/>
      <c r="V378" s="29"/>
      <c r="W378" s="29"/>
      <c r="X378" s="29"/>
      <c r="Y378" s="29"/>
      <c r="Z378" s="29"/>
      <c r="AA378" s="130"/>
      <c r="AB378" s="29"/>
      <c r="AC378" s="29"/>
      <c r="AD378" s="29"/>
      <c r="AE378" s="29"/>
    </row>
    <row r="379" spans="16:31" ht="15" customHeight="1" x14ac:dyDescent="0.2">
      <c r="P379" s="29"/>
      <c r="Q379" s="29"/>
      <c r="R379" s="29"/>
      <c r="S379" s="29"/>
      <c r="T379" s="29"/>
      <c r="U379" s="29"/>
      <c r="V379" s="29"/>
      <c r="W379" s="29"/>
      <c r="X379" s="29"/>
      <c r="Y379" s="29"/>
      <c r="Z379" s="29"/>
      <c r="AA379" s="130"/>
      <c r="AB379" s="29"/>
      <c r="AC379" s="29"/>
      <c r="AD379" s="29"/>
      <c r="AE379" s="29"/>
    </row>
    <row r="380" spans="16:31" ht="15" customHeight="1" x14ac:dyDescent="0.2">
      <c r="P380" s="29"/>
      <c r="Q380" s="29"/>
      <c r="R380" s="29"/>
      <c r="S380" s="29"/>
      <c r="T380" s="29"/>
      <c r="U380" s="29"/>
      <c r="V380" s="29"/>
      <c r="W380" s="29"/>
      <c r="X380" s="29"/>
      <c r="Y380" s="29"/>
      <c r="Z380" s="29"/>
      <c r="AA380" s="130"/>
      <c r="AB380" s="29"/>
      <c r="AC380" s="29"/>
      <c r="AD380" s="29"/>
      <c r="AE380" s="29"/>
    </row>
    <row r="381" spans="16:31" ht="15" customHeight="1" x14ac:dyDescent="0.2">
      <c r="P381" s="29"/>
      <c r="Q381" s="29"/>
      <c r="R381" s="29"/>
      <c r="S381" s="29"/>
      <c r="T381" s="29"/>
      <c r="U381" s="29"/>
      <c r="V381" s="29"/>
      <c r="W381" s="29"/>
      <c r="X381" s="29"/>
      <c r="Y381" s="29"/>
      <c r="Z381" s="29"/>
      <c r="AA381" s="130"/>
      <c r="AB381" s="29"/>
      <c r="AC381" s="29"/>
      <c r="AD381" s="29"/>
      <c r="AE381" s="29"/>
    </row>
    <row r="382" spans="16:31" ht="15" customHeight="1" x14ac:dyDescent="0.2">
      <c r="P382" s="29"/>
      <c r="Q382" s="29"/>
      <c r="R382" s="29"/>
      <c r="S382" s="29"/>
      <c r="T382" s="29"/>
      <c r="U382" s="29"/>
      <c r="V382" s="29"/>
      <c r="W382" s="29"/>
      <c r="X382" s="29"/>
      <c r="Y382" s="29"/>
      <c r="Z382" s="29"/>
      <c r="AA382" s="130"/>
      <c r="AB382" s="29"/>
      <c r="AC382" s="29"/>
      <c r="AD382" s="29"/>
      <c r="AE382" s="29"/>
    </row>
    <row r="383" spans="16:31" ht="15" customHeight="1" x14ac:dyDescent="0.2">
      <c r="P383" s="29"/>
      <c r="Q383" s="29"/>
      <c r="R383" s="29"/>
      <c r="S383" s="29"/>
      <c r="T383" s="29"/>
      <c r="U383" s="29"/>
      <c r="V383" s="29"/>
      <c r="W383" s="29"/>
      <c r="X383" s="29"/>
      <c r="Y383" s="29"/>
      <c r="Z383" s="29"/>
      <c r="AA383" s="130"/>
      <c r="AB383" s="29"/>
      <c r="AC383" s="29"/>
      <c r="AD383" s="29"/>
      <c r="AE383" s="29"/>
    </row>
    <row r="384" spans="16:31" ht="15" customHeight="1" x14ac:dyDescent="0.2">
      <c r="P384" s="29"/>
      <c r="Q384" s="29"/>
      <c r="R384" s="29"/>
      <c r="S384" s="29"/>
      <c r="T384" s="29"/>
      <c r="U384" s="29"/>
      <c r="V384" s="29"/>
      <c r="W384" s="29"/>
      <c r="X384" s="29"/>
      <c r="Y384" s="29"/>
      <c r="Z384" s="29"/>
      <c r="AA384" s="130"/>
      <c r="AB384" s="29"/>
      <c r="AC384" s="29"/>
      <c r="AD384" s="29"/>
      <c r="AE384" s="29"/>
    </row>
    <row r="385" spans="16:31" ht="15" customHeight="1" x14ac:dyDescent="0.2">
      <c r="P385" s="29"/>
      <c r="Q385" s="29"/>
      <c r="R385" s="29"/>
      <c r="S385" s="29"/>
      <c r="T385" s="29"/>
      <c r="U385" s="29"/>
      <c r="V385" s="29"/>
      <c r="W385" s="29"/>
      <c r="X385" s="29"/>
      <c r="Y385" s="29"/>
      <c r="Z385" s="29"/>
      <c r="AA385" s="130"/>
      <c r="AB385" s="29"/>
      <c r="AC385" s="29"/>
      <c r="AD385" s="29"/>
      <c r="AE385" s="29"/>
    </row>
    <row r="386" spans="16:31" ht="15" customHeight="1" x14ac:dyDescent="0.2">
      <c r="P386" s="29"/>
      <c r="Q386" s="29"/>
      <c r="R386" s="29"/>
      <c r="S386" s="29"/>
      <c r="T386" s="29"/>
      <c r="U386" s="29"/>
      <c r="V386" s="29"/>
      <c r="W386" s="29"/>
      <c r="X386" s="29"/>
      <c r="Y386" s="29"/>
      <c r="Z386" s="29"/>
      <c r="AA386" s="130"/>
      <c r="AB386" s="29"/>
      <c r="AC386" s="29"/>
      <c r="AD386" s="29"/>
      <c r="AE386" s="29"/>
    </row>
    <row r="387" spans="16:31" ht="15" customHeight="1" x14ac:dyDescent="0.2">
      <c r="P387" s="29"/>
      <c r="Q387" s="29"/>
      <c r="R387" s="29"/>
      <c r="S387" s="29"/>
      <c r="T387" s="29"/>
      <c r="U387" s="29"/>
      <c r="V387" s="29"/>
      <c r="W387" s="29"/>
      <c r="X387" s="29"/>
      <c r="Y387" s="29"/>
      <c r="Z387" s="29"/>
      <c r="AA387" s="130"/>
      <c r="AB387" s="29"/>
      <c r="AC387" s="29"/>
      <c r="AD387" s="29"/>
      <c r="AE387" s="29"/>
    </row>
    <row r="388" spans="16:31" ht="15" customHeight="1" x14ac:dyDescent="0.2">
      <c r="P388" s="29"/>
      <c r="Q388" s="29"/>
      <c r="R388" s="29"/>
      <c r="S388" s="29"/>
      <c r="T388" s="29"/>
      <c r="U388" s="29"/>
      <c r="V388" s="29"/>
      <c r="W388" s="29"/>
      <c r="X388" s="29"/>
      <c r="Y388" s="29"/>
      <c r="Z388" s="29"/>
      <c r="AA388" s="130"/>
      <c r="AB388" s="29"/>
      <c r="AC388" s="29"/>
      <c r="AD388" s="29"/>
      <c r="AE388" s="29"/>
    </row>
    <row r="389" spans="16:31" ht="15" customHeight="1" x14ac:dyDescent="0.2">
      <c r="P389" s="29"/>
      <c r="Q389" s="29"/>
      <c r="R389" s="29"/>
      <c r="S389" s="29"/>
      <c r="T389" s="29"/>
      <c r="U389" s="29"/>
      <c r="V389" s="29"/>
      <c r="W389" s="29"/>
      <c r="X389" s="29"/>
      <c r="Y389" s="29"/>
      <c r="Z389" s="29"/>
      <c r="AA389" s="130"/>
      <c r="AB389" s="29"/>
      <c r="AC389" s="29"/>
      <c r="AD389" s="29"/>
      <c r="AE389" s="29"/>
    </row>
    <row r="390" spans="16:31" ht="15" customHeight="1" x14ac:dyDescent="0.2">
      <c r="P390" s="29"/>
      <c r="Q390" s="29"/>
      <c r="R390" s="29"/>
      <c r="S390" s="29"/>
      <c r="T390" s="29"/>
      <c r="U390" s="29"/>
      <c r="V390" s="29"/>
      <c r="W390" s="29"/>
      <c r="X390" s="29"/>
      <c r="Y390" s="29"/>
      <c r="Z390" s="29"/>
      <c r="AA390" s="130"/>
      <c r="AB390" s="29"/>
      <c r="AC390" s="29"/>
      <c r="AD390" s="29"/>
      <c r="AE390" s="29"/>
    </row>
    <row r="391" spans="16:31" ht="15" customHeight="1" x14ac:dyDescent="0.2">
      <c r="P391" s="29"/>
      <c r="Q391" s="29"/>
      <c r="R391" s="29"/>
      <c r="S391" s="29"/>
      <c r="T391" s="29"/>
      <c r="U391" s="29"/>
      <c r="V391" s="29"/>
      <c r="W391" s="29"/>
      <c r="X391" s="29"/>
      <c r="Y391" s="29"/>
      <c r="Z391" s="29"/>
      <c r="AA391" s="130"/>
      <c r="AB391" s="29"/>
      <c r="AC391" s="29"/>
      <c r="AD391" s="29"/>
      <c r="AE391" s="29"/>
    </row>
    <row r="392" spans="16:31" ht="15" customHeight="1" x14ac:dyDescent="0.2">
      <c r="P392" s="29"/>
      <c r="Q392" s="29"/>
      <c r="R392" s="29"/>
      <c r="S392" s="29"/>
      <c r="T392" s="29"/>
      <c r="U392" s="29"/>
      <c r="V392" s="29"/>
      <c r="W392" s="29"/>
      <c r="X392" s="29"/>
      <c r="Y392" s="29"/>
      <c r="Z392" s="29"/>
      <c r="AA392" s="130"/>
      <c r="AB392" s="29"/>
      <c r="AC392" s="29"/>
      <c r="AD392" s="29"/>
      <c r="AE392" s="29"/>
    </row>
    <row r="393" spans="16:31" ht="15" customHeight="1" x14ac:dyDescent="0.2">
      <c r="P393" s="29"/>
      <c r="Q393" s="29"/>
      <c r="R393" s="29"/>
      <c r="S393" s="29"/>
      <c r="T393" s="29"/>
      <c r="U393" s="29"/>
      <c r="V393" s="29"/>
      <c r="W393" s="29"/>
      <c r="X393" s="29"/>
      <c r="Y393" s="29"/>
      <c r="Z393" s="29"/>
      <c r="AA393" s="130"/>
      <c r="AB393" s="29"/>
      <c r="AC393" s="29"/>
      <c r="AD393" s="29"/>
      <c r="AE393" s="29"/>
    </row>
    <row r="394" spans="16:31" ht="15" customHeight="1" x14ac:dyDescent="0.2">
      <c r="P394" s="29"/>
      <c r="Q394" s="29"/>
      <c r="R394" s="29"/>
      <c r="S394" s="29"/>
      <c r="T394" s="29"/>
      <c r="U394" s="29"/>
      <c r="V394" s="29"/>
      <c r="W394" s="29"/>
      <c r="X394" s="29"/>
      <c r="Y394" s="29"/>
      <c r="Z394" s="29"/>
      <c r="AA394" s="130"/>
      <c r="AB394" s="29"/>
      <c r="AC394" s="29"/>
      <c r="AD394" s="29"/>
      <c r="AE394" s="29"/>
    </row>
    <row r="395" spans="16:31" ht="15" customHeight="1" x14ac:dyDescent="0.2">
      <c r="P395" s="29"/>
      <c r="Q395" s="29"/>
      <c r="R395" s="29"/>
      <c r="S395" s="29"/>
      <c r="T395" s="29"/>
      <c r="U395" s="29"/>
      <c r="V395" s="29"/>
      <c r="W395" s="29"/>
      <c r="X395" s="29"/>
      <c r="Y395" s="29"/>
      <c r="Z395" s="29"/>
      <c r="AA395" s="130"/>
      <c r="AB395" s="29"/>
      <c r="AC395" s="29"/>
      <c r="AD395" s="29"/>
      <c r="AE395" s="29"/>
    </row>
    <row r="396" spans="16:31" ht="15" customHeight="1" x14ac:dyDescent="0.2">
      <c r="P396" s="29"/>
      <c r="Q396" s="29"/>
      <c r="R396" s="29"/>
      <c r="S396" s="29"/>
      <c r="T396" s="29"/>
      <c r="U396" s="29"/>
      <c r="V396" s="29"/>
      <c r="W396" s="29"/>
      <c r="X396" s="29"/>
      <c r="Y396" s="29"/>
      <c r="Z396" s="29"/>
      <c r="AA396" s="130"/>
      <c r="AB396" s="29"/>
      <c r="AC396" s="29"/>
      <c r="AD396" s="29"/>
      <c r="AE396" s="29"/>
    </row>
    <row r="397" spans="16:31" ht="15" customHeight="1" x14ac:dyDescent="0.2">
      <c r="P397" s="29"/>
      <c r="Q397" s="29"/>
      <c r="R397" s="29"/>
      <c r="S397" s="29"/>
      <c r="T397" s="29"/>
      <c r="U397" s="29"/>
      <c r="V397" s="29"/>
      <c r="W397" s="29"/>
      <c r="X397" s="29"/>
      <c r="Y397" s="29"/>
      <c r="Z397" s="29"/>
      <c r="AA397" s="130"/>
      <c r="AB397" s="29"/>
      <c r="AC397" s="29"/>
      <c r="AD397" s="29"/>
      <c r="AE397" s="29"/>
    </row>
    <row r="398" spans="16:31" ht="15" customHeight="1" x14ac:dyDescent="0.2">
      <c r="P398" s="29"/>
      <c r="Q398" s="29"/>
      <c r="R398" s="29"/>
      <c r="S398" s="29"/>
      <c r="T398" s="29"/>
      <c r="U398" s="29"/>
      <c r="V398" s="29"/>
      <c r="W398" s="29"/>
      <c r="X398" s="29"/>
      <c r="Y398" s="29"/>
      <c r="Z398" s="29"/>
      <c r="AA398" s="130"/>
      <c r="AB398" s="29"/>
      <c r="AC398" s="29"/>
      <c r="AD398" s="29"/>
      <c r="AE398" s="29"/>
    </row>
    <row r="399" spans="16:31" ht="15" customHeight="1" x14ac:dyDescent="0.2">
      <c r="P399" s="29"/>
      <c r="Q399" s="29"/>
      <c r="R399" s="29"/>
      <c r="S399" s="29"/>
      <c r="T399" s="29"/>
      <c r="U399" s="29"/>
      <c r="V399" s="29"/>
      <c r="W399" s="29"/>
      <c r="X399" s="29"/>
      <c r="Y399" s="29"/>
      <c r="Z399" s="29"/>
      <c r="AA399" s="130"/>
      <c r="AB399" s="29"/>
      <c r="AC399" s="29"/>
      <c r="AD399" s="29"/>
      <c r="AE399" s="29"/>
    </row>
    <row r="400" spans="16:31" ht="15" customHeight="1" x14ac:dyDescent="0.2">
      <c r="P400" s="29"/>
      <c r="Q400" s="29"/>
      <c r="R400" s="29"/>
      <c r="S400" s="29"/>
      <c r="T400" s="29"/>
      <c r="U400" s="29"/>
      <c r="V400" s="29"/>
      <c r="W400" s="29"/>
      <c r="X400" s="29"/>
      <c r="Y400" s="29"/>
      <c r="Z400" s="29"/>
      <c r="AA400" s="130"/>
      <c r="AB400" s="29"/>
      <c r="AC400" s="29"/>
      <c r="AD400" s="29"/>
      <c r="AE400" s="29"/>
    </row>
    <row r="401" spans="16:31" ht="15" customHeight="1" x14ac:dyDescent="0.2">
      <c r="P401" s="29"/>
      <c r="Q401" s="29"/>
      <c r="R401" s="29"/>
      <c r="S401" s="29"/>
      <c r="T401" s="29"/>
      <c r="U401" s="29"/>
      <c r="V401" s="29"/>
      <c r="W401" s="29"/>
      <c r="X401" s="29"/>
      <c r="Y401" s="29"/>
      <c r="Z401" s="29"/>
      <c r="AA401" s="130"/>
      <c r="AB401" s="29"/>
      <c r="AC401" s="29"/>
      <c r="AD401" s="29"/>
      <c r="AE401" s="29"/>
    </row>
    <row r="402" spans="16:31" ht="15" customHeight="1" x14ac:dyDescent="0.2">
      <c r="P402" s="29"/>
      <c r="Q402" s="29"/>
      <c r="R402" s="29"/>
      <c r="S402" s="29"/>
      <c r="T402" s="29"/>
      <c r="U402" s="29"/>
      <c r="V402" s="29"/>
      <c r="W402" s="29"/>
      <c r="X402" s="29"/>
      <c r="Y402" s="29"/>
      <c r="Z402" s="29"/>
      <c r="AA402" s="130"/>
      <c r="AB402" s="29"/>
      <c r="AC402" s="29"/>
      <c r="AD402" s="29"/>
      <c r="AE402" s="29"/>
    </row>
    <row r="403" spans="16:31" ht="15" customHeight="1" x14ac:dyDescent="0.2">
      <c r="P403" s="29"/>
      <c r="Q403" s="29"/>
      <c r="R403" s="29"/>
      <c r="S403" s="29"/>
      <c r="T403" s="29"/>
      <c r="U403" s="29"/>
      <c r="V403" s="29"/>
      <c r="W403" s="29"/>
      <c r="X403" s="29"/>
      <c r="Y403" s="29"/>
      <c r="Z403" s="29"/>
      <c r="AA403" s="130"/>
      <c r="AB403" s="29"/>
      <c r="AC403" s="29"/>
      <c r="AD403" s="29"/>
      <c r="AE403" s="29"/>
    </row>
    <row r="404" spans="16:31" ht="15" customHeight="1" x14ac:dyDescent="0.2">
      <c r="P404" s="29"/>
      <c r="Q404" s="29"/>
      <c r="R404" s="29"/>
      <c r="S404" s="29"/>
      <c r="T404" s="29"/>
      <c r="U404" s="29"/>
      <c r="V404" s="29"/>
      <c r="W404" s="29"/>
      <c r="X404" s="29"/>
      <c r="Y404" s="29"/>
      <c r="Z404" s="29"/>
      <c r="AA404" s="130"/>
      <c r="AB404" s="29"/>
      <c r="AC404" s="29"/>
      <c r="AD404" s="29"/>
      <c r="AE404" s="29"/>
    </row>
    <row r="405" spans="16:31" ht="15" customHeight="1" x14ac:dyDescent="0.2">
      <c r="P405" s="29"/>
      <c r="Q405" s="29"/>
      <c r="R405" s="29"/>
      <c r="S405" s="29"/>
      <c r="T405" s="29"/>
      <c r="U405" s="29"/>
      <c r="V405" s="29"/>
      <c r="W405" s="29"/>
      <c r="X405" s="29"/>
      <c r="Y405" s="29"/>
      <c r="Z405" s="29"/>
      <c r="AA405" s="130"/>
      <c r="AB405" s="29"/>
      <c r="AC405" s="29"/>
      <c r="AD405" s="29"/>
      <c r="AE405" s="29"/>
    </row>
    <row r="406" spans="16:31" ht="15" customHeight="1" x14ac:dyDescent="0.2">
      <c r="P406" s="29"/>
      <c r="Q406" s="29"/>
      <c r="R406" s="29"/>
      <c r="S406" s="29"/>
      <c r="T406" s="29"/>
      <c r="U406" s="29"/>
      <c r="V406" s="29"/>
      <c r="W406" s="29"/>
      <c r="X406" s="29"/>
      <c r="Y406" s="29"/>
      <c r="Z406" s="29"/>
      <c r="AA406" s="130"/>
      <c r="AB406" s="29"/>
      <c r="AC406" s="29"/>
      <c r="AD406" s="29"/>
      <c r="AE406" s="29"/>
    </row>
    <row r="407" spans="16:31" ht="15" customHeight="1" x14ac:dyDescent="0.2">
      <c r="P407" s="29"/>
      <c r="Q407" s="29"/>
      <c r="R407" s="29"/>
      <c r="S407" s="29"/>
      <c r="T407" s="29"/>
      <c r="U407" s="29"/>
      <c r="V407" s="29"/>
      <c r="W407" s="29"/>
      <c r="X407" s="29"/>
      <c r="Y407" s="29"/>
      <c r="Z407" s="29"/>
      <c r="AA407" s="130"/>
      <c r="AB407" s="29"/>
      <c r="AC407" s="29"/>
      <c r="AD407" s="29"/>
      <c r="AE407" s="29"/>
    </row>
    <row r="408" spans="16:31" ht="15" customHeight="1" x14ac:dyDescent="0.2">
      <c r="P408" s="29"/>
      <c r="Q408" s="29"/>
      <c r="R408" s="29"/>
      <c r="S408" s="29"/>
      <c r="T408" s="29"/>
      <c r="U408" s="29"/>
      <c r="V408" s="29"/>
      <c r="W408" s="29"/>
      <c r="X408" s="29"/>
      <c r="Y408" s="29"/>
      <c r="Z408" s="29"/>
      <c r="AA408" s="130"/>
      <c r="AB408" s="29"/>
      <c r="AC408" s="29"/>
      <c r="AD408" s="29"/>
      <c r="AE408" s="29"/>
    </row>
    <row r="409" spans="16:31" ht="15" customHeight="1" x14ac:dyDescent="0.2">
      <c r="P409" s="29"/>
      <c r="Q409" s="29"/>
      <c r="R409" s="29"/>
      <c r="S409" s="29"/>
      <c r="T409" s="29"/>
      <c r="U409" s="29"/>
      <c r="V409" s="29"/>
      <c r="W409" s="29"/>
      <c r="X409" s="29"/>
      <c r="Y409" s="29"/>
      <c r="Z409" s="29"/>
      <c r="AA409" s="130"/>
      <c r="AB409" s="29"/>
      <c r="AC409" s="29"/>
      <c r="AD409" s="29"/>
      <c r="AE409" s="29"/>
    </row>
    <row r="410" spans="16:31" ht="15" customHeight="1" x14ac:dyDescent="0.2">
      <c r="P410" s="29"/>
      <c r="Q410" s="29"/>
      <c r="R410" s="29"/>
      <c r="S410" s="29"/>
      <c r="T410" s="29"/>
      <c r="U410" s="29"/>
      <c r="V410" s="29"/>
      <c r="W410" s="29"/>
      <c r="X410" s="29"/>
      <c r="Y410" s="29"/>
      <c r="Z410" s="29"/>
      <c r="AA410" s="130"/>
      <c r="AB410" s="29"/>
      <c r="AC410" s="29"/>
      <c r="AD410" s="29"/>
      <c r="AE410" s="29"/>
    </row>
    <row r="411" spans="16:31" ht="15" customHeight="1" x14ac:dyDescent="0.2">
      <c r="P411" s="29"/>
      <c r="Q411" s="29"/>
      <c r="R411" s="29"/>
      <c r="S411" s="29"/>
      <c r="T411" s="29"/>
      <c r="U411" s="29"/>
      <c r="V411" s="29"/>
      <c r="W411" s="29"/>
      <c r="X411" s="29"/>
      <c r="Y411" s="29"/>
      <c r="Z411" s="29"/>
      <c r="AA411" s="130"/>
      <c r="AB411" s="29"/>
      <c r="AC411" s="29"/>
      <c r="AD411" s="29"/>
      <c r="AE411" s="29"/>
    </row>
    <row r="412" spans="16:31" ht="15" customHeight="1" x14ac:dyDescent="0.2">
      <c r="P412" s="29"/>
      <c r="Q412" s="29"/>
      <c r="R412" s="29"/>
      <c r="S412" s="29"/>
      <c r="T412" s="29"/>
      <c r="U412" s="29"/>
      <c r="V412" s="29"/>
      <c r="W412" s="29"/>
      <c r="X412" s="29"/>
      <c r="Y412" s="29"/>
      <c r="Z412" s="29"/>
      <c r="AA412" s="130"/>
      <c r="AB412" s="29"/>
      <c r="AC412" s="29"/>
      <c r="AD412" s="29"/>
      <c r="AE412" s="29"/>
    </row>
    <row r="413" spans="16:31" ht="15" customHeight="1" x14ac:dyDescent="0.2">
      <c r="P413" s="29"/>
      <c r="Q413" s="29"/>
      <c r="R413" s="29"/>
      <c r="S413" s="29"/>
      <c r="T413" s="29"/>
      <c r="U413" s="29"/>
      <c r="V413" s="29"/>
      <c r="W413" s="29"/>
      <c r="X413" s="29"/>
      <c r="Y413" s="29"/>
      <c r="Z413" s="29"/>
      <c r="AA413" s="130"/>
      <c r="AB413" s="29"/>
      <c r="AC413" s="29"/>
      <c r="AD413" s="29"/>
      <c r="AE413" s="29"/>
    </row>
    <row r="414" spans="16:31" ht="15" customHeight="1" x14ac:dyDescent="0.2">
      <c r="P414" s="29"/>
      <c r="Q414" s="29"/>
      <c r="R414" s="29"/>
      <c r="S414" s="29"/>
      <c r="T414" s="29"/>
      <c r="U414" s="29"/>
      <c r="V414" s="29"/>
      <c r="W414" s="29"/>
      <c r="X414" s="29"/>
      <c r="Y414" s="29"/>
      <c r="Z414" s="29"/>
      <c r="AA414" s="130"/>
      <c r="AB414" s="29"/>
      <c r="AC414" s="29"/>
      <c r="AD414" s="29"/>
      <c r="AE414" s="29"/>
    </row>
    <row r="415" spans="16:31" ht="15" customHeight="1" x14ac:dyDescent="0.2">
      <c r="P415" s="29"/>
      <c r="Q415" s="29"/>
      <c r="R415" s="29"/>
      <c r="S415" s="29"/>
      <c r="T415" s="29"/>
      <c r="U415" s="29"/>
      <c r="V415" s="29"/>
      <c r="W415" s="29"/>
      <c r="X415" s="29"/>
      <c r="Y415" s="29"/>
      <c r="Z415" s="29"/>
      <c r="AA415" s="130"/>
      <c r="AB415" s="29"/>
      <c r="AC415" s="29"/>
      <c r="AD415" s="29"/>
      <c r="AE415" s="29"/>
    </row>
    <row r="416" spans="16:31" ht="15" customHeight="1" x14ac:dyDescent="0.2">
      <c r="P416" s="29"/>
      <c r="Q416" s="29"/>
      <c r="R416" s="29"/>
      <c r="S416" s="29"/>
      <c r="T416" s="29"/>
      <c r="U416" s="29"/>
      <c r="V416" s="29"/>
      <c r="W416" s="29"/>
      <c r="X416" s="29"/>
      <c r="Y416" s="29"/>
      <c r="Z416" s="29"/>
      <c r="AA416" s="130"/>
      <c r="AB416" s="29"/>
      <c r="AC416" s="29"/>
      <c r="AD416" s="29"/>
      <c r="AE416" s="29"/>
    </row>
    <row r="417" spans="16:31" ht="15" customHeight="1" x14ac:dyDescent="0.2">
      <c r="P417" s="29"/>
      <c r="Q417" s="29"/>
      <c r="R417" s="29"/>
      <c r="S417" s="29"/>
      <c r="T417" s="29"/>
      <c r="U417" s="29"/>
      <c r="V417" s="29"/>
      <c r="W417" s="29"/>
      <c r="X417" s="29"/>
      <c r="Y417" s="29"/>
      <c r="Z417" s="29"/>
      <c r="AA417" s="130"/>
      <c r="AB417" s="29"/>
      <c r="AC417" s="29"/>
      <c r="AD417" s="29"/>
      <c r="AE417" s="29"/>
    </row>
    <row r="418" spans="16:31" ht="15" customHeight="1" x14ac:dyDescent="0.2">
      <c r="P418" s="29"/>
      <c r="Q418" s="29"/>
      <c r="R418" s="29"/>
      <c r="S418" s="29"/>
      <c r="T418" s="29"/>
      <c r="U418" s="29"/>
      <c r="V418" s="29"/>
      <c r="W418" s="29"/>
      <c r="X418" s="29"/>
      <c r="Y418" s="29"/>
      <c r="Z418" s="29"/>
      <c r="AA418" s="130"/>
      <c r="AB418" s="29"/>
      <c r="AC418" s="29"/>
      <c r="AD418" s="29"/>
      <c r="AE418" s="29"/>
    </row>
    <row r="419" spans="16:31" ht="15" customHeight="1" x14ac:dyDescent="0.2">
      <c r="P419" s="29"/>
      <c r="Q419" s="29"/>
      <c r="R419" s="29"/>
      <c r="S419" s="29"/>
      <c r="T419" s="29"/>
      <c r="U419" s="29"/>
      <c r="V419" s="29"/>
      <c r="W419" s="29"/>
      <c r="X419" s="29"/>
      <c r="Y419" s="29"/>
      <c r="Z419" s="29"/>
      <c r="AA419" s="130"/>
      <c r="AB419" s="29"/>
      <c r="AC419" s="29"/>
      <c r="AD419" s="29"/>
      <c r="AE419" s="29"/>
    </row>
    <row r="420" spans="16:31" ht="15" customHeight="1" x14ac:dyDescent="0.2">
      <c r="P420" s="29"/>
      <c r="Q420" s="29"/>
      <c r="R420" s="29"/>
      <c r="S420" s="29"/>
      <c r="T420" s="29"/>
      <c r="U420" s="29"/>
      <c r="V420" s="29"/>
      <c r="W420" s="29"/>
      <c r="X420" s="29"/>
      <c r="Y420" s="29"/>
      <c r="Z420" s="29"/>
      <c r="AA420" s="130"/>
      <c r="AB420" s="29"/>
      <c r="AC420" s="29"/>
      <c r="AD420" s="29"/>
      <c r="AE420" s="29"/>
    </row>
    <row r="421" spans="16:31" ht="15" customHeight="1" x14ac:dyDescent="0.2">
      <c r="P421" s="29"/>
      <c r="Q421" s="29"/>
      <c r="R421" s="29"/>
      <c r="S421" s="29"/>
      <c r="T421" s="29"/>
      <c r="U421" s="29"/>
      <c r="V421" s="29"/>
      <c r="W421" s="29"/>
      <c r="X421" s="29"/>
      <c r="Y421" s="29"/>
      <c r="Z421" s="29"/>
      <c r="AA421" s="130"/>
      <c r="AB421" s="29"/>
      <c r="AC421" s="29"/>
      <c r="AD421" s="29"/>
      <c r="AE421" s="29"/>
    </row>
    <row r="422" spans="16:31" ht="15" customHeight="1" x14ac:dyDescent="0.2">
      <c r="P422" s="29"/>
      <c r="Q422" s="29"/>
      <c r="R422" s="29"/>
      <c r="S422" s="29"/>
      <c r="T422" s="29"/>
      <c r="U422" s="29"/>
      <c r="V422" s="29"/>
      <c r="W422" s="29"/>
      <c r="X422" s="29"/>
      <c r="Y422" s="29"/>
      <c r="Z422" s="29"/>
      <c r="AA422" s="130"/>
      <c r="AB422" s="29"/>
      <c r="AC422" s="29"/>
      <c r="AD422" s="29"/>
      <c r="AE422" s="29"/>
    </row>
    <row r="423" spans="16:31" ht="15" customHeight="1" x14ac:dyDescent="0.2">
      <c r="P423" s="29"/>
      <c r="Q423" s="29"/>
      <c r="R423" s="29"/>
      <c r="S423" s="29"/>
      <c r="T423" s="29"/>
      <c r="U423" s="29"/>
      <c r="V423" s="29"/>
      <c r="W423" s="29"/>
      <c r="X423" s="29"/>
      <c r="Y423" s="29"/>
      <c r="Z423" s="29"/>
      <c r="AA423" s="130"/>
      <c r="AB423" s="29"/>
      <c r="AC423" s="29"/>
      <c r="AD423" s="29"/>
      <c r="AE423" s="29"/>
    </row>
    <row r="424" spans="16:31" ht="15" customHeight="1" x14ac:dyDescent="0.2">
      <c r="P424" s="29"/>
      <c r="Q424" s="29"/>
      <c r="R424" s="29"/>
      <c r="S424" s="29"/>
      <c r="T424" s="29"/>
      <c r="U424" s="29"/>
      <c r="V424" s="29"/>
      <c r="W424" s="29"/>
      <c r="X424" s="29"/>
      <c r="Y424" s="29"/>
      <c r="Z424" s="29"/>
      <c r="AA424" s="130"/>
      <c r="AB424" s="29"/>
      <c r="AC424" s="29"/>
      <c r="AD424" s="29"/>
      <c r="AE424" s="29"/>
    </row>
    <row r="425" spans="16:31" ht="15" customHeight="1" x14ac:dyDescent="0.2">
      <c r="P425" s="29"/>
      <c r="Q425" s="29"/>
      <c r="R425" s="29"/>
      <c r="S425" s="29"/>
      <c r="T425" s="29"/>
      <c r="U425" s="29"/>
      <c r="V425" s="29"/>
      <c r="W425" s="29"/>
      <c r="X425" s="29"/>
      <c r="Y425" s="29"/>
      <c r="Z425" s="29"/>
      <c r="AA425" s="130"/>
      <c r="AB425" s="29"/>
      <c r="AC425" s="29"/>
      <c r="AD425" s="29"/>
      <c r="AE425" s="29"/>
    </row>
    <row r="426" spans="16:31" ht="15" customHeight="1" x14ac:dyDescent="0.2">
      <c r="P426" s="29"/>
      <c r="Q426" s="29"/>
      <c r="R426" s="29"/>
      <c r="S426" s="29"/>
      <c r="T426" s="29"/>
      <c r="U426" s="29"/>
      <c r="V426" s="29"/>
      <c r="W426" s="29"/>
      <c r="X426" s="29"/>
      <c r="Y426" s="29"/>
      <c r="Z426" s="29"/>
      <c r="AA426" s="130"/>
      <c r="AB426" s="29"/>
      <c r="AC426" s="29"/>
      <c r="AD426" s="29"/>
      <c r="AE426" s="29"/>
    </row>
    <row r="427" spans="16:31" ht="15" customHeight="1" x14ac:dyDescent="0.2">
      <c r="P427" s="29"/>
      <c r="Q427" s="29"/>
      <c r="R427" s="29"/>
      <c r="S427" s="29"/>
      <c r="T427" s="29"/>
      <c r="U427" s="29"/>
      <c r="V427" s="29"/>
      <c r="W427" s="29"/>
      <c r="X427" s="29"/>
      <c r="Y427" s="29"/>
      <c r="Z427" s="29"/>
      <c r="AA427" s="130"/>
      <c r="AB427" s="29"/>
      <c r="AC427" s="29"/>
      <c r="AD427" s="29"/>
      <c r="AE427" s="29"/>
    </row>
    <row r="428" spans="16:31" ht="15" customHeight="1" x14ac:dyDescent="0.2">
      <c r="P428" s="29"/>
      <c r="Q428" s="29"/>
      <c r="R428" s="29"/>
      <c r="S428" s="29"/>
      <c r="T428" s="29"/>
      <c r="U428" s="29"/>
      <c r="V428" s="29"/>
      <c r="W428" s="29"/>
      <c r="X428" s="29"/>
      <c r="Y428" s="29"/>
      <c r="Z428" s="29"/>
      <c r="AA428" s="130"/>
      <c r="AB428" s="29"/>
      <c r="AC428" s="29"/>
      <c r="AD428" s="29"/>
      <c r="AE428" s="29"/>
    </row>
    <row r="429" spans="16:31" ht="15" customHeight="1" x14ac:dyDescent="0.2">
      <c r="P429" s="29"/>
      <c r="Q429" s="29"/>
      <c r="R429" s="29"/>
      <c r="S429" s="29"/>
      <c r="T429" s="29"/>
      <c r="U429" s="29"/>
      <c r="V429" s="29"/>
      <c r="W429" s="29"/>
      <c r="X429" s="29"/>
      <c r="Y429" s="29"/>
      <c r="Z429" s="29"/>
      <c r="AA429" s="130"/>
      <c r="AB429" s="29"/>
      <c r="AC429" s="29"/>
      <c r="AD429" s="29"/>
      <c r="AE429" s="29"/>
    </row>
    <row r="430" spans="16:31" ht="15" customHeight="1" x14ac:dyDescent="0.2">
      <c r="P430" s="29"/>
      <c r="Q430" s="29"/>
      <c r="R430" s="29"/>
      <c r="S430" s="29"/>
      <c r="T430" s="29"/>
      <c r="U430" s="29"/>
      <c r="V430" s="29"/>
      <c r="W430" s="29"/>
      <c r="X430" s="29"/>
      <c r="Y430" s="29"/>
      <c r="Z430" s="29"/>
      <c r="AA430" s="130"/>
      <c r="AB430" s="29"/>
      <c r="AC430" s="29"/>
      <c r="AD430" s="29"/>
      <c r="AE430" s="29"/>
    </row>
    <row r="431" spans="16:31" ht="15" customHeight="1" x14ac:dyDescent="0.2">
      <c r="P431" s="29"/>
      <c r="Q431" s="29"/>
      <c r="R431" s="29"/>
      <c r="S431" s="29"/>
      <c r="T431" s="29"/>
      <c r="U431" s="29"/>
      <c r="V431" s="29"/>
      <c r="W431" s="29"/>
      <c r="X431" s="29"/>
      <c r="Y431" s="29"/>
      <c r="Z431" s="29"/>
      <c r="AA431" s="130"/>
      <c r="AB431" s="29"/>
      <c r="AC431" s="29"/>
      <c r="AD431" s="29"/>
      <c r="AE431" s="29"/>
    </row>
    <row r="432" spans="16:31" ht="15" customHeight="1" x14ac:dyDescent="0.2">
      <c r="P432" s="29"/>
      <c r="Q432" s="29"/>
      <c r="R432" s="29"/>
      <c r="S432" s="29"/>
      <c r="T432" s="29"/>
      <c r="U432" s="29"/>
      <c r="V432" s="29"/>
      <c r="W432" s="29"/>
      <c r="X432" s="29"/>
      <c r="Y432" s="29"/>
      <c r="Z432" s="29"/>
      <c r="AA432" s="130"/>
      <c r="AB432" s="29"/>
      <c r="AC432" s="29"/>
      <c r="AD432" s="29"/>
      <c r="AE432" s="29"/>
    </row>
    <row r="433" spans="16:31" ht="15" customHeight="1" x14ac:dyDescent="0.2">
      <c r="P433" s="29"/>
      <c r="Q433" s="29"/>
      <c r="R433" s="29"/>
      <c r="S433" s="29"/>
      <c r="T433" s="29"/>
      <c r="U433" s="29"/>
      <c r="V433" s="29"/>
      <c r="W433" s="29"/>
      <c r="X433" s="29"/>
      <c r="Y433" s="29"/>
      <c r="Z433" s="29"/>
      <c r="AA433" s="130"/>
      <c r="AB433" s="29"/>
      <c r="AC433" s="29"/>
      <c r="AD433" s="29"/>
      <c r="AE433" s="29"/>
    </row>
    <row r="434" spans="16:31" ht="15" customHeight="1" x14ac:dyDescent="0.2">
      <c r="P434" s="29"/>
      <c r="Q434" s="29"/>
      <c r="R434" s="29"/>
      <c r="S434" s="29"/>
      <c r="T434" s="29"/>
      <c r="U434" s="29"/>
      <c r="V434" s="29"/>
      <c r="W434" s="29"/>
      <c r="X434" s="29"/>
      <c r="Y434" s="29"/>
      <c r="Z434" s="29"/>
      <c r="AA434" s="130"/>
      <c r="AB434" s="29"/>
      <c r="AC434" s="29"/>
      <c r="AD434" s="29"/>
      <c r="AE434" s="29"/>
    </row>
    <row r="435" spans="16:31" ht="15" customHeight="1" x14ac:dyDescent="0.2">
      <c r="P435" s="29"/>
      <c r="Q435" s="29"/>
      <c r="R435" s="29"/>
      <c r="S435" s="29"/>
      <c r="T435" s="29"/>
      <c r="U435" s="29"/>
      <c r="V435" s="29"/>
      <c r="W435" s="29"/>
      <c r="X435" s="29"/>
      <c r="Y435" s="29"/>
      <c r="Z435" s="29"/>
      <c r="AA435" s="130"/>
      <c r="AB435" s="29"/>
      <c r="AC435" s="29"/>
      <c r="AD435" s="29"/>
      <c r="AE435" s="29"/>
    </row>
    <row r="436" spans="16:31" ht="15" customHeight="1" x14ac:dyDescent="0.2">
      <c r="P436" s="29"/>
      <c r="Q436" s="29"/>
      <c r="R436" s="29"/>
      <c r="S436" s="29"/>
      <c r="T436" s="29"/>
      <c r="U436" s="29"/>
      <c r="V436" s="29"/>
      <c r="W436" s="29"/>
      <c r="X436" s="29"/>
      <c r="Y436" s="29"/>
      <c r="Z436" s="29"/>
      <c r="AA436" s="130"/>
      <c r="AB436" s="29"/>
      <c r="AC436" s="29"/>
      <c r="AD436" s="29"/>
      <c r="AE436" s="29"/>
    </row>
    <row r="437" spans="16:31" ht="15" customHeight="1" x14ac:dyDescent="0.2">
      <c r="P437" s="29"/>
      <c r="Q437" s="29"/>
      <c r="R437" s="29"/>
      <c r="S437" s="29"/>
      <c r="T437" s="29"/>
      <c r="U437" s="29"/>
      <c r="V437" s="29"/>
      <c r="W437" s="29"/>
      <c r="X437" s="29"/>
      <c r="Y437" s="29"/>
      <c r="Z437" s="29"/>
      <c r="AA437" s="130"/>
      <c r="AB437" s="29"/>
      <c r="AC437" s="29"/>
      <c r="AD437" s="29"/>
      <c r="AE437" s="29"/>
    </row>
    <row r="438" spans="16:31" ht="15" customHeight="1" x14ac:dyDescent="0.2">
      <c r="P438" s="29"/>
      <c r="Q438" s="29"/>
      <c r="R438" s="29"/>
      <c r="S438" s="29"/>
      <c r="T438" s="29"/>
      <c r="U438" s="29"/>
      <c r="V438" s="29"/>
      <c r="W438" s="29"/>
      <c r="X438" s="29"/>
      <c r="Y438" s="29"/>
      <c r="Z438" s="29"/>
      <c r="AA438" s="130"/>
      <c r="AB438" s="29"/>
      <c r="AC438" s="29"/>
      <c r="AD438" s="29"/>
      <c r="AE438" s="29"/>
    </row>
    <row r="439" spans="16:31" ht="15" customHeight="1" x14ac:dyDescent="0.2">
      <c r="P439" s="29"/>
      <c r="Q439" s="29"/>
      <c r="R439" s="29"/>
      <c r="S439" s="29"/>
      <c r="T439" s="29"/>
      <c r="U439" s="29"/>
      <c r="V439" s="29"/>
      <c r="W439" s="29"/>
      <c r="X439" s="29"/>
      <c r="Y439" s="29"/>
      <c r="Z439" s="29"/>
      <c r="AA439" s="130"/>
      <c r="AB439" s="29"/>
      <c r="AC439" s="29"/>
      <c r="AD439" s="29"/>
      <c r="AE439" s="29"/>
    </row>
    <row r="440" spans="16:31" ht="15" customHeight="1" x14ac:dyDescent="0.2">
      <c r="P440" s="29"/>
      <c r="Q440" s="29"/>
      <c r="R440" s="29"/>
      <c r="S440" s="29"/>
      <c r="T440" s="29"/>
      <c r="U440" s="29"/>
      <c r="V440" s="29"/>
      <c r="W440" s="29"/>
      <c r="X440" s="29"/>
      <c r="Y440" s="29"/>
      <c r="Z440" s="29"/>
      <c r="AA440" s="130"/>
      <c r="AB440" s="29"/>
      <c r="AC440" s="29"/>
      <c r="AD440" s="29"/>
      <c r="AE440" s="29"/>
    </row>
    <row r="441" spans="16:31" ht="15" customHeight="1" x14ac:dyDescent="0.2">
      <c r="P441" s="29"/>
      <c r="Q441" s="29"/>
      <c r="R441" s="29"/>
      <c r="S441" s="29"/>
      <c r="T441" s="29"/>
      <c r="U441" s="29"/>
      <c r="V441" s="29"/>
      <c r="W441" s="29"/>
      <c r="X441" s="29"/>
      <c r="Y441" s="29"/>
      <c r="Z441" s="29"/>
      <c r="AA441" s="130"/>
      <c r="AB441" s="29"/>
      <c r="AC441" s="29"/>
      <c r="AD441" s="29"/>
      <c r="AE441" s="29"/>
    </row>
    <row r="442" spans="16:31" ht="15" customHeight="1" x14ac:dyDescent="0.2">
      <c r="P442" s="29"/>
      <c r="Q442" s="29"/>
      <c r="R442" s="29"/>
      <c r="S442" s="29"/>
      <c r="T442" s="29"/>
      <c r="U442" s="29"/>
      <c r="V442" s="29"/>
      <c r="W442" s="29"/>
      <c r="X442" s="29"/>
      <c r="Y442" s="29"/>
      <c r="Z442" s="29"/>
      <c r="AA442" s="130"/>
      <c r="AB442" s="29"/>
      <c r="AC442" s="29"/>
      <c r="AD442" s="29"/>
      <c r="AE442" s="29"/>
    </row>
    <row r="443" spans="16:31" ht="15" customHeight="1" x14ac:dyDescent="0.2">
      <c r="P443" s="29"/>
      <c r="Q443" s="29"/>
      <c r="R443" s="29"/>
      <c r="S443" s="29"/>
      <c r="T443" s="29"/>
      <c r="U443" s="29"/>
      <c r="V443" s="29"/>
      <c r="W443" s="29"/>
      <c r="X443" s="29"/>
      <c r="Y443" s="29"/>
      <c r="Z443" s="29"/>
      <c r="AA443" s="130"/>
      <c r="AB443" s="29"/>
      <c r="AC443" s="29"/>
      <c r="AD443" s="29"/>
      <c r="AE443" s="29"/>
    </row>
    <row r="444" spans="16:31" ht="15" customHeight="1" x14ac:dyDescent="0.2">
      <c r="P444" s="29"/>
      <c r="Q444" s="29"/>
      <c r="R444" s="29"/>
      <c r="S444" s="29"/>
      <c r="T444" s="29"/>
      <c r="U444" s="29"/>
      <c r="V444" s="29"/>
      <c r="W444" s="29"/>
      <c r="X444" s="29"/>
      <c r="Y444" s="29"/>
      <c r="Z444" s="29"/>
      <c r="AA444" s="130"/>
      <c r="AB444" s="29"/>
      <c r="AC444" s="29"/>
      <c r="AD444" s="29"/>
      <c r="AE444" s="29"/>
    </row>
    <row r="445" spans="16:31" ht="15" customHeight="1" x14ac:dyDescent="0.2">
      <c r="P445" s="29"/>
      <c r="Q445" s="29"/>
      <c r="R445" s="29"/>
      <c r="S445" s="29"/>
      <c r="T445" s="29"/>
      <c r="U445" s="29"/>
      <c r="V445" s="29"/>
      <c r="W445" s="29"/>
      <c r="X445" s="29"/>
      <c r="Y445" s="29"/>
      <c r="Z445" s="29"/>
      <c r="AA445" s="130"/>
      <c r="AB445" s="29"/>
      <c r="AC445" s="29"/>
      <c r="AD445" s="29"/>
      <c r="AE445" s="29"/>
    </row>
    <row r="446" spans="16:31" ht="15" customHeight="1" x14ac:dyDescent="0.2">
      <c r="P446" s="29"/>
      <c r="Q446" s="29"/>
      <c r="R446" s="29"/>
      <c r="S446" s="29"/>
      <c r="T446" s="29"/>
      <c r="U446" s="29"/>
      <c r="V446" s="29"/>
      <c r="W446" s="29"/>
      <c r="X446" s="29"/>
      <c r="Y446" s="29"/>
      <c r="Z446" s="29"/>
      <c r="AA446" s="130"/>
      <c r="AB446" s="29"/>
      <c r="AC446" s="29"/>
      <c r="AD446" s="29"/>
      <c r="AE446" s="29"/>
    </row>
    <row r="447" spans="16:31" ht="15" customHeight="1" x14ac:dyDescent="0.2">
      <c r="P447" s="29"/>
      <c r="Q447" s="29"/>
      <c r="R447" s="29"/>
      <c r="S447" s="29"/>
      <c r="T447" s="29"/>
      <c r="U447" s="29"/>
      <c r="V447" s="29"/>
      <c r="W447" s="29"/>
      <c r="X447" s="29"/>
      <c r="Y447" s="29"/>
      <c r="Z447" s="29"/>
      <c r="AA447" s="130"/>
      <c r="AB447" s="29"/>
      <c r="AC447" s="29"/>
      <c r="AD447" s="29"/>
      <c r="AE447" s="29"/>
    </row>
    <row r="448" spans="16:31" ht="15" customHeight="1" x14ac:dyDescent="0.2">
      <c r="P448" s="29"/>
      <c r="Q448" s="29"/>
      <c r="R448" s="29"/>
      <c r="S448" s="29"/>
      <c r="T448" s="29"/>
      <c r="U448" s="29"/>
      <c r="V448" s="29"/>
      <c r="W448" s="29"/>
      <c r="X448" s="29"/>
      <c r="Y448" s="29"/>
      <c r="Z448" s="29"/>
      <c r="AA448" s="130"/>
      <c r="AB448" s="29"/>
      <c r="AC448" s="29"/>
      <c r="AD448" s="29"/>
      <c r="AE448" s="29"/>
    </row>
    <row r="449" spans="16:31" ht="15" customHeight="1" x14ac:dyDescent="0.2">
      <c r="P449" s="29"/>
      <c r="Q449" s="29"/>
      <c r="R449" s="29"/>
      <c r="S449" s="29"/>
      <c r="T449" s="29"/>
      <c r="U449" s="29"/>
      <c r="V449" s="29"/>
      <c r="W449" s="29"/>
      <c r="X449" s="29"/>
      <c r="Y449" s="29"/>
      <c r="Z449" s="29"/>
      <c r="AA449" s="130"/>
      <c r="AB449" s="29"/>
      <c r="AC449" s="29"/>
      <c r="AD449" s="29"/>
      <c r="AE449" s="29"/>
    </row>
    <row r="450" spans="16:31" ht="15" customHeight="1" x14ac:dyDescent="0.2">
      <c r="P450" s="29"/>
      <c r="Q450" s="29"/>
      <c r="R450" s="29"/>
      <c r="S450" s="29"/>
      <c r="T450" s="29"/>
      <c r="U450" s="29"/>
      <c r="V450" s="29"/>
      <c r="W450" s="29"/>
      <c r="X450" s="29"/>
      <c r="Y450" s="29"/>
      <c r="Z450" s="29"/>
      <c r="AA450" s="130"/>
      <c r="AB450" s="29"/>
      <c r="AC450" s="29"/>
      <c r="AD450" s="29"/>
      <c r="AE450" s="29"/>
    </row>
    <row r="451" spans="16:31" ht="15" customHeight="1" x14ac:dyDescent="0.2">
      <c r="P451" s="29"/>
      <c r="Q451" s="29"/>
      <c r="R451" s="29"/>
      <c r="S451" s="29"/>
      <c r="T451" s="29"/>
      <c r="U451" s="29"/>
      <c r="V451" s="29"/>
      <c r="W451" s="29"/>
      <c r="X451" s="29"/>
      <c r="Y451" s="29"/>
      <c r="Z451" s="29"/>
      <c r="AA451" s="130"/>
      <c r="AB451" s="29"/>
      <c r="AC451" s="29"/>
      <c r="AD451" s="29"/>
      <c r="AE451" s="29"/>
    </row>
    <row r="452" spans="16:31" ht="15" customHeight="1" x14ac:dyDescent="0.2">
      <c r="P452" s="29"/>
      <c r="Q452" s="29"/>
      <c r="R452" s="29"/>
      <c r="S452" s="29"/>
      <c r="T452" s="29"/>
      <c r="U452" s="29"/>
      <c r="V452" s="29"/>
      <c r="W452" s="29"/>
      <c r="X452" s="29"/>
      <c r="Y452" s="29"/>
      <c r="Z452" s="29"/>
      <c r="AA452" s="130"/>
      <c r="AB452" s="29"/>
      <c r="AC452" s="29"/>
      <c r="AD452" s="29"/>
      <c r="AE452" s="29"/>
    </row>
    <row r="453" spans="16:31" ht="15" customHeight="1" x14ac:dyDescent="0.2">
      <c r="P453" s="29"/>
      <c r="Q453" s="29"/>
      <c r="R453" s="29"/>
      <c r="S453" s="29"/>
      <c r="T453" s="29"/>
      <c r="U453" s="29"/>
      <c r="V453" s="29"/>
      <c r="W453" s="29"/>
      <c r="X453" s="29"/>
      <c r="Y453" s="29"/>
      <c r="Z453" s="29"/>
      <c r="AA453" s="130"/>
      <c r="AB453" s="29"/>
      <c r="AC453" s="29"/>
      <c r="AD453" s="29"/>
      <c r="AE453" s="29"/>
    </row>
    <row r="454" spans="16:31" ht="15" customHeight="1" x14ac:dyDescent="0.2">
      <c r="P454" s="29"/>
      <c r="Q454" s="29"/>
      <c r="R454" s="29"/>
      <c r="S454" s="29"/>
      <c r="T454" s="29"/>
      <c r="U454" s="29"/>
      <c r="V454" s="29"/>
      <c r="W454" s="29"/>
      <c r="X454" s="29"/>
      <c r="Y454" s="29"/>
      <c r="Z454" s="29"/>
      <c r="AA454" s="130"/>
      <c r="AB454" s="29"/>
      <c r="AC454" s="29"/>
      <c r="AD454" s="29"/>
      <c r="AE454" s="29"/>
    </row>
    <row r="455" spans="16:31" ht="15" customHeight="1" x14ac:dyDescent="0.2">
      <c r="P455" s="29"/>
      <c r="Q455" s="29"/>
      <c r="R455" s="29"/>
      <c r="S455" s="29"/>
      <c r="T455" s="29"/>
      <c r="U455" s="29"/>
      <c r="V455" s="29"/>
      <c r="W455" s="29"/>
      <c r="X455" s="29"/>
      <c r="Y455" s="29"/>
      <c r="Z455" s="29"/>
      <c r="AA455" s="130"/>
      <c r="AB455" s="29"/>
      <c r="AC455" s="29"/>
      <c r="AD455" s="29"/>
      <c r="AE455" s="29"/>
    </row>
    <row r="456" spans="16:31" ht="15" customHeight="1" x14ac:dyDescent="0.2">
      <c r="P456" s="29"/>
      <c r="Q456" s="29"/>
      <c r="R456" s="29"/>
      <c r="S456" s="29"/>
      <c r="T456" s="29"/>
      <c r="U456" s="29"/>
      <c r="V456" s="29"/>
      <c r="W456" s="29"/>
      <c r="X456" s="29"/>
      <c r="Y456" s="29"/>
      <c r="Z456" s="29"/>
      <c r="AA456" s="130"/>
      <c r="AB456" s="29"/>
      <c r="AC456" s="29"/>
      <c r="AD456" s="29"/>
      <c r="AE456" s="29"/>
    </row>
    <row r="457" spans="16:31" ht="15" customHeight="1" x14ac:dyDescent="0.2">
      <c r="P457" s="29"/>
      <c r="Q457" s="29"/>
      <c r="R457" s="29"/>
      <c r="S457" s="29"/>
      <c r="T457" s="29"/>
      <c r="U457" s="29"/>
      <c r="V457" s="29"/>
      <c r="W457" s="29"/>
      <c r="X457" s="29"/>
      <c r="Y457" s="29"/>
      <c r="Z457" s="29"/>
      <c r="AA457" s="130"/>
      <c r="AB457" s="29"/>
      <c r="AC457" s="29"/>
      <c r="AD457" s="29"/>
      <c r="AE457" s="29"/>
    </row>
    <row r="458" spans="16:31" ht="15" customHeight="1" x14ac:dyDescent="0.2">
      <c r="P458" s="29"/>
      <c r="Q458" s="29"/>
      <c r="R458" s="29"/>
      <c r="S458" s="29"/>
      <c r="T458" s="29"/>
      <c r="U458" s="29"/>
      <c r="V458" s="29"/>
      <c r="W458" s="29"/>
      <c r="X458" s="29"/>
      <c r="Y458" s="29"/>
      <c r="Z458" s="29"/>
      <c r="AA458" s="130"/>
      <c r="AB458" s="29"/>
      <c r="AC458" s="29"/>
      <c r="AD458" s="29"/>
      <c r="AE458" s="29"/>
    </row>
    <row r="459" spans="16:31" ht="15" customHeight="1" x14ac:dyDescent="0.2">
      <c r="P459" s="29"/>
      <c r="Q459" s="29"/>
      <c r="R459" s="29"/>
      <c r="S459" s="29"/>
      <c r="T459" s="29"/>
      <c r="U459" s="29"/>
      <c r="V459" s="29"/>
      <c r="W459" s="29"/>
      <c r="X459" s="29"/>
      <c r="Y459" s="29"/>
      <c r="Z459" s="29"/>
      <c r="AA459" s="130"/>
      <c r="AB459" s="29"/>
      <c r="AC459" s="29"/>
      <c r="AD459" s="29"/>
      <c r="AE459" s="29"/>
    </row>
    <row r="460" spans="16:31" ht="15" customHeight="1" x14ac:dyDescent="0.2">
      <c r="P460" s="29"/>
      <c r="Q460" s="29"/>
      <c r="R460" s="29"/>
      <c r="S460" s="29"/>
      <c r="T460" s="29"/>
      <c r="U460" s="29"/>
      <c r="V460" s="29"/>
      <c r="W460" s="29"/>
      <c r="X460" s="29"/>
      <c r="Y460" s="29"/>
      <c r="Z460" s="29"/>
      <c r="AA460" s="130"/>
      <c r="AB460" s="29"/>
      <c r="AC460" s="29"/>
      <c r="AD460" s="29"/>
      <c r="AE460" s="29"/>
    </row>
    <row r="461" spans="16:31" ht="15" customHeight="1" x14ac:dyDescent="0.2">
      <c r="P461" s="29"/>
      <c r="Q461" s="29"/>
      <c r="R461" s="29"/>
      <c r="S461" s="29"/>
      <c r="T461" s="29"/>
      <c r="U461" s="29"/>
      <c r="V461" s="29"/>
      <c r="W461" s="29"/>
      <c r="X461" s="29"/>
      <c r="Y461" s="29"/>
      <c r="Z461" s="29"/>
      <c r="AA461" s="130"/>
      <c r="AB461" s="29"/>
      <c r="AC461" s="29"/>
      <c r="AD461" s="29"/>
      <c r="AE461" s="29"/>
    </row>
    <row r="462" spans="16:31" ht="15" customHeight="1" x14ac:dyDescent="0.2">
      <c r="P462" s="29"/>
      <c r="Q462" s="29"/>
      <c r="R462" s="29"/>
      <c r="S462" s="29"/>
      <c r="T462" s="29"/>
      <c r="U462" s="29"/>
      <c r="V462" s="29"/>
      <c r="W462" s="29"/>
      <c r="X462" s="29"/>
      <c r="Y462" s="29"/>
      <c r="Z462" s="29"/>
      <c r="AA462" s="130"/>
      <c r="AB462" s="29"/>
      <c r="AC462" s="29"/>
      <c r="AD462" s="29"/>
      <c r="AE462" s="29"/>
    </row>
  </sheetData>
  <pageMargins left="0.5" right="0.5" top="0.5" bottom="0.5" header="0.5" footer="0.5"/>
  <pageSetup paperSize="5" scale="42"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76B49-0F39-4F0D-9AA9-086DA770A457}">
  <sheetPr>
    <pageSetUpPr fitToPage="1"/>
  </sheetPr>
  <dimension ref="A1:AG173"/>
  <sheetViews>
    <sheetView zoomScale="110" zoomScaleNormal="110" workbookViewId="0">
      <selection activeCell="A4" sqref="A4"/>
    </sheetView>
  </sheetViews>
  <sheetFormatPr defaultColWidth="9.140625" defaultRowHeight="15" customHeight="1" x14ac:dyDescent="0.2"/>
  <cols>
    <col min="1" max="1" width="36.7109375" style="1" customWidth="1"/>
    <col min="2" max="2" width="11.7109375" style="77" customWidth="1"/>
    <col min="3" max="26" width="11.7109375" style="1" customWidth="1"/>
    <col min="27" max="27" width="11.7109375" style="131" customWidth="1"/>
    <col min="28" max="16384" width="9.140625" style="1"/>
  </cols>
  <sheetData>
    <row r="1" spans="1:33" s="112" customFormat="1" ht="15" customHeight="1" x14ac:dyDescent="0.2">
      <c r="A1" s="106" t="s">
        <v>30</v>
      </c>
      <c r="B1" s="115" t="s">
        <v>1</v>
      </c>
      <c r="C1" s="108">
        <f>BASE!C1</f>
        <v>45596</v>
      </c>
      <c r="D1" s="108">
        <f>BASE!D1</f>
        <v>45626</v>
      </c>
      <c r="E1" s="108">
        <f>BASE!E1</f>
        <v>45657</v>
      </c>
      <c r="F1" s="108">
        <f>BASE!F1</f>
        <v>45688</v>
      </c>
      <c r="G1" s="108">
        <f>BASE!G1</f>
        <v>45716</v>
      </c>
      <c r="H1" s="108">
        <f>BASE!H1</f>
        <v>45747</v>
      </c>
      <c r="I1" s="108">
        <f>BASE!I1</f>
        <v>45777</v>
      </c>
      <c r="J1" s="108">
        <f>BASE!J1</f>
        <v>45808</v>
      </c>
      <c r="K1" s="108">
        <f>BASE!K1</f>
        <v>45838</v>
      </c>
      <c r="L1" s="108">
        <f>BASE!L1</f>
        <v>45869</v>
      </c>
      <c r="M1" s="108">
        <f>BASE!M1</f>
        <v>45900</v>
      </c>
      <c r="N1" s="108">
        <f>BASE!N1</f>
        <v>45930</v>
      </c>
      <c r="O1" s="108">
        <f>BASE!O1</f>
        <v>45961</v>
      </c>
      <c r="P1" s="108">
        <f>BASE!P1</f>
        <v>45991</v>
      </c>
      <c r="Q1" s="108">
        <f>BASE!Q1</f>
        <v>46022</v>
      </c>
      <c r="R1" s="108">
        <f>BASE!R1</f>
        <v>46053</v>
      </c>
      <c r="S1" s="109">
        <f>BASE!S1</f>
        <v>46081</v>
      </c>
      <c r="T1" s="108">
        <f>BASE!T1</f>
        <v>46112</v>
      </c>
      <c r="U1" s="108">
        <f>BASE!U1</f>
        <v>46142</v>
      </c>
      <c r="V1" s="108">
        <f>BASE!V1</f>
        <v>46173</v>
      </c>
      <c r="W1" s="108">
        <f>BASE!W1</f>
        <v>46203</v>
      </c>
      <c r="X1" s="108">
        <f>BASE!X1</f>
        <v>46234</v>
      </c>
      <c r="Y1" s="108">
        <f>BASE!Y1</f>
        <v>46265</v>
      </c>
      <c r="Z1" s="108">
        <f>BASE!Z1</f>
        <v>46295</v>
      </c>
      <c r="AA1" s="110" t="s">
        <v>2</v>
      </c>
    </row>
    <row r="2" spans="1:33" ht="15" customHeight="1" x14ac:dyDescent="0.2">
      <c r="A2" s="67"/>
      <c r="B2" s="30"/>
      <c r="C2" s="26"/>
      <c r="D2" s="26"/>
      <c r="E2" s="26"/>
      <c r="F2" s="26"/>
      <c r="G2" s="26"/>
      <c r="H2" s="26"/>
      <c r="I2" s="26"/>
      <c r="J2" s="26"/>
      <c r="K2" s="26"/>
      <c r="L2" s="26"/>
      <c r="M2" s="26"/>
      <c r="N2" s="26"/>
      <c r="O2" s="26"/>
      <c r="P2" s="26"/>
      <c r="Q2" s="26"/>
      <c r="R2" s="26"/>
      <c r="S2" s="26"/>
      <c r="T2" s="26"/>
      <c r="U2" s="26"/>
      <c r="V2" s="26"/>
      <c r="W2" s="26"/>
      <c r="X2" s="26"/>
      <c r="Y2" s="26"/>
      <c r="Z2" s="26"/>
      <c r="AA2" s="123"/>
    </row>
    <row r="3" spans="1:33" ht="15" customHeight="1" x14ac:dyDescent="0.2">
      <c r="A3" s="78" t="s">
        <v>15</v>
      </c>
      <c r="B3" s="30"/>
      <c r="C3" s="53"/>
      <c r="D3" s="52"/>
      <c r="E3" s="53"/>
      <c r="F3" s="52"/>
      <c r="G3" s="53"/>
      <c r="H3" s="52"/>
      <c r="I3" s="53"/>
      <c r="J3" s="52"/>
      <c r="K3" s="53"/>
      <c r="L3" s="52"/>
      <c r="M3" s="53"/>
      <c r="N3" s="52"/>
      <c r="O3" s="53"/>
      <c r="P3" s="53"/>
      <c r="Q3" s="53"/>
      <c r="R3" s="53"/>
      <c r="S3" s="53"/>
      <c r="T3" s="53"/>
      <c r="U3" s="53"/>
      <c r="V3" s="53"/>
      <c r="W3" s="53"/>
      <c r="X3" s="69"/>
      <c r="Y3" s="69"/>
      <c r="Z3" s="70"/>
      <c r="AA3" s="70"/>
      <c r="AB3" s="71"/>
      <c r="AC3" s="71"/>
      <c r="AD3" s="71"/>
      <c r="AE3" s="71"/>
      <c r="AF3" s="71"/>
    </row>
    <row r="4" spans="1:33" ht="15" customHeight="1" x14ac:dyDescent="0.2">
      <c r="A4" s="42">
        <v>1</v>
      </c>
      <c r="B4" s="28">
        <v>0</v>
      </c>
      <c r="C4" s="3">
        <v>0</v>
      </c>
      <c r="D4" s="2">
        <v>0</v>
      </c>
      <c r="E4" s="3">
        <v>0</v>
      </c>
      <c r="F4" s="2">
        <v>0</v>
      </c>
      <c r="G4" s="3">
        <v>0</v>
      </c>
      <c r="H4" s="2">
        <v>0</v>
      </c>
      <c r="I4" s="3">
        <v>0</v>
      </c>
      <c r="J4" s="2">
        <v>0</v>
      </c>
      <c r="K4" s="3">
        <v>0</v>
      </c>
      <c r="L4" s="2">
        <v>0</v>
      </c>
      <c r="M4" s="3">
        <v>0</v>
      </c>
      <c r="N4" s="2">
        <v>0</v>
      </c>
      <c r="O4" s="3">
        <v>0</v>
      </c>
      <c r="P4" s="2">
        <v>0</v>
      </c>
      <c r="Q4" s="2">
        <v>0</v>
      </c>
      <c r="R4" s="2">
        <v>0</v>
      </c>
      <c r="S4" s="2">
        <v>0</v>
      </c>
      <c r="T4" s="2">
        <v>0</v>
      </c>
      <c r="U4" s="2">
        <v>0</v>
      </c>
      <c r="V4" s="2">
        <v>0</v>
      </c>
      <c r="W4" s="2">
        <v>0</v>
      </c>
      <c r="X4" s="2">
        <v>0</v>
      </c>
      <c r="Y4" s="2">
        <v>0</v>
      </c>
      <c r="Z4" s="2">
        <v>0</v>
      </c>
      <c r="AA4" s="3">
        <v>0</v>
      </c>
    </row>
    <row r="5" spans="1:33" ht="15" customHeight="1" x14ac:dyDescent="0.2">
      <c r="A5" s="42">
        <v>2</v>
      </c>
      <c r="B5" s="28">
        <v>0</v>
      </c>
      <c r="C5" s="3">
        <v>0</v>
      </c>
      <c r="D5" s="2">
        <v>0</v>
      </c>
      <c r="E5" s="3">
        <v>0</v>
      </c>
      <c r="F5" s="2">
        <v>0</v>
      </c>
      <c r="G5" s="3">
        <v>0</v>
      </c>
      <c r="H5" s="2">
        <v>0</v>
      </c>
      <c r="I5" s="3">
        <v>0</v>
      </c>
      <c r="J5" s="2">
        <v>0</v>
      </c>
      <c r="K5" s="3">
        <v>0</v>
      </c>
      <c r="L5" s="2">
        <v>0</v>
      </c>
      <c r="M5" s="3">
        <v>0</v>
      </c>
      <c r="N5" s="2">
        <v>0</v>
      </c>
      <c r="O5" s="3">
        <v>0</v>
      </c>
      <c r="P5" s="2">
        <v>0</v>
      </c>
      <c r="Q5" s="2">
        <v>0</v>
      </c>
      <c r="R5" s="2">
        <v>0</v>
      </c>
      <c r="S5" s="2">
        <v>0</v>
      </c>
      <c r="T5" s="2">
        <v>0</v>
      </c>
      <c r="U5" s="2">
        <v>0</v>
      </c>
      <c r="V5" s="2">
        <v>0</v>
      </c>
      <c r="W5" s="2">
        <v>0</v>
      </c>
      <c r="X5" s="2">
        <v>0</v>
      </c>
      <c r="Y5" s="2">
        <v>0</v>
      </c>
      <c r="Z5" s="2">
        <v>0</v>
      </c>
      <c r="AA5" s="3">
        <v>0</v>
      </c>
      <c r="AB5" s="29"/>
    </row>
    <row r="6" spans="1:33" ht="15" customHeight="1" x14ac:dyDescent="0.2">
      <c r="A6" s="42">
        <v>3</v>
      </c>
      <c r="B6" s="28">
        <v>0</v>
      </c>
      <c r="C6" s="3">
        <v>0</v>
      </c>
      <c r="D6" s="2">
        <v>0</v>
      </c>
      <c r="E6" s="3">
        <v>0</v>
      </c>
      <c r="F6" s="2">
        <v>0</v>
      </c>
      <c r="G6" s="3">
        <v>0</v>
      </c>
      <c r="H6" s="2">
        <v>0</v>
      </c>
      <c r="I6" s="3">
        <v>0</v>
      </c>
      <c r="J6" s="2">
        <v>0</v>
      </c>
      <c r="K6" s="3">
        <v>0</v>
      </c>
      <c r="L6" s="2">
        <v>0</v>
      </c>
      <c r="M6" s="3">
        <v>0</v>
      </c>
      <c r="N6" s="2">
        <v>0</v>
      </c>
      <c r="O6" s="3">
        <v>0</v>
      </c>
      <c r="P6" s="2">
        <v>0</v>
      </c>
      <c r="Q6" s="2">
        <v>0</v>
      </c>
      <c r="R6" s="2">
        <v>0</v>
      </c>
      <c r="S6" s="2">
        <v>0</v>
      </c>
      <c r="T6" s="2">
        <v>0</v>
      </c>
      <c r="U6" s="2">
        <v>0</v>
      </c>
      <c r="V6" s="2">
        <v>0</v>
      </c>
      <c r="W6" s="2">
        <v>0</v>
      </c>
      <c r="X6" s="2">
        <v>0</v>
      </c>
      <c r="Y6" s="2">
        <v>0</v>
      </c>
      <c r="Z6" s="2">
        <v>0</v>
      </c>
      <c r="AA6" s="3">
        <v>0</v>
      </c>
      <c r="AB6" s="29"/>
    </row>
    <row r="7" spans="1:33" ht="15" customHeight="1" x14ac:dyDescent="0.2">
      <c r="A7" s="42">
        <v>4</v>
      </c>
      <c r="B7" s="28">
        <v>0</v>
      </c>
      <c r="C7" s="3">
        <v>0</v>
      </c>
      <c r="D7" s="2">
        <v>0</v>
      </c>
      <c r="E7" s="3">
        <v>0</v>
      </c>
      <c r="F7" s="2">
        <v>0</v>
      </c>
      <c r="G7" s="3">
        <v>0</v>
      </c>
      <c r="H7" s="2">
        <v>0</v>
      </c>
      <c r="I7" s="3">
        <v>0</v>
      </c>
      <c r="J7" s="2">
        <v>0</v>
      </c>
      <c r="K7" s="3">
        <v>0</v>
      </c>
      <c r="L7" s="2">
        <v>0</v>
      </c>
      <c r="M7" s="3">
        <v>0</v>
      </c>
      <c r="N7" s="2">
        <v>0</v>
      </c>
      <c r="O7" s="3">
        <v>0</v>
      </c>
      <c r="P7" s="2">
        <v>0</v>
      </c>
      <c r="Q7" s="2">
        <v>0</v>
      </c>
      <c r="R7" s="2">
        <v>0</v>
      </c>
      <c r="S7" s="2">
        <v>0</v>
      </c>
      <c r="T7" s="2">
        <v>0</v>
      </c>
      <c r="U7" s="2">
        <v>0</v>
      </c>
      <c r="V7" s="2">
        <v>0</v>
      </c>
      <c r="W7" s="2">
        <v>0</v>
      </c>
      <c r="X7" s="2">
        <v>0</v>
      </c>
      <c r="Y7" s="2">
        <v>0</v>
      </c>
      <c r="Z7" s="2">
        <v>0</v>
      </c>
      <c r="AA7" s="3">
        <v>0</v>
      </c>
      <c r="AB7" s="29"/>
    </row>
    <row r="8" spans="1:33" ht="15" customHeight="1" x14ac:dyDescent="0.2">
      <c r="A8" s="42">
        <v>5</v>
      </c>
      <c r="B8" s="28">
        <v>0</v>
      </c>
      <c r="C8" s="3">
        <v>0</v>
      </c>
      <c r="D8" s="2">
        <v>0</v>
      </c>
      <c r="E8" s="3">
        <v>0</v>
      </c>
      <c r="F8" s="2">
        <v>0</v>
      </c>
      <c r="G8" s="3">
        <v>0</v>
      </c>
      <c r="H8" s="2">
        <v>0</v>
      </c>
      <c r="I8" s="3">
        <v>0</v>
      </c>
      <c r="J8" s="2">
        <v>0</v>
      </c>
      <c r="K8" s="3">
        <v>0</v>
      </c>
      <c r="L8" s="2">
        <v>0</v>
      </c>
      <c r="M8" s="3">
        <v>0</v>
      </c>
      <c r="N8" s="2">
        <v>0</v>
      </c>
      <c r="O8" s="3">
        <v>0</v>
      </c>
      <c r="P8" s="2">
        <v>0</v>
      </c>
      <c r="Q8" s="2">
        <v>0</v>
      </c>
      <c r="R8" s="2">
        <v>0</v>
      </c>
      <c r="S8" s="2">
        <v>0</v>
      </c>
      <c r="T8" s="2">
        <v>0</v>
      </c>
      <c r="U8" s="2">
        <v>0</v>
      </c>
      <c r="V8" s="2">
        <v>0</v>
      </c>
      <c r="W8" s="2">
        <v>0</v>
      </c>
      <c r="X8" s="2">
        <v>0</v>
      </c>
      <c r="Y8" s="2">
        <v>0</v>
      </c>
      <c r="Z8" s="2">
        <v>0</v>
      </c>
      <c r="AA8" s="3">
        <v>0</v>
      </c>
      <c r="AB8" s="29"/>
    </row>
    <row r="9" spans="1:33" ht="15" customHeight="1" x14ac:dyDescent="0.2">
      <c r="A9" s="26"/>
      <c r="B9" s="30"/>
      <c r="C9" s="8"/>
      <c r="D9" s="8"/>
      <c r="E9" s="8"/>
      <c r="F9" s="8"/>
      <c r="G9" s="8"/>
      <c r="H9" s="73"/>
      <c r="I9" s="73"/>
      <c r="J9" s="73"/>
      <c r="K9" s="73"/>
      <c r="L9" s="73"/>
      <c r="M9" s="73"/>
      <c r="N9" s="73"/>
      <c r="O9" s="73"/>
      <c r="P9" s="56"/>
      <c r="Q9" s="56"/>
      <c r="R9" s="56"/>
      <c r="S9" s="56"/>
      <c r="T9" s="56"/>
      <c r="U9" s="56"/>
      <c r="V9" s="56"/>
      <c r="W9" s="56"/>
      <c r="X9" s="56"/>
      <c r="Y9" s="56"/>
      <c r="Z9" s="56"/>
      <c r="AA9" s="9"/>
      <c r="AB9" s="29"/>
    </row>
    <row r="10" spans="1:33" ht="15" customHeight="1" x14ac:dyDescent="0.2">
      <c r="A10" s="27" t="s">
        <v>31</v>
      </c>
      <c r="B10" s="80">
        <f t="shared" ref="B10:AA10" si="0">SUM(B4:B8)</f>
        <v>0</v>
      </c>
      <c r="C10" s="32">
        <f t="shared" si="0"/>
        <v>0</v>
      </c>
      <c r="D10" s="44">
        <f t="shared" si="0"/>
        <v>0</v>
      </c>
      <c r="E10" s="44">
        <f t="shared" si="0"/>
        <v>0</v>
      </c>
      <c r="F10" s="44">
        <f t="shared" si="0"/>
        <v>0</v>
      </c>
      <c r="G10" s="44">
        <f t="shared" si="0"/>
        <v>0</v>
      </c>
      <c r="H10" s="44">
        <f t="shared" si="0"/>
        <v>0</v>
      </c>
      <c r="I10" s="44">
        <f t="shared" si="0"/>
        <v>0</v>
      </c>
      <c r="J10" s="44">
        <f t="shared" si="0"/>
        <v>0</v>
      </c>
      <c r="K10" s="44">
        <f t="shared" si="0"/>
        <v>0</v>
      </c>
      <c r="L10" s="44">
        <f t="shared" si="0"/>
        <v>0</v>
      </c>
      <c r="M10" s="44">
        <f t="shared" si="0"/>
        <v>0</v>
      </c>
      <c r="N10" s="44">
        <f t="shared" si="0"/>
        <v>0</v>
      </c>
      <c r="O10" s="44">
        <f t="shared" si="0"/>
        <v>0</v>
      </c>
      <c r="P10" s="44">
        <f t="shared" si="0"/>
        <v>0</v>
      </c>
      <c r="Q10" s="44">
        <f t="shared" si="0"/>
        <v>0</v>
      </c>
      <c r="R10" s="44">
        <f t="shared" si="0"/>
        <v>0</v>
      </c>
      <c r="S10" s="44">
        <f t="shared" si="0"/>
        <v>0</v>
      </c>
      <c r="T10" s="44">
        <f t="shared" si="0"/>
        <v>0</v>
      </c>
      <c r="U10" s="44">
        <f t="shared" si="0"/>
        <v>0</v>
      </c>
      <c r="V10" s="44">
        <f t="shared" si="0"/>
        <v>0</v>
      </c>
      <c r="W10" s="44">
        <f t="shared" si="0"/>
        <v>0</v>
      </c>
      <c r="X10" s="44">
        <f t="shared" si="0"/>
        <v>0</v>
      </c>
      <c r="Y10" s="44">
        <f t="shared" si="0"/>
        <v>0</v>
      </c>
      <c r="Z10" s="44">
        <f t="shared" si="0"/>
        <v>0</v>
      </c>
      <c r="AA10" s="64">
        <f t="shared" si="0"/>
        <v>0</v>
      </c>
      <c r="AB10" s="29"/>
    </row>
    <row r="11" spans="1:33" ht="15" customHeight="1" x14ac:dyDescent="0.2">
      <c r="A11" s="26"/>
      <c r="B11" s="72"/>
      <c r="C11" s="26"/>
      <c r="D11" s="8"/>
      <c r="E11" s="8"/>
      <c r="F11" s="8"/>
      <c r="G11" s="8"/>
      <c r="H11" s="73"/>
      <c r="I11" s="73"/>
      <c r="J11" s="73"/>
      <c r="K11" s="73"/>
      <c r="L11" s="73"/>
      <c r="M11" s="73"/>
      <c r="N11" s="73"/>
      <c r="O11" s="73"/>
      <c r="P11" s="56"/>
      <c r="Q11" s="56"/>
      <c r="R11" s="56"/>
      <c r="S11" s="56"/>
      <c r="T11" s="56"/>
      <c r="U11" s="56"/>
      <c r="V11" s="56"/>
      <c r="W11" s="56"/>
      <c r="X11" s="56"/>
      <c r="Y11" s="56"/>
      <c r="Z11" s="56"/>
      <c r="AA11" s="123"/>
    </row>
    <row r="12" spans="1:33" ht="15" customHeight="1" x14ac:dyDescent="0.2">
      <c r="A12" s="26"/>
      <c r="B12" s="72"/>
      <c r="C12" s="67"/>
      <c r="D12" s="8"/>
      <c r="E12" s="8"/>
      <c r="F12" s="8"/>
      <c r="G12" s="8"/>
      <c r="H12" s="73"/>
      <c r="I12" s="73"/>
      <c r="J12" s="73"/>
      <c r="K12" s="73"/>
      <c r="L12" s="73"/>
      <c r="M12" s="73"/>
      <c r="N12" s="73"/>
      <c r="O12" s="73"/>
      <c r="P12" s="56"/>
      <c r="Q12" s="56"/>
      <c r="R12" s="56"/>
      <c r="S12" s="56"/>
      <c r="T12" s="56"/>
      <c r="U12" s="56"/>
      <c r="V12" s="56"/>
      <c r="W12" s="56"/>
      <c r="X12" s="56"/>
      <c r="Y12" s="56"/>
      <c r="Z12" s="56"/>
      <c r="AA12" s="123"/>
    </row>
    <row r="13" spans="1:33" s="112" customFormat="1" ht="15" customHeight="1" x14ac:dyDescent="0.2">
      <c r="A13" s="106" t="s">
        <v>32</v>
      </c>
      <c r="B13" s="116"/>
      <c r="C13" s="108">
        <f>C1</f>
        <v>45596</v>
      </c>
      <c r="D13" s="108">
        <f t="shared" ref="D13:Z13" si="1">D1</f>
        <v>45626</v>
      </c>
      <c r="E13" s="108">
        <f t="shared" si="1"/>
        <v>45657</v>
      </c>
      <c r="F13" s="108">
        <f t="shared" si="1"/>
        <v>45688</v>
      </c>
      <c r="G13" s="108">
        <f t="shared" si="1"/>
        <v>45716</v>
      </c>
      <c r="H13" s="108">
        <f t="shared" si="1"/>
        <v>45747</v>
      </c>
      <c r="I13" s="108">
        <f t="shared" si="1"/>
        <v>45777</v>
      </c>
      <c r="J13" s="108">
        <f t="shared" si="1"/>
        <v>45808</v>
      </c>
      <c r="K13" s="108">
        <f t="shared" si="1"/>
        <v>45838</v>
      </c>
      <c r="L13" s="108">
        <f t="shared" si="1"/>
        <v>45869</v>
      </c>
      <c r="M13" s="108">
        <f t="shared" si="1"/>
        <v>45900</v>
      </c>
      <c r="N13" s="108">
        <f t="shared" si="1"/>
        <v>45930</v>
      </c>
      <c r="O13" s="108">
        <f t="shared" si="1"/>
        <v>45961</v>
      </c>
      <c r="P13" s="108">
        <f t="shared" si="1"/>
        <v>45991</v>
      </c>
      <c r="Q13" s="108">
        <f t="shared" si="1"/>
        <v>46022</v>
      </c>
      <c r="R13" s="108">
        <f t="shared" si="1"/>
        <v>46053</v>
      </c>
      <c r="S13" s="109">
        <f t="shared" si="1"/>
        <v>46081</v>
      </c>
      <c r="T13" s="108">
        <f t="shared" si="1"/>
        <v>46112</v>
      </c>
      <c r="U13" s="108">
        <f t="shared" si="1"/>
        <v>46142</v>
      </c>
      <c r="V13" s="108">
        <f t="shared" si="1"/>
        <v>46173</v>
      </c>
      <c r="W13" s="108">
        <f t="shared" si="1"/>
        <v>46203</v>
      </c>
      <c r="X13" s="108">
        <f t="shared" si="1"/>
        <v>46234</v>
      </c>
      <c r="Y13" s="108">
        <f t="shared" si="1"/>
        <v>46265</v>
      </c>
      <c r="Z13" s="108">
        <f t="shared" si="1"/>
        <v>46295</v>
      </c>
      <c r="AA13" s="110" t="s">
        <v>2</v>
      </c>
    </row>
    <row r="14" spans="1:33" ht="15" customHeight="1" x14ac:dyDescent="0.2">
      <c r="A14" s="67"/>
      <c r="B14" s="72"/>
      <c r="C14" s="26"/>
      <c r="D14" s="8"/>
      <c r="E14" s="8"/>
      <c r="F14" s="8"/>
      <c r="G14" s="8"/>
      <c r="H14" s="73"/>
      <c r="I14" s="73"/>
      <c r="J14" s="73"/>
      <c r="K14" s="73"/>
      <c r="L14" s="73"/>
      <c r="M14" s="73"/>
      <c r="N14" s="73"/>
      <c r="O14" s="73"/>
      <c r="P14" s="73"/>
      <c r="Q14" s="73"/>
      <c r="R14" s="73"/>
      <c r="S14" s="73"/>
      <c r="T14" s="73"/>
      <c r="U14" s="73"/>
      <c r="V14" s="73"/>
      <c r="W14" s="73"/>
      <c r="X14" s="73"/>
      <c r="Y14" s="73"/>
      <c r="Z14" s="73"/>
      <c r="AA14" s="123"/>
    </row>
    <row r="15" spans="1:33" ht="15" customHeight="1" x14ac:dyDescent="0.2">
      <c r="A15" s="78" t="s">
        <v>15</v>
      </c>
      <c r="B15" s="74"/>
      <c r="C15" s="53"/>
      <c r="D15" s="52"/>
      <c r="E15" s="53"/>
      <c r="F15" s="52"/>
      <c r="G15" s="53"/>
      <c r="H15" s="52"/>
      <c r="I15" s="53"/>
      <c r="J15" s="52"/>
      <c r="K15" s="53"/>
      <c r="L15" s="52"/>
      <c r="M15" s="53"/>
      <c r="N15" s="52"/>
      <c r="O15" s="53"/>
      <c r="P15" s="53"/>
      <c r="Q15" s="53"/>
      <c r="R15" s="53"/>
      <c r="S15" s="53"/>
      <c r="T15" s="53"/>
      <c r="U15" s="53"/>
      <c r="V15" s="53"/>
      <c r="W15" s="53"/>
      <c r="X15" s="69"/>
      <c r="Y15" s="69"/>
      <c r="Z15" s="69"/>
      <c r="AA15" s="132"/>
      <c r="AB15" s="75"/>
      <c r="AC15" s="75"/>
      <c r="AD15" s="75"/>
      <c r="AE15" s="75"/>
      <c r="AF15" s="75"/>
      <c r="AG15" s="75"/>
    </row>
    <row r="16" spans="1:33" ht="15" customHeight="1" x14ac:dyDescent="0.2">
      <c r="A16" s="79">
        <f>A4</f>
        <v>1</v>
      </c>
      <c r="B16" s="72"/>
      <c r="C16" s="8">
        <f>C4</f>
        <v>0</v>
      </c>
      <c r="D16" s="8">
        <f t="shared" ref="D16:Z16" si="2">D4+C16</f>
        <v>0</v>
      </c>
      <c r="E16" s="8">
        <f t="shared" si="2"/>
        <v>0</v>
      </c>
      <c r="F16" s="8">
        <f t="shared" si="2"/>
        <v>0</v>
      </c>
      <c r="G16" s="8">
        <f t="shared" si="2"/>
        <v>0</v>
      </c>
      <c r="H16" s="8">
        <f t="shared" si="2"/>
        <v>0</v>
      </c>
      <c r="I16" s="8">
        <f t="shared" si="2"/>
        <v>0</v>
      </c>
      <c r="J16" s="8">
        <f t="shared" si="2"/>
        <v>0</v>
      </c>
      <c r="K16" s="8">
        <f t="shared" si="2"/>
        <v>0</v>
      </c>
      <c r="L16" s="8">
        <f t="shared" si="2"/>
        <v>0</v>
      </c>
      <c r="M16" s="8">
        <f t="shared" si="2"/>
        <v>0</v>
      </c>
      <c r="N16" s="8">
        <f t="shared" si="2"/>
        <v>0</v>
      </c>
      <c r="O16" s="8">
        <f t="shared" si="2"/>
        <v>0</v>
      </c>
      <c r="P16" s="8">
        <f t="shared" si="2"/>
        <v>0</v>
      </c>
      <c r="Q16" s="8">
        <f t="shared" si="2"/>
        <v>0</v>
      </c>
      <c r="R16" s="8">
        <f t="shared" si="2"/>
        <v>0</v>
      </c>
      <c r="S16" s="8">
        <f t="shared" si="2"/>
        <v>0</v>
      </c>
      <c r="T16" s="8">
        <f t="shared" si="2"/>
        <v>0</v>
      </c>
      <c r="U16" s="8">
        <f t="shared" si="2"/>
        <v>0</v>
      </c>
      <c r="V16" s="8">
        <f t="shared" si="2"/>
        <v>0</v>
      </c>
      <c r="W16" s="8">
        <f t="shared" si="2"/>
        <v>0</v>
      </c>
      <c r="X16" s="8">
        <f t="shared" si="2"/>
        <v>0</v>
      </c>
      <c r="Y16" s="8">
        <f t="shared" si="2"/>
        <v>0</v>
      </c>
      <c r="Z16" s="8">
        <f t="shared" si="2"/>
        <v>0</v>
      </c>
      <c r="AA16" s="9">
        <f>AA4+Z16</f>
        <v>0</v>
      </c>
    </row>
    <row r="17" spans="1:27" ht="15" customHeight="1" x14ac:dyDescent="0.2">
      <c r="A17" s="79">
        <f>A5</f>
        <v>2</v>
      </c>
      <c r="B17" s="72"/>
      <c r="C17" s="8">
        <f>C5</f>
        <v>0</v>
      </c>
      <c r="D17" s="8">
        <f t="shared" ref="D17:Z17" si="3">D5+C17</f>
        <v>0</v>
      </c>
      <c r="E17" s="8">
        <f t="shared" si="3"/>
        <v>0</v>
      </c>
      <c r="F17" s="8">
        <f t="shared" si="3"/>
        <v>0</v>
      </c>
      <c r="G17" s="8">
        <f t="shared" si="3"/>
        <v>0</v>
      </c>
      <c r="H17" s="8">
        <f t="shared" si="3"/>
        <v>0</v>
      </c>
      <c r="I17" s="8">
        <f t="shared" si="3"/>
        <v>0</v>
      </c>
      <c r="J17" s="8">
        <f t="shared" si="3"/>
        <v>0</v>
      </c>
      <c r="K17" s="8">
        <f t="shared" si="3"/>
        <v>0</v>
      </c>
      <c r="L17" s="8">
        <f t="shared" si="3"/>
        <v>0</v>
      </c>
      <c r="M17" s="8">
        <f t="shared" si="3"/>
        <v>0</v>
      </c>
      <c r="N17" s="8">
        <f t="shared" si="3"/>
        <v>0</v>
      </c>
      <c r="O17" s="8">
        <f t="shared" si="3"/>
        <v>0</v>
      </c>
      <c r="P17" s="8">
        <f t="shared" si="3"/>
        <v>0</v>
      </c>
      <c r="Q17" s="8">
        <f t="shared" si="3"/>
        <v>0</v>
      </c>
      <c r="R17" s="8">
        <f t="shared" si="3"/>
        <v>0</v>
      </c>
      <c r="S17" s="8">
        <f t="shared" si="3"/>
        <v>0</v>
      </c>
      <c r="T17" s="8">
        <f t="shared" si="3"/>
        <v>0</v>
      </c>
      <c r="U17" s="8">
        <f t="shared" si="3"/>
        <v>0</v>
      </c>
      <c r="V17" s="8">
        <f t="shared" si="3"/>
        <v>0</v>
      </c>
      <c r="W17" s="8">
        <f t="shared" si="3"/>
        <v>0</v>
      </c>
      <c r="X17" s="8">
        <f t="shared" si="3"/>
        <v>0</v>
      </c>
      <c r="Y17" s="8">
        <f t="shared" si="3"/>
        <v>0</v>
      </c>
      <c r="Z17" s="8">
        <f t="shared" si="3"/>
        <v>0</v>
      </c>
      <c r="AA17" s="9">
        <f>AA5+Z17</f>
        <v>0</v>
      </c>
    </row>
    <row r="18" spans="1:27" ht="15" customHeight="1" x14ac:dyDescent="0.2">
      <c r="A18" s="79">
        <f>A6</f>
        <v>3</v>
      </c>
      <c r="B18" s="72"/>
      <c r="C18" s="8">
        <f>C6</f>
        <v>0</v>
      </c>
      <c r="D18" s="8">
        <f t="shared" ref="D18:Z18" si="4">D6+C18</f>
        <v>0</v>
      </c>
      <c r="E18" s="8">
        <f t="shared" si="4"/>
        <v>0</v>
      </c>
      <c r="F18" s="8">
        <f t="shared" si="4"/>
        <v>0</v>
      </c>
      <c r="G18" s="8">
        <f t="shared" si="4"/>
        <v>0</v>
      </c>
      <c r="H18" s="8">
        <f t="shared" si="4"/>
        <v>0</v>
      </c>
      <c r="I18" s="8">
        <f t="shared" si="4"/>
        <v>0</v>
      </c>
      <c r="J18" s="8">
        <f t="shared" si="4"/>
        <v>0</v>
      </c>
      <c r="K18" s="8">
        <f t="shared" si="4"/>
        <v>0</v>
      </c>
      <c r="L18" s="8">
        <f t="shared" si="4"/>
        <v>0</v>
      </c>
      <c r="M18" s="8">
        <f t="shared" si="4"/>
        <v>0</v>
      </c>
      <c r="N18" s="8">
        <f t="shared" si="4"/>
        <v>0</v>
      </c>
      <c r="O18" s="8">
        <f t="shared" si="4"/>
        <v>0</v>
      </c>
      <c r="P18" s="8">
        <f t="shared" si="4"/>
        <v>0</v>
      </c>
      <c r="Q18" s="8">
        <f t="shared" si="4"/>
        <v>0</v>
      </c>
      <c r="R18" s="8">
        <f t="shared" si="4"/>
        <v>0</v>
      </c>
      <c r="S18" s="8">
        <f t="shared" si="4"/>
        <v>0</v>
      </c>
      <c r="T18" s="8">
        <f t="shared" si="4"/>
        <v>0</v>
      </c>
      <c r="U18" s="8">
        <f t="shared" si="4"/>
        <v>0</v>
      </c>
      <c r="V18" s="8">
        <f t="shared" si="4"/>
        <v>0</v>
      </c>
      <c r="W18" s="8">
        <f t="shared" si="4"/>
        <v>0</v>
      </c>
      <c r="X18" s="8">
        <f t="shared" si="4"/>
        <v>0</v>
      </c>
      <c r="Y18" s="8">
        <f t="shared" si="4"/>
        <v>0</v>
      </c>
      <c r="Z18" s="8">
        <f t="shared" si="4"/>
        <v>0</v>
      </c>
      <c r="AA18" s="9">
        <f>AA6+Z18</f>
        <v>0</v>
      </c>
    </row>
    <row r="19" spans="1:27" ht="15" customHeight="1" x14ac:dyDescent="0.2">
      <c r="A19" s="79">
        <f>A7</f>
        <v>4</v>
      </c>
      <c r="B19" s="72"/>
      <c r="C19" s="8">
        <f>C7</f>
        <v>0</v>
      </c>
      <c r="D19" s="8">
        <f t="shared" ref="D19:Z19" si="5">D7+C19</f>
        <v>0</v>
      </c>
      <c r="E19" s="8">
        <f t="shared" si="5"/>
        <v>0</v>
      </c>
      <c r="F19" s="8">
        <f t="shared" si="5"/>
        <v>0</v>
      </c>
      <c r="G19" s="8">
        <f t="shared" si="5"/>
        <v>0</v>
      </c>
      <c r="H19" s="8">
        <f t="shared" si="5"/>
        <v>0</v>
      </c>
      <c r="I19" s="8">
        <f t="shared" si="5"/>
        <v>0</v>
      </c>
      <c r="J19" s="8">
        <f t="shared" si="5"/>
        <v>0</v>
      </c>
      <c r="K19" s="8">
        <f t="shared" si="5"/>
        <v>0</v>
      </c>
      <c r="L19" s="8">
        <f t="shared" si="5"/>
        <v>0</v>
      </c>
      <c r="M19" s="8">
        <f t="shared" si="5"/>
        <v>0</v>
      </c>
      <c r="N19" s="8">
        <f t="shared" si="5"/>
        <v>0</v>
      </c>
      <c r="O19" s="8">
        <f t="shared" si="5"/>
        <v>0</v>
      </c>
      <c r="P19" s="8">
        <f t="shared" si="5"/>
        <v>0</v>
      </c>
      <c r="Q19" s="8">
        <f t="shared" si="5"/>
        <v>0</v>
      </c>
      <c r="R19" s="8">
        <f t="shared" si="5"/>
        <v>0</v>
      </c>
      <c r="S19" s="8">
        <f t="shared" si="5"/>
        <v>0</v>
      </c>
      <c r="T19" s="8">
        <f t="shared" si="5"/>
        <v>0</v>
      </c>
      <c r="U19" s="8">
        <f t="shared" si="5"/>
        <v>0</v>
      </c>
      <c r="V19" s="8">
        <f t="shared" si="5"/>
        <v>0</v>
      </c>
      <c r="W19" s="8">
        <f t="shared" si="5"/>
        <v>0</v>
      </c>
      <c r="X19" s="8">
        <f t="shared" si="5"/>
        <v>0</v>
      </c>
      <c r="Y19" s="8">
        <f t="shared" si="5"/>
        <v>0</v>
      </c>
      <c r="Z19" s="8">
        <f t="shared" si="5"/>
        <v>0</v>
      </c>
      <c r="AA19" s="9">
        <f>AA7+Z19</f>
        <v>0</v>
      </c>
    </row>
    <row r="20" spans="1:27" ht="15" customHeight="1" x14ac:dyDescent="0.2">
      <c r="A20" s="79">
        <f>A8</f>
        <v>5</v>
      </c>
      <c r="B20" s="72"/>
      <c r="C20" s="8">
        <f>C8</f>
        <v>0</v>
      </c>
      <c r="D20" s="8">
        <f t="shared" ref="D20:Z20" si="6">D8+C20</f>
        <v>0</v>
      </c>
      <c r="E20" s="8">
        <f t="shared" si="6"/>
        <v>0</v>
      </c>
      <c r="F20" s="8">
        <f t="shared" si="6"/>
        <v>0</v>
      </c>
      <c r="G20" s="8">
        <f t="shared" si="6"/>
        <v>0</v>
      </c>
      <c r="H20" s="8">
        <f t="shared" si="6"/>
        <v>0</v>
      </c>
      <c r="I20" s="8">
        <f t="shared" si="6"/>
        <v>0</v>
      </c>
      <c r="J20" s="8">
        <f t="shared" si="6"/>
        <v>0</v>
      </c>
      <c r="K20" s="8">
        <f t="shared" si="6"/>
        <v>0</v>
      </c>
      <c r="L20" s="8">
        <f t="shared" si="6"/>
        <v>0</v>
      </c>
      <c r="M20" s="8">
        <f t="shared" si="6"/>
        <v>0</v>
      </c>
      <c r="N20" s="8">
        <f t="shared" si="6"/>
        <v>0</v>
      </c>
      <c r="O20" s="8">
        <f t="shared" si="6"/>
        <v>0</v>
      </c>
      <c r="P20" s="8">
        <f t="shared" si="6"/>
        <v>0</v>
      </c>
      <c r="Q20" s="8">
        <f t="shared" si="6"/>
        <v>0</v>
      </c>
      <c r="R20" s="8">
        <f t="shared" si="6"/>
        <v>0</v>
      </c>
      <c r="S20" s="8">
        <f t="shared" si="6"/>
        <v>0</v>
      </c>
      <c r="T20" s="8">
        <f t="shared" si="6"/>
        <v>0</v>
      </c>
      <c r="U20" s="8">
        <f t="shared" si="6"/>
        <v>0</v>
      </c>
      <c r="V20" s="8">
        <f t="shared" si="6"/>
        <v>0</v>
      </c>
      <c r="W20" s="8">
        <f t="shared" si="6"/>
        <v>0</v>
      </c>
      <c r="X20" s="8">
        <f t="shared" si="6"/>
        <v>0</v>
      </c>
      <c r="Y20" s="8">
        <f t="shared" si="6"/>
        <v>0</v>
      </c>
      <c r="Z20" s="8">
        <f t="shared" si="6"/>
        <v>0</v>
      </c>
      <c r="AA20" s="9">
        <f>AA8+Z20</f>
        <v>0</v>
      </c>
    </row>
    <row r="21" spans="1:27" ht="15" customHeight="1" x14ac:dyDescent="0.2">
      <c r="A21" s="81"/>
      <c r="B21" s="72"/>
      <c r="C21" s="8"/>
      <c r="D21" s="8"/>
      <c r="E21" s="8"/>
      <c r="F21" s="8"/>
      <c r="G21" s="8"/>
      <c r="H21" s="73"/>
      <c r="I21" s="73"/>
      <c r="J21" s="73"/>
      <c r="K21" s="73"/>
      <c r="L21" s="73"/>
      <c r="M21" s="73"/>
      <c r="N21" s="73"/>
      <c r="O21" s="73"/>
      <c r="P21" s="56"/>
      <c r="Q21" s="56"/>
      <c r="R21" s="56"/>
      <c r="S21" s="56"/>
      <c r="T21" s="56"/>
      <c r="U21" s="56"/>
      <c r="V21" s="56"/>
      <c r="W21" s="56"/>
      <c r="X21" s="56"/>
      <c r="Y21" s="56"/>
      <c r="Z21" s="56"/>
      <c r="AA21" s="123"/>
    </row>
    <row r="22" spans="1:27" ht="15" customHeight="1" x14ac:dyDescent="0.2">
      <c r="A22" s="82" t="s">
        <v>28</v>
      </c>
      <c r="B22" s="72"/>
      <c r="C22" s="32">
        <f>C10</f>
        <v>0</v>
      </c>
      <c r="D22" s="44">
        <f t="shared" ref="D22:Z22" si="7">D10+C22</f>
        <v>0</v>
      </c>
      <c r="E22" s="44">
        <f t="shared" si="7"/>
        <v>0</v>
      </c>
      <c r="F22" s="44">
        <f t="shared" si="7"/>
        <v>0</v>
      </c>
      <c r="G22" s="44">
        <f t="shared" si="7"/>
        <v>0</v>
      </c>
      <c r="H22" s="44">
        <f t="shared" si="7"/>
        <v>0</v>
      </c>
      <c r="I22" s="44">
        <f t="shared" si="7"/>
        <v>0</v>
      </c>
      <c r="J22" s="44">
        <f t="shared" si="7"/>
        <v>0</v>
      </c>
      <c r="K22" s="44">
        <f t="shared" si="7"/>
        <v>0</v>
      </c>
      <c r="L22" s="44">
        <f t="shared" si="7"/>
        <v>0</v>
      </c>
      <c r="M22" s="44">
        <f t="shared" si="7"/>
        <v>0</v>
      </c>
      <c r="N22" s="44">
        <f t="shared" si="7"/>
        <v>0</v>
      </c>
      <c r="O22" s="44">
        <f t="shared" si="7"/>
        <v>0</v>
      </c>
      <c r="P22" s="44">
        <f t="shared" si="7"/>
        <v>0</v>
      </c>
      <c r="Q22" s="44">
        <f t="shared" si="7"/>
        <v>0</v>
      </c>
      <c r="R22" s="44">
        <f t="shared" si="7"/>
        <v>0</v>
      </c>
      <c r="S22" s="44">
        <f t="shared" si="7"/>
        <v>0</v>
      </c>
      <c r="T22" s="44">
        <f t="shared" si="7"/>
        <v>0</v>
      </c>
      <c r="U22" s="44">
        <f t="shared" si="7"/>
        <v>0</v>
      </c>
      <c r="V22" s="44">
        <f t="shared" si="7"/>
        <v>0</v>
      </c>
      <c r="W22" s="44">
        <f t="shared" si="7"/>
        <v>0</v>
      </c>
      <c r="X22" s="44">
        <f t="shared" si="7"/>
        <v>0</v>
      </c>
      <c r="Y22" s="44">
        <f t="shared" si="7"/>
        <v>0</v>
      </c>
      <c r="Z22" s="44">
        <f t="shared" si="7"/>
        <v>0</v>
      </c>
      <c r="AA22" s="64">
        <f>AA10+Z22</f>
        <v>0</v>
      </c>
    </row>
    <row r="23" spans="1:27" ht="15" customHeight="1" x14ac:dyDescent="0.2">
      <c r="A23" s="76"/>
      <c r="D23" s="29"/>
      <c r="E23" s="29"/>
      <c r="F23" s="29"/>
      <c r="G23" s="29"/>
      <c r="H23" s="6"/>
      <c r="I23" s="6"/>
      <c r="J23" s="6"/>
      <c r="K23" s="6"/>
      <c r="L23" s="6"/>
      <c r="M23" s="6"/>
      <c r="N23" s="6"/>
      <c r="O23" s="6"/>
      <c r="P23" s="6"/>
      <c r="Q23" s="6"/>
      <c r="R23" s="6"/>
      <c r="S23" s="6"/>
      <c r="T23" s="6"/>
      <c r="U23" s="6"/>
      <c r="V23" s="6"/>
      <c r="W23" s="6"/>
      <c r="X23" s="6"/>
      <c r="Y23" s="6"/>
      <c r="Z23" s="6"/>
    </row>
    <row r="24" spans="1:27" ht="15" customHeight="1" x14ac:dyDescent="0.2">
      <c r="A24" s="76"/>
      <c r="D24" s="29"/>
      <c r="E24" s="29"/>
      <c r="F24" s="29"/>
      <c r="G24" s="29"/>
      <c r="H24" s="6"/>
      <c r="I24" s="6"/>
      <c r="J24" s="6"/>
      <c r="K24" s="6"/>
      <c r="L24" s="6"/>
      <c r="M24" s="6"/>
      <c r="N24" s="6"/>
      <c r="O24" s="6"/>
      <c r="P24" s="6"/>
      <c r="Q24" s="6"/>
      <c r="R24" s="6"/>
      <c r="S24" s="6"/>
      <c r="T24" s="6"/>
      <c r="U24" s="6"/>
      <c r="V24" s="6"/>
      <c r="W24" s="6"/>
      <c r="X24" s="6"/>
      <c r="Y24" s="6"/>
      <c r="Z24" s="6"/>
    </row>
    <row r="25" spans="1:27" ht="15" customHeight="1" x14ac:dyDescent="0.2">
      <c r="A25" s="76"/>
      <c r="D25" s="29"/>
      <c r="E25" s="29"/>
      <c r="F25" s="29"/>
      <c r="G25" s="29"/>
      <c r="H25" s="6"/>
      <c r="I25" s="6"/>
      <c r="J25" s="6"/>
      <c r="K25" s="6"/>
      <c r="L25" s="6"/>
      <c r="M25" s="6"/>
      <c r="N25" s="6"/>
      <c r="O25" s="6"/>
      <c r="P25" s="6"/>
      <c r="Q25" s="6"/>
      <c r="R25" s="6"/>
      <c r="S25" s="6"/>
      <c r="T25" s="6"/>
      <c r="U25" s="6"/>
      <c r="V25" s="6"/>
      <c r="W25" s="6"/>
      <c r="X25" s="6"/>
      <c r="Y25" s="6"/>
      <c r="Z25" s="6"/>
    </row>
    <row r="26" spans="1:27" ht="15" customHeight="1" x14ac:dyDescent="0.2">
      <c r="A26" s="76"/>
      <c r="D26" s="29"/>
      <c r="E26" s="29"/>
      <c r="F26" s="29"/>
      <c r="G26" s="29"/>
      <c r="H26" s="6"/>
      <c r="I26" s="6"/>
      <c r="J26" s="6"/>
      <c r="K26" s="6"/>
      <c r="L26" s="6"/>
      <c r="M26" s="6"/>
      <c r="N26" s="6"/>
      <c r="O26" s="6"/>
      <c r="P26" s="6"/>
      <c r="Q26" s="6"/>
      <c r="R26" s="6"/>
      <c r="S26" s="6"/>
      <c r="T26" s="6"/>
      <c r="U26" s="6"/>
      <c r="V26" s="6"/>
      <c r="W26" s="6"/>
      <c r="X26" s="6"/>
      <c r="Y26" s="6"/>
      <c r="Z26" s="6"/>
    </row>
    <row r="27" spans="1:27" ht="15" customHeight="1" x14ac:dyDescent="0.2">
      <c r="A27" s="76"/>
      <c r="D27" s="29"/>
      <c r="E27" s="29"/>
      <c r="F27" s="29"/>
      <c r="G27" s="29"/>
      <c r="H27" s="6"/>
      <c r="I27" s="6"/>
      <c r="J27" s="6"/>
      <c r="K27" s="6"/>
      <c r="L27" s="6"/>
      <c r="M27" s="6"/>
      <c r="N27" s="6"/>
      <c r="O27" s="6"/>
      <c r="P27" s="6"/>
      <c r="Q27" s="6"/>
      <c r="R27" s="6"/>
      <c r="S27" s="6"/>
      <c r="T27" s="6"/>
      <c r="U27" s="6"/>
      <c r="V27" s="6"/>
      <c r="W27" s="6"/>
      <c r="X27" s="6"/>
      <c r="Y27" s="6"/>
      <c r="Z27" s="6"/>
    </row>
    <row r="28" spans="1:27" ht="15" customHeight="1" x14ac:dyDescent="0.2">
      <c r="A28" s="76"/>
      <c r="D28" s="29"/>
      <c r="E28" s="29"/>
      <c r="F28" s="29"/>
      <c r="G28" s="29"/>
      <c r="H28" s="6"/>
      <c r="I28" s="6"/>
      <c r="J28" s="6"/>
      <c r="K28" s="6"/>
      <c r="L28" s="6"/>
      <c r="M28" s="6"/>
      <c r="N28" s="6"/>
      <c r="O28" s="6"/>
      <c r="P28" s="6"/>
      <c r="Q28" s="6"/>
      <c r="R28" s="6"/>
      <c r="S28" s="6"/>
      <c r="T28" s="6"/>
      <c r="U28" s="6"/>
      <c r="V28" s="6"/>
      <c r="W28" s="6"/>
      <c r="X28" s="6"/>
      <c r="Y28" s="6"/>
      <c r="Z28" s="6"/>
    </row>
    <row r="29" spans="1:27" ht="15" customHeight="1" x14ac:dyDescent="0.2">
      <c r="A29" s="76"/>
      <c r="D29" s="29"/>
      <c r="E29" s="29"/>
      <c r="F29" s="29"/>
      <c r="G29" s="29"/>
      <c r="H29" s="6"/>
      <c r="I29" s="6"/>
      <c r="J29" s="6"/>
      <c r="K29" s="6"/>
      <c r="L29" s="6"/>
      <c r="M29" s="6"/>
      <c r="N29" s="6"/>
      <c r="O29" s="6"/>
      <c r="P29" s="6"/>
      <c r="Q29" s="6"/>
      <c r="R29" s="6"/>
      <c r="S29" s="6"/>
      <c r="T29" s="6"/>
      <c r="U29" s="6"/>
      <c r="V29" s="6"/>
      <c r="W29" s="6"/>
      <c r="X29" s="6"/>
      <c r="Y29" s="6"/>
      <c r="Z29" s="6"/>
    </row>
    <row r="30" spans="1:27" ht="15" customHeight="1" x14ac:dyDescent="0.2">
      <c r="A30" s="76"/>
      <c r="D30" s="29"/>
      <c r="E30" s="29"/>
      <c r="F30" s="29"/>
      <c r="G30" s="29"/>
      <c r="H30" s="6"/>
      <c r="I30" s="6"/>
      <c r="J30" s="6"/>
      <c r="K30" s="6"/>
      <c r="L30" s="6"/>
      <c r="M30" s="6"/>
      <c r="N30" s="6"/>
      <c r="O30" s="6"/>
      <c r="P30" s="6"/>
      <c r="Q30" s="6"/>
      <c r="R30" s="6"/>
      <c r="S30" s="6"/>
      <c r="T30" s="6"/>
      <c r="U30" s="6"/>
      <c r="V30" s="6"/>
      <c r="W30" s="6"/>
      <c r="X30" s="6"/>
      <c r="Y30" s="6"/>
      <c r="Z30" s="6"/>
    </row>
    <row r="31" spans="1:27" ht="15" customHeight="1" x14ac:dyDescent="0.2">
      <c r="A31" s="76"/>
      <c r="D31" s="29"/>
      <c r="E31" s="29"/>
      <c r="F31" s="29"/>
      <c r="G31" s="29"/>
      <c r="H31" s="6"/>
      <c r="I31" s="6"/>
      <c r="J31" s="6"/>
      <c r="K31" s="6"/>
      <c r="L31" s="6"/>
      <c r="M31" s="6"/>
      <c r="N31" s="6"/>
      <c r="O31" s="6"/>
      <c r="P31" s="6"/>
      <c r="Q31" s="6"/>
      <c r="R31" s="6"/>
      <c r="S31" s="6"/>
      <c r="T31" s="6"/>
      <c r="U31" s="6"/>
      <c r="V31" s="6"/>
      <c r="W31" s="6"/>
      <c r="X31" s="6"/>
      <c r="Y31" s="6"/>
      <c r="Z31" s="6"/>
    </row>
    <row r="32" spans="1:27" ht="15" customHeight="1" x14ac:dyDescent="0.2">
      <c r="A32" s="76"/>
      <c r="D32" s="29"/>
      <c r="E32" s="29"/>
      <c r="F32" s="29"/>
      <c r="G32" s="29"/>
      <c r="H32" s="6"/>
      <c r="I32" s="6"/>
      <c r="J32" s="6"/>
      <c r="K32" s="6"/>
      <c r="L32" s="6"/>
      <c r="M32" s="6"/>
      <c r="N32" s="6"/>
      <c r="O32" s="6"/>
      <c r="P32" s="6"/>
      <c r="Q32" s="6"/>
      <c r="R32" s="6"/>
      <c r="S32" s="6"/>
      <c r="T32" s="6"/>
      <c r="U32" s="6"/>
      <c r="V32" s="6"/>
      <c r="W32" s="6"/>
      <c r="X32" s="6"/>
      <c r="Y32" s="6"/>
      <c r="Z32" s="6"/>
    </row>
    <row r="33" spans="1:26" ht="15" customHeight="1" x14ac:dyDescent="0.2">
      <c r="A33" s="76"/>
      <c r="D33" s="29"/>
      <c r="E33" s="29"/>
      <c r="F33" s="29"/>
      <c r="G33" s="29"/>
      <c r="H33" s="6"/>
      <c r="I33" s="6"/>
      <c r="J33" s="6"/>
      <c r="K33" s="6"/>
      <c r="L33" s="6"/>
      <c r="M33" s="6"/>
      <c r="N33" s="6"/>
      <c r="O33" s="6"/>
      <c r="P33" s="6"/>
      <c r="Q33" s="6"/>
      <c r="R33" s="6"/>
      <c r="S33" s="6"/>
      <c r="T33" s="6"/>
      <c r="U33" s="6"/>
      <c r="V33" s="6"/>
      <c r="W33" s="6"/>
      <c r="X33" s="6"/>
      <c r="Y33" s="6"/>
      <c r="Z33" s="6"/>
    </row>
    <row r="34" spans="1:26" ht="15" customHeight="1" x14ac:dyDescent="0.2">
      <c r="D34" s="29"/>
      <c r="E34" s="29"/>
      <c r="F34" s="29"/>
      <c r="G34" s="29"/>
      <c r="H34" s="6"/>
      <c r="I34" s="6"/>
      <c r="J34" s="6"/>
      <c r="K34" s="6"/>
      <c r="L34" s="6"/>
      <c r="M34" s="6"/>
      <c r="N34" s="6"/>
      <c r="O34" s="6"/>
      <c r="P34" s="6"/>
      <c r="Q34" s="6"/>
      <c r="R34" s="6"/>
      <c r="S34" s="6"/>
      <c r="T34" s="6"/>
      <c r="U34" s="6"/>
      <c r="V34" s="6"/>
      <c r="W34" s="6"/>
      <c r="X34" s="6"/>
      <c r="Y34" s="6"/>
      <c r="Z34" s="6"/>
    </row>
    <row r="35" spans="1:26" ht="15" customHeight="1" x14ac:dyDescent="0.2">
      <c r="D35" s="29"/>
      <c r="E35" s="29"/>
      <c r="F35" s="29"/>
      <c r="G35" s="29"/>
      <c r="H35" s="29"/>
      <c r="I35" s="29"/>
      <c r="J35" s="29"/>
      <c r="K35" s="29"/>
      <c r="L35" s="29"/>
      <c r="M35" s="29"/>
      <c r="N35" s="29"/>
      <c r="O35" s="29"/>
      <c r="P35" s="29"/>
      <c r="Q35" s="29"/>
      <c r="R35" s="29"/>
      <c r="S35" s="29"/>
      <c r="T35" s="29"/>
      <c r="U35" s="29"/>
      <c r="V35" s="29"/>
      <c r="W35" s="29"/>
      <c r="X35" s="29"/>
      <c r="Y35" s="29"/>
      <c r="Z35" s="29"/>
    </row>
    <row r="36" spans="1:26" ht="15" customHeight="1" x14ac:dyDescent="0.2">
      <c r="D36" s="29"/>
      <c r="E36" s="29"/>
      <c r="F36" s="29"/>
      <c r="G36" s="29"/>
      <c r="H36" s="29"/>
      <c r="I36" s="29"/>
      <c r="J36" s="29"/>
      <c r="K36" s="29"/>
      <c r="L36" s="29"/>
      <c r="M36" s="29"/>
      <c r="N36" s="29"/>
      <c r="O36" s="29"/>
      <c r="P36" s="29"/>
      <c r="Q36" s="29"/>
      <c r="R36" s="29"/>
      <c r="S36" s="29"/>
      <c r="T36" s="29"/>
      <c r="U36" s="29"/>
      <c r="V36" s="29"/>
      <c r="W36" s="29"/>
      <c r="X36" s="29"/>
      <c r="Y36" s="29"/>
      <c r="Z36" s="29"/>
    </row>
    <row r="37" spans="1:26" ht="15" customHeight="1" x14ac:dyDescent="0.2">
      <c r="D37" s="29"/>
      <c r="E37" s="29"/>
      <c r="F37" s="29"/>
      <c r="G37" s="29"/>
      <c r="H37" s="29"/>
      <c r="I37" s="29"/>
      <c r="J37" s="29"/>
      <c r="K37" s="29"/>
      <c r="L37" s="29"/>
      <c r="M37" s="29"/>
      <c r="N37" s="29"/>
      <c r="O37" s="29"/>
      <c r="P37" s="29"/>
      <c r="Q37" s="29"/>
      <c r="R37" s="29"/>
      <c r="S37" s="29"/>
      <c r="T37" s="29"/>
      <c r="U37" s="29"/>
      <c r="V37" s="29"/>
      <c r="W37" s="29"/>
      <c r="X37" s="29"/>
      <c r="Y37" s="29"/>
      <c r="Z37" s="29"/>
    </row>
    <row r="38" spans="1:26" ht="15" customHeight="1" x14ac:dyDescent="0.2">
      <c r="D38" s="29"/>
      <c r="E38" s="29"/>
      <c r="F38" s="29"/>
      <c r="G38" s="29"/>
      <c r="H38" s="29"/>
      <c r="I38" s="29"/>
      <c r="J38" s="29"/>
      <c r="K38" s="29"/>
      <c r="L38" s="29"/>
      <c r="M38" s="29"/>
      <c r="N38" s="29"/>
      <c r="O38" s="29"/>
      <c r="P38" s="29"/>
      <c r="Q38" s="29"/>
      <c r="R38" s="29"/>
      <c r="S38" s="29"/>
      <c r="T38" s="29"/>
      <c r="U38" s="29"/>
      <c r="V38" s="29"/>
      <c r="W38" s="29"/>
      <c r="X38" s="29"/>
      <c r="Y38" s="29"/>
      <c r="Z38" s="29"/>
    </row>
    <row r="39" spans="1:26" ht="15" customHeight="1" x14ac:dyDescent="0.2">
      <c r="D39" s="29"/>
      <c r="E39" s="29"/>
      <c r="F39" s="29"/>
      <c r="G39" s="29"/>
      <c r="H39" s="29"/>
      <c r="I39" s="29"/>
      <c r="J39" s="29"/>
      <c r="K39" s="29"/>
      <c r="L39" s="29"/>
      <c r="M39" s="29"/>
      <c r="N39" s="29"/>
      <c r="O39" s="29"/>
      <c r="P39" s="29"/>
      <c r="Q39" s="29"/>
      <c r="R39" s="29"/>
      <c r="S39" s="29"/>
      <c r="T39" s="29"/>
      <c r="U39" s="29"/>
      <c r="V39" s="29"/>
      <c r="W39" s="29"/>
      <c r="X39" s="29"/>
      <c r="Y39" s="29"/>
      <c r="Z39" s="29"/>
    </row>
    <row r="40" spans="1:26" ht="15" customHeight="1" x14ac:dyDescent="0.2">
      <c r="D40" s="29"/>
      <c r="E40" s="29"/>
      <c r="F40" s="29"/>
      <c r="G40" s="29"/>
      <c r="H40" s="29"/>
      <c r="I40" s="29"/>
      <c r="J40" s="29"/>
      <c r="K40" s="29"/>
      <c r="L40" s="29"/>
      <c r="M40" s="29"/>
      <c r="N40" s="29"/>
      <c r="O40" s="29"/>
      <c r="P40" s="29"/>
      <c r="Q40" s="29"/>
      <c r="R40" s="29"/>
      <c r="S40" s="29"/>
      <c r="T40" s="29"/>
      <c r="U40" s="29"/>
      <c r="V40" s="29"/>
      <c r="W40" s="29"/>
      <c r="X40" s="29"/>
      <c r="Y40" s="29"/>
      <c r="Z40" s="29"/>
    </row>
    <row r="41" spans="1:26" ht="15" customHeight="1" x14ac:dyDescent="0.2">
      <c r="D41" s="29"/>
      <c r="E41" s="29"/>
      <c r="F41" s="29"/>
      <c r="G41" s="29"/>
      <c r="H41" s="29"/>
      <c r="I41" s="29"/>
      <c r="J41" s="29"/>
      <c r="K41" s="29"/>
      <c r="L41" s="29"/>
      <c r="M41" s="29"/>
      <c r="N41" s="29"/>
      <c r="O41" s="29"/>
      <c r="P41" s="29"/>
      <c r="Q41" s="29"/>
      <c r="R41" s="29"/>
      <c r="S41" s="29"/>
      <c r="T41" s="29"/>
      <c r="U41" s="29"/>
      <c r="V41" s="29"/>
      <c r="W41" s="29"/>
      <c r="X41" s="29"/>
      <c r="Y41" s="29"/>
      <c r="Z41" s="29"/>
    </row>
    <row r="42" spans="1:26" ht="15" customHeight="1" x14ac:dyDescent="0.2">
      <c r="D42" s="29"/>
      <c r="E42" s="29"/>
      <c r="F42" s="29"/>
      <c r="G42" s="29"/>
      <c r="H42" s="29"/>
      <c r="I42" s="29"/>
      <c r="J42" s="29"/>
      <c r="K42" s="29"/>
      <c r="L42" s="29"/>
      <c r="M42" s="29"/>
      <c r="N42" s="29"/>
      <c r="O42" s="29"/>
      <c r="P42" s="29"/>
      <c r="Q42" s="29"/>
      <c r="R42" s="29"/>
      <c r="S42" s="29"/>
      <c r="T42" s="29"/>
      <c r="U42" s="29"/>
      <c r="V42" s="29"/>
      <c r="W42" s="29"/>
      <c r="X42" s="29"/>
      <c r="Y42" s="29"/>
      <c r="Z42" s="29"/>
    </row>
    <row r="43" spans="1:26" ht="15" customHeight="1" x14ac:dyDescent="0.2">
      <c r="D43" s="29"/>
      <c r="E43" s="29"/>
      <c r="F43" s="29"/>
      <c r="G43" s="29"/>
      <c r="H43" s="29"/>
      <c r="I43" s="29"/>
      <c r="J43" s="29"/>
      <c r="K43" s="29"/>
      <c r="L43" s="29"/>
      <c r="M43" s="29"/>
      <c r="N43" s="29"/>
      <c r="O43" s="29"/>
      <c r="P43" s="29"/>
      <c r="Q43" s="29"/>
      <c r="R43" s="29"/>
      <c r="S43" s="29"/>
      <c r="T43" s="29"/>
      <c r="U43" s="29"/>
      <c r="V43" s="29"/>
      <c r="W43" s="29"/>
      <c r="X43" s="29"/>
      <c r="Y43" s="29"/>
      <c r="Z43" s="29"/>
    </row>
    <row r="44" spans="1:26" ht="15" customHeight="1" x14ac:dyDescent="0.2">
      <c r="D44" s="29"/>
      <c r="E44" s="29"/>
      <c r="F44" s="29"/>
      <c r="G44" s="29"/>
      <c r="H44" s="29"/>
      <c r="I44" s="29"/>
      <c r="J44" s="29"/>
      <c r="K44" s="29"/>
      <c r="L44" s="29"/>
      <c r="M44" s="29"/>
      <c r="N44" s="29"/>
      <c r="O44" s="29"/>
      <c r="P44" s="29"/>
      <c r="Q44" s="29"/>
      <c r="R44" s="29"/>
      <c r="S44" s="29"/>
      <c r="T44" s="29"/>
      <c r="U44" s="29"/>
      <c r="V44" s="29"/>
      <c r="W44" s="29"/>
      <c r="X44" s="29"/>
      <c r="Y44" s="29"/>
      <c r="Z44" s="29"/>
    </row>
    <row r="45" spans="1:26" ht="15" customHeight="1" x14ac:dyDescent="0.2">
      <c r="D45" s="29"/>
      <c r="E45" s="29"/>
      <c r="F45" s="29"/>
      <c r="G45" s="29"/>
      <c r="H45" s="29"/>
      <c r="I45" s="29"/>
      <c r="J45" s="29"/>
      <c r="K45" s="29"/>
      <c r="L45" s="29"/>
      <c r="M45" s="29"/>
      <c r="N45" s="29"/>
      <c r="O45" s="29"/>
      <c r="P45" s="29"/>
      <c r="Q45" s="29"/>
      <c r="R45" s="29"/>
      <c r="S45" s="29"/>
      <c r="T45" s="29"/>
      <c r="U45" s="29"/>
      <c r="V45" s="29"/>
      <c r="W45" s="29"/>
      <c r="X45" s="29"/>
      <c r="Y45" s="29"/>
      <c r="Z45" s="29"/>
    </row>
    <row r="46" spans="1:26" ht="15" customHeight="1" x14ac:dyDescent="0.2">
      <c r="D46" s="29"/>
      <c r="E46" s="29"/>
      <c r="F46" s="29"/>
      <c r="G46" s="29"/>
      <c r="H46" s="29"/>
      <c r="I46" s="29"/>
      <c r="J46" s="29"/>
      <c r="K46" s="29"/>
      <c r="L46" s="29"/>
      <c r="M46" s="29"/>
      <c r="N46" s="29"/>
      <c r="O46" s="29"/>
      <c r="P46" s="29"/>
      <c r="Q46" s="29"/>
      <c r="R46" s="29"/>
      <c r="S46" s="29"/>
      <c r="T46" s="29"/>
      <c r="U46" s="29"/>
      <c r="V46" s="29"/>
      <c r="W46" s="29"/>
      <c r="X46" s="29"/>
      <c r="Y46" s="29"/>
      <c r="Z46" s="29"/>
    </row>
    <row r="47" spans="1:26" ht="15" customHeight="1" x14ac:dyDescent="0.2">
      <c r="D47" s="29"/>
      <c r="E47" s="29"/>
      <c r="F47" s="29"/>
      <c r="G47" s="29"/>
      <c r="H47" s="29"/>
      <c r="I47" s="29"/>
      <c r="J47" s="29"/>
      <c r="K47" s="29"/>
      <c r="L47" s="29"/>
      <c r="M47" s="29"/>
      <c r="N47" s="29"/>
      <c r="O47" s="29"/>
      <c r="P47" s="29"/>
      <c r="Q47" s="29"/>
      <c r="R47" s="29"/>
      <c r="S47" s="29"/>
      <c r="T47" s="29"/>
      <c r="U47" s="29"/>
      <c r="V47" s="29"/>
      <c r="W47" s="29"/>
      <c r="X47" s="29"/>
      <c r="Y47" s="29"/>
      <c r="Z47" s="29"/>
    </row>
    <row r="48" spans="1:26" ht="15" customHeight="1" x14ac:dyDescent="0.2">
      <c r="D48" s="29"/>
      <c r="E48" s="29"/>
      <c r="F48" s="29"/>
      <c r="G48" s="29"/>
      <c r="H48" s="29"/>
      <c r="I48" s="29"/>
      <c r="J48" s="29"/>
      <c r="K48" s="29"/>
      <c r="L48" s="29"/>
      <c r="M48" s="29"/>
      <c r="N48" s="29"/>
      <c r="O48" s="29"/>
      <c r="P48" s="29"/>
      <c r="Q48" s="29"/>
      <c r="R48" s="29"/>
      <c r="S48" s="29"/>
      <c r="T48" s="29"/>
      <c r="U48" s="29"/>
      <c r="V48" s="29"/>
      <c r="W48" s="29"/>
      <c r="X48" s="29"/>
      <c r="Y48" s="29"/>
      <c r="Z48" s="29"/>
    </row>
    <row r="49" spans="4:26" ht="15" customHeight="1" x14ac:dyDescent="0.2">
      <c r="D49" s="29"/>
      <c r="E49" s="29"/>
      <c r="F49" s="29"/>
      <c r="G49" s="29"/>
      <c r="H49" s="29"/>
      <c r="I49" s="29"/>
      <c r="J49" s="29"/>
      <c r="K49" s="29"/>
      <c r="L49" s="29"/>
      <c r="M49" s="29"/>
      <c r="N49" s="29"/>
      <c r="O49" s="29"/>
      <c r="P49" s="29"/>
      <c r="Q49" s="29"/>
      <c r="R49" s="29"/>
      <c r="S49" s="29"/>
      <c r="T49" s="29"/>
      <c r="U49" s="29"/>
      <c r="V49" s="29"/>
      <c r="W49" s="29"/>
      <c r="X49" s="29"/>
      <c r="Y49" s="29"/>
      <c r="Z49" s="29"/>
    </row>
    <row r="50" spans="4:26" ht="15" customHeight="1" x14ac:dyDescent="0.2">
      <c r="D50" s="29"/>
      <c r="E50" s="29"/>
      <c r="F50" s="29"/>
      <c r="G50" s="29"/>
      <c r="H50" s="29"/>
      <c r="I50" s="29"/>
      <c r="J50" s="29"/>
      <c r="K50" s="29"/>
      <c r="L50" s="29"/>
      <c r="M50" s="29"/>
      <c r="N50" s="29"/>
      <c r="O50" s="29"/>
      <c r="P50" s="29"/>
      <c r="Q50" s="29"/>
      <c r="R50" s="29"/>
      <c r="S50" s="29"/>
      <c r="T50" s="29"/>
      <c r="U50" s="29"/>
      <c r="V50" s="29"/>
      <c r="W50" s="29"/>
      <c r="X50" s="29"/>
      <c r="Y50" s="29"/>
      <c r="Z50" s="29"/>
    </row>
    <row r="51" spans="4:26" ht="15" customHeight="1" x14ac:dyDescent="0.2">
      <c r="D51" s="29"/>
      <c r="E51" s="29"/>
      <c r="F51" s="29"/>
      <c r="G51" s="29"/>
      <c r="H51" s="29"/>
      <c r="I51" s="29"/>
      <c r="J51" s="29"/>
      <c r="K51" s="29"/>
      <c r="L51" s="29"/>
      <c r="M51" s="29"/>
      <c r="N51" s="29"/>
      <c r="O51" s="29"/>
      <c r="P51" s="29"/>
      <c r="Q51" s="29"/>
      <c r="R51" s="29"/>
      <c r="S51" s="29"/>
      <c r="T51" s="29"/>
      <c r="U51" s="29"/>
      <c r="V51" s="29"/>
      <c r="W51" s="29"/>
      <c r="X51" s="29"/>
      <c r="Y51" s="29"/>
      <c r="Z51" s="29"/>
    </row>
    <row r="52" spans="4:26" ht="15" customHeight="1" x14ac:dyDescent="0.2">
      <c r="D52" s="29"/>
      <c r="E52" s="29"/>
      <c r="F52" s="29"/>
      <c r="G52" s="29"/>
      <c r="H52" s="29"/>
      <c r="I52" s="29"/>
      <c r="J52" s="29"/>
      <c r="K52" s="29"/>
      <c r="L52" s="29"/>
      <c r="M52" s="29"/>
      <c r="N52" s="29"/>
      <c r="O52" s="29"/>
      <c r="P52" s="29"/>
      <c r="Q52" s="29"/>
      <c r="R52" s="29"/>
      <c r="S52" s="29"/>
      <c r="T52" s="29"/>
      <c r="U52" s="29"/>
      <c r="V52" s="29"/>
      <c r="W52" s="29"/>
      <c r="X52" s="29"/>
      <c r="Y52" s="29"/>
      <c r="Z52" s="29"/>
    </row>
    <row r="53" spans="4:26" ht="15" customHeight="1" x14ac:dyDescent="0.2">
      <c r="D53" s="29"/>
      <c r="E53" s="29"/>
      <c r="F53" s="29"/>
      <c r="G53" s="29"/>
      <c r="H53" s="29"/>
      <c r="I53" s="29"/>
      <c r="J53" s="29"/>
      <c r="K53" s="29"/>
      <c r="L53" s="29"/>
      <c r="M53" s="29"/>
      <c r="N53" s="29"/>
      <c r="O53" s="29"/>
      <c r="P53" s="29"/>
      <c r="Q53" s="29"/>
      <c r="R53" s="29"/>
      <c r="S53" s="29"/>
      <c r="T53" s="29"/>
      <c r="U53" s="29"/>
      <c r="V53" s="29"/>
      <c r="W53" s="29"/>
      <c r="X53" s="29"/>
      <c r="Y53" s="29"/>
      <c r="Z53" s="29"/>
    </row>
    <row r="54" spans="4:26" ht="15" customHeight="1" x14ac:dyDescent="0.2">
      <c r="D54" s="29"/>
      <c r="E54" s="29"/>
      <c r="F54" s="29"/>
      <c r="G54" s="29"/>
      <c r="H54" s="29"/>
      <c r="I54" s="29"/>
      <c r="J54" s="29"/>
      <c r="K54" s="29"/>
      <c r="L54" s="29"/>
      <c r="M54" s="29"/>
      <c r="N54" s="29"/>
      <c r="O54" s="29"/>
      <c r="P54" s="29"/>
      <c r="Q54" s="29"/>
      <c r="R54" s="29"/>
      <c r="S54" s="29"/>
      <c r="T54" s="29"/>
      <c r="U54" s="29"/>
      <c r="V54" s="29"/>
      <c r="W54" s="29"/>
      <c r="X54" s="29"/>
      <c r="Y54" s="29"/>
      <c r="Z54" s="29"/>
    </row>
    <row r="55" spans="4:26" ht="15" customHeight="1" x14ac:dyDescent="0.2">
      <c r="D55" s="29"/>
      <c r="E55" s="29"/>
      <c r="F55" s="29"/>
      <c r="G55" s="29"/>
      <c r="H55" s="29"/>
      <c r="I55" s="29"/>
      <c r="J55" s="29"/>
      <c r="K55" s="29"/>
      <c r="L55" s="29"/>
      <c r="M55" s="29"/>
      <c r="N55" s="29"/>
      <c r="O55" s="29"/>
      <c r="P55" s="29"/>
      <c r="Q55" s="29"/>
      <c r="R55" s="29"/>
      <c r="S55" s="29"/>
      <c r="T55" s="29"/>
      <c r="U55" s="29"/>
      <c r="V55" s="29"/>
      <c r="W55" s="29"/>
      <c r="X55" s="29"/>
      <c r="Y55" s="29"/>
      <c r="Z55" s="29"/>
    </row>
    <row r="56" spans="4:26" ht="15" customHeight="1" x14ac:dyDescent="0.2">
      <c r="D56" s="29"/>
      <c r="E56" s="29"/>
      <c r="F56" s="29"/>
      <c r="G56" s="29"/>
      <c r="H56" s="29"/>
      <c r="I56" s="29"/>
      <c r="J56" s="29"/>
      <c r="K56" s="29"/>
      <c r="L56" s="29"/>
      <c r="M56" s="29"/>
      <c r="N56" s="29"/>
      <c r="O56" s="29"/>
      <c r="P56" s="29"/>
      <c r="Q56" s="29"/>
      <c r="R56" s="29"/>
      <c r="S56" s="29"/>
      <c r="T56" s="29"/>
      <c r="U56" s="29"/>
      <c r="V56" s="29"/>
      <c r="W56" s="29"/>
      <c r="X56" s="29"/>
      <c r="Y56" s="29"/>
      <c r="Z56" s="29"/>
    </row>
    <row r="57" spans="4:26" ht="15" customHeight="1" x14ac:dyDescent="0.2">
      <c r="D57" s="29"/>
      <c r="E57" s="29"/>
      <c r="F57" s="29"/>
      <c r="G57" s="29"/>
      <c r="H57" s="29"/>
      <c r="I57" s="29"/>
      <c r="J57" s="29"/>
      <c r="K57" s="29"/>
      <c r="L57" s="29"/>
      <c r="M57" s="29"/>
      <c r="N57" s="29"/>
      <c r="O57" s="29"/>
      <c r="P57" s="29"/>
      <c r="Q57" s="29"/>
      <c r="R57" s="29"/>
      <c r="S57" s="29"/>
      <c r="T57" s="29"/>
      <c r="U57" s="29"/>
      <c r="V57" s="29"/>
      <c r="W57" s="29"/>
      <c r="X57" s="29"/>
      <c r="Y57" s="29"/>
      <c r="Z57" s="29"/>
    </row>
    <row r="58" spans="4:26" ht="15" customHeight="1" x14ac:dyDescent="0.2">
      <c r="D58" s="29"/>
      <c r="E58" s="29"/>
      <c r="F58" s="29"/>
      <c r="G58" s="29"/>
      <c r="H58" s="29"/>
      <c r="I58" s="29"/>
      <c r="J58" s="29"/>
      <c r="K58" s="29"/>
      <c r="L58" s="29"/>
      <c r="M58" s="29"/>
      <c r="N58" s="29"/>
      <c r="O58" s="29"/>
      <c r="P58" s="29"/>
      <c r="Q58" s="29"/>
      <c r="R58" s="29"/>
      <c r="S58" s="29"/>
      <c r="T58" s="29"/>
      <c r="U58" s="29"/>
      <c r="V58" s="29"/>
      <c r="W58" s="29"/>
      <c r="X58" s="29"/>
      <c r="Y58" s="29"/>
      <c r="Z58" s="29"/>
    </row>
    <row r="59" spans="4:26" ht="15" customHeight="1" x14ac:dyDescent="0.2">
      <c r="D59" s="29"/>
      <c r="E59" s="29"/>
      <c r="F59" s="29"/>
      <c r="G59" s="29"/>
      <c r="H59" s="29"/>
      <c r="I59" s="29"/>
      <c r="J59" s="29"/>
      <c r="K59" s="29"/>
      <c r="L59" s="29"/>
      <c r="M59" s="29"/>
      <c r="N59" s="29"/>
      <c r="O59" s="29"/>
      <c r="P59" s="29"/>
      <c r="Q59" s="29"/>
      <c r="R59" s="29"/>
      <c r="S59" s="29"/>
      <c r="T59" s="29"/>
      <c r="U59" s="29"/>
      <c r="V59" s="29"/>
      <c r="W59" s="29"/>
      <c r="X59" s="29"/>
      <c r="Y59" s="29"/>
      <c r="Z59" s="29"/>
    </row>
    <row r="60" spans="4:26" ht="15" customHeight="1" x14ac:dyDescent="0.2">
      <c r="D60" s="29"/>
      <c r="E60" s="29"/>
      <c r="F60" s="29"/>
      <c r="G60" s="29"/>
      <c r="H60" s="29"/>
      <c r="I60" s="29"/>
      <c r="J60" s="29"/>
      <c r="K60" s="29"/>
      <c r="L60" s="29"/>
      <c r="M60" s="29"/>
      <c r="N60" s="29"/>
      <c r="O60" s="29"/>
      <c r="P60" s="29"/>
      <c r="Q60" s="29"/>
      <c r="R60" s="29"/>
      <c r="S60" s="29"/>
      <c r="T60" s="29"/>
      <c r="U60" s="29"/>
      <c r="V60" s="29"/>
      <c r="W60" s="29"/>
      <c r="X60" s="29"/>
      <c r="Y60" s="29"/>
      <c r="Z60" s="29"/>
    </row>
    <row r="61" spans="4:26" ht="15" customHeight="1" x14ac:dyDescent="0.2">
      <c r="D61" s="29"/>
      <c r="E61" s="29"/>
      <c r="F61" s="29"/>
      <c r="G61" s="29"/>
      <c r="H61" s="29"/>
      <c r="I61" s="29"/>
      <c r="J61" s="29"/>
      <c r="K61" s="29"/>
      <c r="L61" s="29"/>
      <c r="M61" s="29"/>
      <c r="N61" s="29"/>
      <c r="O61" s="29"/>
      <c r="P61" s="29"/>
      <c r="Q61" s="29"/>
      <c r="R61" s="29"/>
      <c r="S61" s="29"/>
      <c r="T61" s="29"/>
      <c r="U61" s="29"/>
      <c r="V61" s="29"/>
      <c r="W61" s="29"/>
      <c r="X61" s="29"/>
      <c r="Y61" s="29"/>
      <c r="Z61" s="29"/>
    </row>
    <row r="62" spans="4:26" ht="15" customHeight="1" x14ac:dyDescent="0.2">
      <c r="D62" s="29"/>
      <c r="E62" s="29"/>
      <c r="F62" s="29"/>
      <c r="G62" s="29"/>
      <c r="H62" s="29"/>
      <c r="I62" s="29"/>
      <c r="J62" s="29"/>
      <c r="K62" s="29"/>
      <c r="L62" s="29"/>
      <c r="M62" s="29"/>
      <c r="N62" s="29"/>
      <c r="O62" s="29"/>
      <c r="P62" s="29"/>
      <c r="Q62" s="29"/>
      <c r="R62" s="29"/>
      <c r="S62" s="29"/>
      <c r="T62" s="29"/>
      <c r="U62" s="29"/>
      <c r="V62" s="29"/>
      <c r="W62" s="29"/>
      <c r="X62" s="29"/>
      <c r="Y62" s="29"/>
      <c r="Z62" s="29"/>
    </row>
    <row r="63" spans="4:26" ht="15" customHeight="1" x14ac:dyDescent="0.2">
      <c r="D63" s="29"/>
      <c r="E63" s="29"/>
      <c r="F63" s="29"/>
      <c r="G63" s="29"/>
      <c r="H63" s="29"/>
      <c r="I63" s="29"/>
      <c r="J63" s="29"/>
      <c r="K63" s="29"/>
      <c r="L63" s="29"/>
      <c r="M63" s="29"/>
      <c r="N63" s="29"/>
      <c r="O63" s="29"/>
      <c r="P63" s="29"/>
      <c r="Q63" s="29"/>
      <c r="R63" s="29"/>
      <c r="S63" s="29"/>
      <c r="T63" s="29"/>
      <c r="U63" s="29"/>
      <c r="V63" s="29"/>
      <c r="W63" s="29"/>
      <c r="X63" s="29"/>
      <c r="Y63" s="29"/>
      <c r="Z63" s="29"/>
    </row>
    <row r="64" spans="4:26" ht="15" customHeight="1" x14ac:dyDescent="0.2">
      <c r="D64" s="29"/>
      <c r="E64" s="29"/>
      <c r="F64" s="29"/>
      <c r="G64" s="29"/>
      <c r="H64" s="29"/>
      <c r="I64" s="29"/>
      <c r="J64" s="29"/>
      <c r="K64" s="29"/>
      <c r="L64" s="29"/>
      <c r="M64" s="29"/>
      <c r="N64" s="29"/>
      <c r="O64" s="29"/>
      <c r="P64" s="29"/>
      <c r="Q64" s="29"/>
      <c r="R64" s="29"/>
      <c r="S64" s="29"/>
      <c r="T64" s="29"/>
      <c r="U64" s="29"/>
      <c r="V64" s="29"/>
      <c r="W64" s="29"/>
      <c r="X64" s="29"/>
      <c r="Y64" s="29"/>
      <c r="Z64" s="29"/>
    </row>
    <row r="65" spans="4:26" ht="15" customHeight="1" x14ac:dyDescent="0.2">
      <c r="D65" s="29"/>
      <c r="E65" s="29"/>
      <c r="F65" s="29"/>
      <c r="G65" s="29"/>
      <c r="H65" s="29"/>
      <c r="I65" s="29"/>
      <c r="J65" s="29"/>
      <c r="K65" s="29"/>
      <c r="L65" s="29"/>
      <c r="M65" s="29"/>
      <c r="N65" s="29"/>
      <c r="O65" s="29"/>
      <c r="P65" s="29"/>
      <c r="Q65" s="29"/>
      <c r="R65" s="29"/>
      <c r="S65" s="29"/>
      <c r="T65" s="29"/>
      <c r="U65" s="29"/>
      <c r="V65" s="29"/>
      <c r="W65" s="29"/>
      <c r="X65" s="29"/>
      <c r="Y65" s="29"/>
      <c r="Z65" s="29"/>
    </row>
    <row r="66" spans="4:26" ht="15" customHeight="1" x14ac:dyDescent="0.2">
      <c r="D66" s="29"/>
      <c r="E66" s="29"/>
      <c r="F66" s="29"/>
      <c r="G66" s="29"/>
      <c r="H66" s="29"/>
      <c r="I66" s="29"/>
      <c r="J66" s="29"/>
      <c r="K66" s="29"/>
      <c r="L66" s="29"/>
      <c r="M66" s="29"/>
      <c r="N66" s="29"/>
      <c r="O66" s="29"/>
      <c r="P66" s="29"/>
      <c r="Q66" s="29"/>
      <c r="R66" s="29"/>
      <c r="S66" s="29"/>
      <c r="T66" s="29"/>
      <c r="U66" s="29"/>
      <c r="V66" s="29"/>
      <c r="W66" s="29"/>
      <c r="X66" s="29"/>
      <c r="Y66" s="29"/>
      <c r="Z66" s="29"/>
    </row>
    <row r="67" spans="4:26" ht="15" customHeight="1" x14ac:dyDescent="0.2">
      <c r="D67" s="29"/>
      <c r="E67" s="29"/>
      <c r="F67" s="29"/>
      <c r="G67" s="29"/>
      <c r="H67" s="29"/>
      <c r="I67" s="29"/>
      <c r="J67" s="29"/>
      <c r="K67" s="29"/>
      <c r="L67" s="29"/>
      <c r="M67" s="29"/>
      <c r="N67" s="29"/>
      <c r="O67" s="29"/>
      <c r="P67" s="29"/>
      <c r="Q67" s="29"/>
      <c r="R67" s="29"/>
      <c r="S67" s="29"/>
      <c r="T67" s="29"/>
      <c r="U67" s="29"/>
      <c r="V67" s="29"/>
      <c r="W67" s="29"/>
      <c r="X67" s="29"/>
      <c r="Y67" s="29"/>
      <c r="Z67" s="29"/>
    </row>
    <row r="68" spans="4:26" ht="15" customHeight="1" x14ac:dyDescent="0.2">
      <c r="D68" s="29"/>
      <c r="E68" s="29"/>
      <c r="F68" s="29"/>
      <c r="G68" s="29"/>
      <c r="H68" s="29"/>
      <c r="I68" s="29"/>
      <c r="J68" s="29"/>
      <c r="K68" s="29"/>
      <c r="L68" s="29"/>
      <c r="M68" s="29"/>
      <c r="N68" s="29"/>
      <c r="O68" s="29"/>
      <c r="P68" s="29"/>
      <c r="Q68" s="29"/>
      <c r="R68" s="29"/>
      <c r="S68" s="29"/>
      <c r="T68" s="29"/>
      <c r="U68" s="29"/>
      <c r="V68" s="29"/>
      <c r="W68" s="29"/>
      <c r="X68" s="29"/>
      <c r="Y68" s="29"/>
      <c r="Z68" s="29"/>
    </row>
    <row r="69" spans="4:26" ht="15" customHeight="1" x14ac:dyDescent="0.2">
      <c r="D69" s="29"/>
      <c r="E69" s="29"/>
      <c r="F69" s="29"/>
      <c r="G69" s="29"/>
      <c r="H69" s="29"/>
      <c r="I69" s="29"/>
      <c r="J69" s="29"/>
      <c r="K69" s="29"/>
      <c r="L69" s="29"/>
      <c r="M69" s="29"/>
      <c r="N69" s="29"/>
      <c r="O69" s="29"/>
      <c r="P69" s="29"/>
      <c r="Q69" s="29"/>
      <c r="R69" s="29"/>
      <c r="S69" s="29"/>
      <c r="T69" s="29"/>
      <c r="U69" s="29"/>
      <c r="V69" s="29"/>
      <c r="W69" s="29"/>
      <c r="X69" s="29"/>
      <c r="Y69" s="29"/>
      <c r="Z69" s="29"/>
    </row>
    <row r="70" spans="4:26" ht="15" customHeight="1" x14ac:dyDescent="0.2">
      <c r="D70" s="29"/>
      <c r="E70" s="29"/>
      <c r="F70" s="29"/>
      <c r="G70" s="29"/>
      <c r="H70" s="29"/>
      <c r="I70" s="29"/>
      <c r="J70" s="29"/>
      <c r="K70" s="29"/>
      <c r="L70" s="29"/>
      <c r="M70" s="29"/>
      <c r="N70" s="29"/>
      <c r="O70" s="29"/>
      <c r="P70" s="29"/>
      <c r="Q70" s="29"/>
      <c r="R70" s="29"/>
      <c r="S70" s="29"/>
      <c r="T70" s="29"/>
      <c r="U70" s="29"/>
      <c r="V70" s="29"/>
      <c r="W70" s="29"/>
      <c r="X70" s="29"/>
      <c r="Y70" s="29"/>
      <c r="Z70" s="29"/>
    </row>
    <row r="71" spans="4:26" ht="15" customHeight="1" x14ac:dyDescent="0.2">
      <c r="D71" s="29"/>
      <c r="E71" s="29"/>
      <c r="F71" s="29"/>
      <c r="G71" s="29"/>
      <c r="H71" s="29"/>
      <c r="I71" s="29"/>
      <c r="J71" s="29"/>
      <c r="K71" s="29"/>
      <c r="L71" s="29"/>
      <c r="M71" s="29"/>
      <c r="N71" s="29"/>
      <c r="O71" s="29"/>
      <c r="P71" s="29"/>
      <c r="Q71" s="29"/>
      <c r="R71" s="29"/>
      <c r="S71" s="29"/>
      <c r="T71" s="29"/>
      <c r="U71" s="29"/>
      <c r="V71" s="29"/>
      <c r="W71" s="29"/>
      <c r="X71" s="29"/>
      <c r="Y71" s="29"/>
      <c r="Z71" s="29"/>
    </row>
    <row r="72" spans="4:26" ht="15" customHeight="1" x14ac:dyDescent="0.2">
      <c r="D72" s="29"/>
      <c r="E72" s="29"/>
      <c r="F72" s="29"/>
      <c r="G72" s="29"/>
      <c r="H72" s="29"/>
      <c r="I72" s="29"/>
      <c r="J72" s="29"/>
      <c r="K72" s="29"/>
      <c r="L72" s="29"/>
      <c r="M72" s="29"/>
      <c r="N72" s="29"/>
      <c r="O72" s="29"/>
      <c r="P72" s="29"/>
      <c r="Q72" s="29"/>
      <c r="R72" s="29"/>
      <c r="S72" s="29"/>
      <c r="T72" s="29"/>
      <c r="U72" s="29"/>
      <c r="V72" s="29"/>
      <c r="W72" s="29"/>
      <c r="X72" s="29"/>
      <c r="Y72" s="29"/>
      <c r="Z72" s="29"/>
    </row>
    <row r="73" spans="4:26" ht="15" customHeight="1" x14ac:dyDescent="0.2">
      <c r="D73" s="29"/>
      <c r="E73" s="29"/>
      <c r="F73" s="29"/>
      <c r="G73" s="29"/>
      <c r="H73" s="29"/>
      <c r="I73" s="29"/>
      <c r="J73" s="29"/>
      <c r="K73" s="29"/>
      <c r="L73" s="29"/>
      <c r="M73" s="29"/>
      <c r="N73" s="29"/>
      <c r="O73" s="29"/>
      <c r="P73" s="29"/>
      <c r="Q73" s="29"/>
      <c r="R73" s="29"/>
      <c r="S73" s="29"/>
      <c r="T73" s="29"/>
      <c r="U73" s="29"/>
      <c r="V73" s="29"/>
      <c r="W73" s="29"/>
      <c r="X73" s="29"/>
      <c r="Y73" s="29"/>
      <c r="Z73" s="29"/>
    </row>
    <row r="74" spans="4:26" ht="15" customHeight="1" x14ac:dyDescent="0.2">
      <c r="D74" s="29"/>
      <c r="E74" s="29"/>
      <c r="F74" s="29"/>
      <c r="G74" s="29"/>
      <c r="H74" s="29"/>
      <c r="I74" s="29"/>
      <c r="J74" s="29"/>
      <c r="K74" s="29"/>
      <c r="L74" s="29"/>
      <c r="M74" s="29"/>
      <c r="N74" s="29"/>
      <c r="O74" s="29"/>
      <c r="P74" s="29"/>
      <c r="Q74" s="29"/>
      <c r="R74" s="29"/>
      <c r="S74" s="29"/>
      <c r="T74" s="29"/>
      <c r="U74" s="29"/>
      <c r="V74" s="29"/>
      <c r="W74" s="29"/>
      <c r="X74" s="29"/>
      <c r="Y74" s="29"/>
      <c r="Z74" s="29"/>
    </row>
    <row r="75" spans="4:26" ht="15" customHeight="1" x14ac:dyDescent="0.2">
      <c r="D75" s="29"/>
      <c r="E75" s="29"/>
      <c r="F75" s="29"/>
      <c r="G75" s="29"/>
      <c r="H75" s="29"/>
      <c r="I75" s="29"/>
      <c r="J75" s="29"/>
      <c r="K75" s="29"/>
      <c r="L75" s="29"/>
      <c r="M75" s="29"/>
      <c r="N75" s="29"/>
      <c r="O75" s="29"/>
      <c r="P75" s="29"/>
      <c r="Q75" s="29"/>
      <c r="R75" s="29"/>
      <c r="S75" s="29"/>
      <c r="T75" s="29"/>
      <c r="U75" s="29"/>
      <c r="V75" s="29"/>
      <c r="W75" s="29"/>
      <c r="X75" s="29"/>
      <c r="Y75" s="29"/>
      <c r="Z75" s="29"/>
    </row>
    <row r="76" spans="4:26" ht="15" customHeight="1" x14ac:dyDescent="0.2">
      <c r="D76" s="29"/>
      <c r="E76" s="29"/>
      <c r="F76" s="29"/>
      <c r="G76" s="29"/>
      <c r="H76" s="29"/>
      <c r="I76" s="29"/>
      <c r="J76" s="29"/>
      <c r="K76" s="29"/>
      <c r="L76" s="29"/>
      <c r="M76" s="29"/>
      <c r="N76" s="29"/>
      <c r="O76" s="29"/>
      <c r="P76" s="29"/>
      <c r="Q76" s="29"/>
      <c r="R76" s="29"/>
      <c r="S76" s="29"/>
      <c r="T76" s="29"/>
      <c r="U76" s="29"/>
      <c r="V76" s="29"/>
      <c r="W76" s="29"/>
      <c r="X76" s="29"/>
      <c r="Y76" s="29"/>
      <c r="Z76" s="29"/>
    </row>
    <row r="77" spans="4:26" ht="15" customHeight="1" x14ac:dyDescent="0.2">
      <c r="D77" s="29"/>
      <c r="E77" s="29"/>
      <c r="F77" s="29"/>
      <c r="G77" s="29"/>
      <c r="H77" s="29"/>
      <c r="I77" s="29"/>
      <c r="J77" s="29"/>
      <c r="K77" s="29"/>
      <c r="L77" s="29"/>
      <c r="M77" s="29"/>
      <c r="N77" s="29"/>
      <c r="O77" s="29"/>
      <c r="P77" s="29"/>
      <c r="Q77" s="29"/>
      <c r="R77" s="29"/>
      <c r="S77" s="29"/>
      <c r="T77" s="29"/>
      <c r="U77" s="29"/>
      <c r="V77" s="29"/>
      <c r="W77" s="29"/>
      <c r="X77" s="29"/>
      <c r="Y77" s="29"/>
      <c r="Z77" s="29"/>
    </row>
    <row r="78" spans="4:26" ht="15" customHeight="1" x14ac:dyDescent="0.2">
      <c r="D78" s="29"/>
      <c r="E78" s="29"/>
      <c r="F78" s="29"/>
      <c r="G78" s="29"/>
      <c r="H78" s="29"/>
      <c r="I78" s="29"/>
      <c r="J78" s="29"/>
      <c r="K78" s="29"/>
      <c r="L78" s="29"/>
      <c r="M78" s="29"/>
      <c r="N78" s="29"/>
      <c r="O78" s="29"/>
      <c r="P78" s="29"/>
      <c r="Q78" s="29"/>
      <c r="R78" s="29"/>
      <c r="S78" s="29"/>
      <c r="T78" s="29"/>
      <c r="U78" s="29"/>
      <c r="V78" s="29"/>
      <c r="W78" s="29"/>
      <c r="X78" s="29"/>
      <c r="Y78" s="29"/>
      <c r="Z78" s="29"/>
    </row>
    <row r="79" spans="4:26" ht="15" customHeight="1" x14ac:dyDescent="0.2">
      <c r="D79" s="29"/>
      <c r="E79" s="29"/>
      <c r="F79" s="29"/>
      <c r="G79" s="29"/>
      <c r="H79" s="29"/>
      <c r="I79" s="29"/>
      <c r="J79" s="29"/>
      <c r="K79" s="29"/>
      <c r="L79" s="29"/>
      <c r="M79" s="29"/>
      <c r="N79" s="29"/>
      <c r="O79" s="29"/>
      <c r="P79" s="29"/>
      <c r="Q79" s="29"/>
      <c r="R79" s="29"/>
      <c r="S79" s="29"/>
      <c r="T79" s="29"/>
      <c r="U79" s="29"/>
      <c r="V79" s="29"/>
      <c r="W79" s="29"/>
      <c r="X79" s="29"/>
      <c r="Y79" s="29"/>
      <c r="Z79" s="29"/>
    </row>
    <row r="80" spans="4:26" ht="15" customHeight="1" x14ac:dyDescent="0.2">
      <c r="D80" s="29"/>
      <c r="E80" s="29"/>
      <c r="F80" s="29"/>
      <c r="G80" s="29"/>
      <c r="H80" s="29"/>
      <c r="I80" s="29"/>
      <c r="J80" s="29"/>
      <c r="K80" s="29"/>
      <c r="L80" s="29"/>
      <c r="M80" s="29"/>
      <c r="N80" s="29"/>
      <c r="O80" s="29"/>
      <c r="P80" s="29"/>
      <c r="Q80" s="29"/>
      <c r="R80" s="29"/>
      <c r="S80" s="29"/>
      <c r="T80" s="29"/>
      <c r="U80" s="29"/>
      <c r="V80" s="29"/>
      <c r="W80" s="29"/>
      <c r="X80" s="29"/>
      <c r="Y80" s="29"/>
      <c r="Z80" s="29"/>
    </row>
    <row r="81" spans="4:26" ht="15" customHeight="1" x14ac:dyDescent="0.2">
      <c r="D81" s="29"/>
      <c r="E81" s="29"/>
      <c r="F81" s="29"/>
      <c r="G81" s="29"/>
      <c r="H81" s="29"/>
      <c r="I81" s="29"/>
      <c r="J81" s="29"/>
      <c r="K81" s="29"/>
      <c r="L81" s="29"/>
      <c r="M81" s="29"/>
      <c r="N81" s="29"/>
      <c r="O81" s="29"/>
      <c r="P81" s="29"/>
      <c r="Q81" s="29"/>
      <c r="R81" s="29"/>
      <c r="S81" s="29"/>
      <c r="T81" s="29"/>
      <c r="U81" s="29"/>
      <c r="V81" s="29"/>
      <c r="W81" s="29"/>
      <c r="X81" s="29"/>
      <c r="Y81" s="29"/>
      <c r="Z81" s="29"/>
    </row>
    <row r="82" spans="4:26" ht="15" customHeight="1" x14ac:dyDescent="0.2">
      <c r="D82" s="29"/>
      <c r="E82" s="29"/>
      <c r="F82" s="29"/>
      <c r="G82" s="29"/>
      <c r="H82" s="29"/>
      <c r="I82" s="29"/>
      <c r="J82" s="29"/>
      <c r="K82" s="29"/>
      <c r="L82" s="29"/>
      <c r="M82" s="29"/>
      <c r="N82" s="29"/>
      <c r="O82" s="29"/>
      <c r="P82" s="29"/>
      <c r="Q82" s="29"/>
      <c r="R82" s="29"/>
      <c r="S82" s="29"/>
      <c r="T82" s="29"/>
      <c r="U82" s="29"/>
      <c r="V82" s="29"/>
      <c r="W82" s="29"/>
      <c r="X82" s="29"/>
      <c r="Y82" s="29"/>
      <c r="Z82" s="29"/>
    </row>
    <row r="83" spans="4:26" ht="15" customHeight="1" x14ac:dyDescent="0.2">
      <c r="D83" s="29"/>
      <c r="E83" s="29"/>
      <c r="F83" s="29"/>
      <c r="G83" s="29"/>
      <c r="H83" s="29"/>
      <c r="I83" s="29"/>
      <c r="J83" s="29"/>
      <c r="K83" s="29"/>
      <c r="L83" s="29"/>
      <c r="M83" s="29"/>
      <c r="N83" s="29"/>
      <c r="O83" s="29"/>
      <c r="P83" s="29"/>
      <c r="Q83" s="29"/>
      <c r="R83" s="29"/>
      <c r="S83" s="29"/>
      <c r="T83" s="29"/>
      <c r="U83" s="29"/>
      <c r="V83" s="29"/>
      <c r="W83" s="29"/>
      <c r="X83" s="29"/>
      <c r="Y83" s="29"/>
      <c r="Z83" s="29"/>
    </row>
    <row r="84" spans="4:26" ht="15" customHeight="1" x14ac:dyDescent="0.2">
      <c r="D84" s="29"/>
      <c r="E84" s="29"/>
      <c r="F84" s="29"/>
      <c r="G84" s="29"/>
      <c r="H84" s="29"/>
      <c r="I84" s="29"/>
      <c r="J84" s="29"/>
      <c r="K84" s="29"/>
      <c r="L84" s="29"/>
      <c r="M84" s="29"/>
      <c r="N84" s="29"/>
      <c r="O84" s="29"/>
      <c r="P84" s="29"/>
      <c r="Q84" s="29"/>
      <c r="R84" s="29"/>
      <c r="S84" s="29"/>
      <c r="T84" s="29"/>
      <c r="U84" s="29"/>
      <c r="V84" s="29"/>
      <c r="W84" s="29"/>
      <c r="X84" s="29"/>
      <c r="Y84" s="29"/>
      <c r="Z84" s="29"/>
    </row>
    <row r="85" spans="4:26" ht="15" customHeight="1" x14ac:dyDescent="0.2">
      <c r="D85" s="29"/>
      <c r="E85" s="29"/>
      <c r="F85" s="29"/>
      <c r="G85" s="29"/>
      <c r="H85" s="29"/>
      <c r="I85" s="29"/>
      <c r="J85" s="29"/>
      <c r="K85" s="29"/>
      <c r="L85" s="29"/>
      <c r="M85" s="29"/>
      <c r="N85" s="29"/>
      <c r="O85" s="29"/>
      <c r="P85" s="29"/>
      <c r="Q85" s="29"/>
      <c r="R85" s="29"/>
      <c r="S85" s="29"/>
      <c r="T85" s="29"/>
      <c r="U85" s="29"/>
      <c r="V85" s="29"/>
      <c r="W85" s="29"/>
      <c r="X85" s="29"/>
      <c r="Y85" s="29"/>
      <c r="Z85" s="29"/>
    </row>
    <row r="86" spans="4:26" ht="15" customHeight="1" x14ac:dyDescent="0.2">
      <c r="D86" s="29"/>
      <c r="E86" s="29"/>
      <c r="F86" s="29"/>
      <c r="G86" s="29"/>
      <c r="H86" s="29"/>
      <c r="I86" s="29"/>
      <c r="J86" s="29"/>
      <c r="K86" s="29"/>
      <c r="L86" s="29"/>
      <c r="M86" s="29"/>
      <c r="N86" s="29"/>
      <c r="O86" s="29"/>
      <c r="P86" s="29"/>
      <c r="Q86" s="29"/>
      <c r="R86" s="29"/>
      <c r="S86" s="29"/>
      <c r="T86" s="29"/>
      <c r="U86" s="29"/>
      <c r="V86" s="29"/>
      <c r="W86" s="29"/>
      <c r="X86" s="29"/>
      <c r="Y86" s="29"/>
      <c r="Z86" s="29"/>
    </row>
    <row r="87" spans="4:26" ht="15" customHeight="1" x14ac:dyDescent="0.2">
      <c r="D87" s="29"/>
      <c r="E87" s="29"/>
      <c r="F87" s="29"/>
      <c r="G87" s="29"/>
      <c r="H87" s="29"/>
      <c r="I87" s="29"/>
      <c r="J87" s="29"/>
      <c r="K87" s="29"/>
      <c r="L87" s="29"/>
      <c r="M87" s="29"/>
      <c r="N87" s="29"/>
      <c r="O87" s="29"/>
      <c r="P87" s="29"/>
      <c r="Q87" s="29"/>
      <c r="R87" s="29"/>
      <c r="S87" s="29"/>
      <c r="T87" s="29"/>
      <c r="U87" s="29"/>
      <c r="V87" s="29"/>
      <c r="W87" s="29"/>
      <c r="X87" s="29"/>
      <c r="Y87" s="29"/>
      <c r="Z87" s="29"/>
    </row>
    <row r="88" spans="4:26" ht="15" customHeight="1" x14ac:dyDescent="0.2">
      <c r="D88" s="29"/>
      <c r="E88" s="29"/>
      <c r="F88" s="29"/>
      <c r="G88" s="29"/>
      <c r="H88" s="29"/>
      <c r="I88" s="29"/>
      <c r="J88" s="29"/>
      <c r="K88" s="29"/>
      <c r="L88" s="29"/>
      <c r="M88" s="29"/>
      <c r="N88" s="29"/>
      <c r="O88" s="29"/>
      <c r="P88" s="29"/>
      <c r="Q88" s="29"/>
      <c r="R88" s="29"/>
      <c r="S88" s="29"/>
      <c r="T88" s="29"/>
      <c r="U88" s="29"/>
      <c r="V88" s="29"/>
      <c r="W88" s="29"/>
      <c r="X88" s="29"/>
      <c r="Y88" s="29"/>
      <c r="Z88" s="29"/>
    </row>
    <row r="89" spans="4:26" ht="15" customHeight="1" x14ac:dyDescent="0.2">
      <c r="D89" s="29"/>
      <c r="E89" s="29"/>
      <c r="F89" s="29"/>
      <c r="G89" s="29"/>
      <c r="H89" s="29"/>
      <c r="I89" s="29"/>
      <c r="J89" s="29"/>
      <c r="K89" s="29"/>
      <c r="L89" s="29"/>
      <c r="M89" s="29"/>
      <c r="N89" s="29"/>
      <c r="O89" s="29"/>
      <c r="P89" s="29"/>
      <c r="Q89" s="29"/>
      <c r="R89" s="29"/>
      <c r="S89" s="29"/>
      <c r="T89" s="29"/>
      <c r="U89" s="29"/>
      <c r="V89" s="29"/>
      <c r="W89" s="29"/>
      <c r="X89" s="29"/>
      <c r="Y89" s="29"/>
      <c r="Z89" s="29"/>
    </row>
    <row r="90" spans="4:26" ht="15" customHeight="1" x14ac:dyDescent="0.2">
      <c r="D90" s="29"/>
      <c r="E90" s="29"/>
      <c r="F90" s="29"/>
      <c r="G90" s="29"/>
      <c r="H90" s="29"/>
      <c r="I90" s="29"/>
      <c r="J90" s="29"/>
      <c r="K90" s="29"/>
      <c r="L90" s="29"/>
      <c r="M90" s="29"/>
      <c r="N90" s="29"/>
      <c r="O90" s="29"/>
      <c r="P90" s="29"/>
      <c r="Q90" s="29"/>
      <c r="R90" s="29"/>
      <c r="S90" s="29"/>
      <c r="T90" s="29"/>
      <c r="U90" s="29"/>
      <c r="V90" s="29"/>
      <c r="W90" s="29"/>
      <c r="X90" s="29"/>
      <c r="Y90" s="29"/>
      <c r="Z90" s="29"/>
    </row>
    <row r="91" spans="4:26" ht="15" customHeight="1" x14ac:dyDescent="0.2">
      <c r="D91" s="29"/>
      <c r="E91" s="29"/>
      <c r="F91" s="29"/>
      <c r="G91" s="29"/>
      <c r="H91" s="29"/>
      <c r="I91" s="29"/>
      <c r="J91" s="29"/>
      <c r="K91" s="29"/>
      <c r="L91" s="29"/>
      <c r="M91" s="29"/>
      <c r="N91" s="29"/>
      <c r="O91" s="29"/>
      <c r="P91" s="29"/>
      <c r="Q91" s="29"/>
      <c r="R91" s="29"/>
      <c r="S91" s="29"/>
      <c r="T91" s="29"/>
      <c r="U91" s="29"/>
      <c r="V91" s="29"/>
      <c r="W91" s="29"/>
      <c r="X91" s="29"/>
      <c r="Y91" s="29"/>
      <c r="Z91" s="29"/>
    </row>
    <row r="92" spans="4:26" ht="15" customHeight="1" x14ac:dyDescent="0.2">
      <c r="D92" s="29"/>
      <c r="E92" s="29"/>
      <c r="F92" s="29"/>
      <c r="G92" s="29"/>
      <c r="H92" s="29"/>
      <c r="I92" s="29"/>
      <c r="J92" s="29"/>
      <c r="K92" s="29"/>
      <c r="L92" s="29"/>
      <c r="M92" s="29"/>
      <c r="N92" s="29"/>
      <c r="O92" s="29"/>
      <c r="P92" s="29"/>
      <c r="Q92" s="29"/>
      <c r="R92" s="29"/>
      <c r="S92" s="29"/>
      <c r="T92" s="29"/>
      <c r="U92" s="29"/>
      <c r="V92" s="29"/>
      <c r="W92" s="29"/>
      <c r="X92" s="29"/>
      <c r="Y92" s="29"/>
      <c r="Z92" s="29"/>
    </row>
    <row r="93" spans="4:26" ht="15" customHeight="1" x14ac:dyDescent="0.2">
      <c r="D93" s="29"/>
      <c r="E93" s="29"/>
      <c r="F93" s="29"/>
      <c r="G93" s="29"/>
      <c r="H93" s="29"/>
      <c r="I93" s="29"/>
      <c r="J93" s="29"/>
      <c r="K93" s="29"/>
      <c r="L93" s="29"/>
      <c r="M93" s="29"/>
      <c r="N93" s="29"/>
      <c r="O93" s="29"/>
      <c r="P93" s="29"/>
      <c r="Q93" s="29"/>
      <c r="R93" s="29"/>
      <c r="S93" s="29"/>
      <c r="T93" s="29"/>
      <c r="U93" s="29"/>
      <c r="V93" s="29"/>
      <c r="W93" s="29"/>
      <c r="X93" s="29"/>
      <c r="Y93" s="29"/>
      <c r="Z93" s="29"/>
    </row>
    <row r="94" spans="4:26" ht="15" customHeight="1" x14ac:dyDescent="0.2">
      <c r="D94" s="29"/>
      <c r="E94" s="29"/>
      <c r="F94" s="29"/>
      <c r="G94" s="29"/>
      <c r="H94" s="29"/>
      <c r="I94" s="29"/>
      <c r="J94" s="29"/>
      <c r="K94" s="29"/>
      <c r="L94" s="29"/>
      <c r="M94" s="29"/>
      <c r="N94" s="29"/>
      <c r="O94" s="29"/>
      <c r="P94" s="29"/>
      <c r="Q94" s="29"/>
      <c r="R94" s="29"/>
      <c r="S94" s="29"/>
      <c r="T94" s="29"/>
      <c r="U94" s="29"/>
      <c r="V94" s="29"/>
      <c r="W94" s="29"/>
      <c r="X94" s="29"/>
      <c r="Y94" s="29"/>
      <c r="Z94" s="29"/>
    </row>
    <row r="95" spans="4:26" ht="15" customHeight="1" x14ac:dyDescent="0.2">
      <c r="D95" s="29"/>
      <c r="E95" s="29"/>
      <c r="F95" s="29"/>
      <c r="G95" s="29"/>
      <c r="H95" s="29"/>
      <c r="I95" s="29"/>
      <c r="J95" s="29"/>
      <c r="K95" s="29"/>
      <c r="L95" s="29"/>
      <c r="M95" s="29"/>
      <c r="N95" s="29"/>
      <c r="O95" s="29"/>
      <c r="P95" s="29"/>
      <c r="Q95" s="29"/>
      <c r="R95" s="29"/>
      <c r="S95" s="29"/>
      <c r="T95" s="29"/>
      <c r="U95" s="29"/>
      <c r="V95" s="29"/>
      <c r="W95" s="29"/>
      <c r="X95" s="29"/>
      <c r="Y95" s="29"/>
      <c r="Z95" s="29"/>
    </row>
    <row r="96" spans="4:26" ht="15" customHeight="1" x14ac:dyDescent="0.2">
      <c r="D96" s="29"/>
      <c r="E96" s="29"/>
      <c r="F96" s="29"/>
      <c r="G96" s="29"/>
      <c r="H96" s="29"/>
      <c r="I96" s="29"/>
      <c r="J96" s="29"/>
      <c r="K96" s="29"/>
      <c r="L96" s="29"/>
      <c r="M96" s="29"/>
      <c r="N96" s="29"/>
      <c r="O96" s="29"/>
      <c r="P96" s="29"/>
      <c r="Q96" s="29"/>
      <c r="R96" s="29"/>
      <c r="S96" s="29"/>
      <c r="T96" s="29"/>
      <c r="U96" s="29"/>
      <c r="V96" s="29"/>
      <c r="W96" s="29"/>
      <c r="X96" s="29"/>
      <c r="Y96" s="29"/>
      <c r="Z96" s="29"/>
    </row>
    <row r="97" spans="4:26" ht="15" customHeight="1" x14ac:dyDescent="0.2">
      <c r="D97" s="29"/>
      <c r="E97" s="29"/>
      <c r="F97" s="29"/>
      <c r="G97" s="29"/>
      <c r="H97" s="29"/>
      <c r="I97" s="29"/>
      <c r="J97" s="29"/>
      <c r="K97" s="29"/>
      <c r="L97" s="29"/>
      <c r="M97" s="29"/>
      <c r="N97" s="29"/>
      <c r="O97" s="29"/>
      <c r="P97" s="29"/>
      <c r="Q97" s="29"/>
      <c r="R97" s="29"/>
      <c r="S97" s="29"/>
      <c r="T97" s="29"/>
      <c r="U97" s="29"/>
      <c r="V97" s="29"/>
      <c r="W97" s="29"/>
      <c r="X97" s="29"/>
      <c r="Y97" s="29"/>
      <c r="Z97" s="29"/>
    </row>
    <row r="98" spans="4:26" ht="15" customHeight="1" x14ac:dyDescent="0.2">
      <c r="D98" s="29"/>
      <c r="E98" s="29"/>
      <c r="F98" s="29"/>
      <c r="G98" s="29"/>
      <c r="H98" s="29"/>
      <c r="I98" s="29"/>
      <c r="J98" s="29"/>
      <c r="K98" s="29"/>
      <c r="L98" s="29"/>
      <c r="M98" s="29"/>
      <c r="N98" s="29"/>
      <c r="O98" s="29"/>
      <c r="P98" s="29"/>
      <c r="Q98" s="29"/>
      <c r="R98" s="29"/>
      <c r="S98" s="29"/>
      <c r="T98" s="29"/>
      <c r="U98" s="29"/>
      <c r="V98" s="29"/>
      <c r="W98" s="29"/>
      <c r="X98" s="29"/>
      <c r="Y98" s="29"/>
      <c r="Z98" s="29"/>
    </row>
    <row r="99" spans="4:26" ht="15" customHeight="1" x14ac:dyDescent="0.2">
      <c r="D99" s="29"/>
      <c r="E99" s="29"/>
      <c r="F99" s="29"/>
      <c r="G99" s="29"/>
      <c r="H99" s="29"/>
      <c r="I99" s="29"/>
      <c r="J99" s="29"/>
      <c r="K99" s="29"/>
      <c r="L99" s="29"/>
      <c r="M99" s="29"/>
      <c r="N99" s="29"/>
      <c r="O99" s="29"/>
      <c r="P99" s="29"/>
      <c r="Q99" s="29"/>
      <c r="R99" s="29"/>
      <c r="S99" s="29"/>
      <c r="T99" s="29"/>
      <c r="U99" s="29"/>
      <c r="V99" s="29"/>
      <c r="W99" s="29"/>
      <c r="X99" s="29"/>
      <c r="Y99" s="29"/>
      <c r="Z99" s="29"/>
    </row>
    <row r="100" spans="4:26" ht="15" customHeight="1" x14ac:dyDescent="0.2">
      <c r="D100" s="29"/>
      <c r="E100" s="29"/>
      <c r="F100" s="29"/>
      <c r="G100" s="29"/>
      <c r="H100" s="29"/>
      <c r="I100" s="29"/>
      <c r="J100" s="29"/>
      <c r="K100" s="29"/>
      <c r="L100" s="29"/>
      <c r="M100" s="29"/>
      <c r="N100" s="29"/>
      <c r="O100" s="29"/>
      <c r="P100" s="29"/>
      <c r="Q100" s="29"/>
      <c r="R100" s="29"/>
      <c r="S100" s="29"/>
      <c r="T100" s="29"/>
      <c r="U100" s="29"/>
      <c r="V100" s="29"/>
      <c r="W100" s="29"/>
      <c r="X100" s="29"/>
      <c r="Y100" s="29"/>
      <c r="Z100" s="29"/>
    </row>
    <row r="101" spans="4:26" ht="15" customHeight="1" x14ac:dyDescent="0.2">
      <c r="D101" s="29"/>
      <c r="E101" s="29"/>
      <c r="F101" s="29"/>
      <c r="G101" s="29"/>
      <c r="H101" s="29"/>
      <c r="I101" s="29"/>
      <c r="J101" s="29"/>
      <c r="K101" s="29"/>
      <c r="L101" s="29"/>
      <c r="M101" s="29"/>
      <c r="N101" s="29"/>
      <c r="O101" s="29"/>
      <c r="P101" s="29"/>
      <c r="Q101" s="29"/>
      <c r="R101" s="29"/>
      <c r="S101" s="29"/>
      <c r="T101" s="29"/>
      <c r="U101" s="29"/>
      <c r="V101" s="29"/>
      <c r="W101" s="29"/>
      <c r="X101" s="29"/>
      <c r="Y101" s="29"/>
      <c r="Z101" s="29"/>
    </row>
    <row r="102" spans="4:26" ht="15" customHeight="1" x14ac:dyDescent="0.2">
      <c r="D102" s="29"/>
      <c r="E102" s="29"/>
      <c r="F102" s="29"/>
      <c r="G102" s="29"/>
      <c r="H102" s="29"/>
      <c r="I102" s="29"/>
      <c r="J102" s="29"/>
      <c r="K102" s="29"/>
      <c r="L102" s="29"/>
      <c r="M102" s="29"/>
      <c r="N102" s="29"/>
      <c r="O102" s="29"/>
      <c r="P102" s="29"/>
      <c r="Q102" s="29"/>
      <c r="R102" s="29"/>
      <c r="S102" s="29"/>
      <c r="T102" s="29"/>
      <c r="U102" s="29"/>
      <c r="V102" s="29"/>
      <c r="W102" s="29"/>
      <c r="X102" s="29"/>
      <c r="Y102" s="29"/>
      <c r="Z102" s="29"/>
    </row>
    <row r="103" spans="4:26" ht="15" customHeight="1" x14ac:dyDescent="0.2">
      <c r="D103" s="29"/>
      <c r="E103" s="29"/>
      <c r="F103" s="29"/>
      <c r="G103" s="29"/>
      <c r="H103" s="29"/>
      <c r="I103" s="29"/>
      <c r="J103" s="29"/>
      <c r="K103" s="29"/>
      <c r="L103" s="29"/>
      <c r="M103" s="29"/>
      <c r="N103" s="29"/>
      <c r="O103" s="29"/>
      <c r="P103" s="29"/>
      <c r="Q103" s="29"/>
      <c r="R103" s="29"/>
      <c r="S103" s="29"/>
      <c r="T103" s="29"/>
      <c r="U103" s="29"/>
      <c r="V103" s="29"/>
      <c r="W103" s="29"/>
      <c r="X103" s="29"/>
      <c r="Y103" s="29"/>
      <c r="Z103" s="29"/>
    </row>
    <row r="104" spans="4:26" ht="15" customHeight="1" x14ac:dyDescent="0.2">
      <c r="D104" s="29"/>
      <c r="E104" s="29"/>
      <c r="F104" s="29"/>
      <c r="G104" s="29"/>
      <c r="H104" s="29"/>
      <c r="I104" s="29"/>
      <c r="J104" s="29"/>
      <c r="K104" s="29"/>
      <c r="L104" s="29"/>
      <c r="M104" s="29"/>
      <c r="N104" s="29"/>
      <c r="O104" s="29"/>
      <c r="P104" s="29"/>
      <c r="Q104" s="29"/>
      <c r="R104" s="29"/>
      <c r="S104" s="29"/>
      <c r="T104" s="29"/>
      <c r="U104" s="29"/>
      <c r="V104" s="29"/>
      <c r="W104" s="29"/>
      <c r="X104" s="29"/>
      <c r="Y104" s="29"/>
      <c r="Z104" s="29"/>
    </row>
    <row r="105" spans="4:26" ht="15" customHeight="1" x14ac:dyDescent="0.2">
      <c r="D105" s="29"/>
      <c r="E105" s="29"/>
      <c r="F105" s="29"/>
      <c r="G105" s="29"/>
      <c r="H105" s="29"/>
      <c r="I105" s="29"/>
      <c r="J105" s="29"/>
      <c r="K105" s="29"/>
      <c r="L105" s="29"/>
      <c r="M105" s="29"/>
      <c r="N105" s="29"/>
      <c r="O105" s="29"/>
      <c r="P105" s="29"/>
      <c r="Q105" s="29"/>
      <c r="R105" s="29"/>
      <c r="S105" s="29"/>
      <c r="T105" s="29"/>
      <c r="U105" s="29"/>
      <c r="V105" s="29"/>
      <c r="W105" s="29"/>
      <c r="X105" s="29"/>
      <c r="Y105" s="29"/>
      <c r="Z105" s="29"/>
    </row>
    <row r="106" spans="4:26" ht="15" customHeight="1" x14ac:dyDescent="0.2">
      <c r="D106" s="29"/>
      <c r="E106" s="29"/>
      <c r="F106" s="29"/>
      <c r="G106" s="29"/>
      <c r="H106" s="29"/>
      <c r="I106" s="29"/>
      <c r="J106" s="29"/>
      <c r="K106" s="29"/>
      <c r="L106" s="29"/>
      <c r="M106" s="29"/>
      <c r="N106" s="29"/>
      <c r="O106" s="29"/>
      <c r="P106" s="29"/>
      <c r="Q106" s="29"/>
      <c r="R106" s="29"/>
      <c r="S106" s="29"/>
      <c r="T106" s="29"/>
      <c r="U106" s="29"/>
      <c r="V106" s="29"/>
      <c r="W106" s="29"/>
      <c r="X106" s="29"/>
      <c r="Y106" s="29"/>
      <c r="Z106" s="29"/>
    </row>
    <row r="107" spans="4:26" ht="15" customHeight="1" x14ac:dyDescent="0.2">
      <c r="D107" s="29"/>
      <c r="E107" s="29"/>
      <c r="F107" s="29"/>
      <c r="G107" s="29"/>
      <c r="H107" s="29"/>
      <c r="I107" s="29"/>
      <c r="J107" s="29"/>
      <c r="K107" s="29"/>
      <c r="L107" s="29"/>
      <c r="M107" s="29"/>
      <c r="N107" s="29"/>
      <c r="O107" s="29"/>
      <c r="P107" s="29"/>
      <c r="Q107" s="29"/>
      <c r="R107" s="29"/>
      <c r="S107" s="29"/>
      <c r="T107" s="29"/>
      <c r="U107" s="29"/>
      <c r="V107" s="29"/>
      <c r="W107" s="29"/>
      <c r="X107" s="29"/>
      <c r="Y107" s="29"/>
      <c r="Z107" s="29"/>
    </row>
    <row r="108" spans="4:26" ht="15" customHeight="1" x14ac:dyDescent="0.2">
      <c r="D108" s="29"/>
      <c r="E108" s="29"/>
      <c r="F108" s="29"/>
      <c r="G108" s="29"/>
      <c r="H108" s="29"/>
      <c r="I108" s="29"/>
      <c r="J108" s="29"/>
      <c r="K108" s="29"/>
      <c r="L108" s="29"/>
      <c r="M108" s="29"/>
      <c r="N108" s="29"/>
      <c r="O108" s="29"/>
      <c r="P108" s="29"/>
      <c r="Q108" s="29"/>
      <c r="R108" s="29"/>
      <c r="S108" s="29"/>
      <c r="T108" s="29"/>
      <c r="U108" s="29"/>
      <c r="V108" s="29"/>
      <c r="W108" s="29"/>
      <c r="X108" s="29"/>
      <c r="Y108" s="29"/>
      <c r="Z108" s="29"/>
    </row>
    <row r="109" spans="4:26" ht="15" customHeight="1" x14ac:dyDescent="0.2">
      <c r="D109" s="29"/>
      <c r="E109" s="29"/>
      <c r="F109" s="29"/>
      <c r="G109" s="29"/>
      <c r="H109" s="29"/>
      <c r="I109" s="29"/>
      <c r="J109" s="29"/>
      <c r="K109" s="29"/>
      <c r="L109" s="29"/>
      <c r="M109" s="29"/>
      <c r="N109" s="29"/>
      <c r="O109" s="29"/>
      <c r="P109" s="29"/>
      <c r="Q109" s="29"/>
      <c r="R109" s="29"/>
      <c r="S109" s="29"/>
      <c r="T109" s="29"/>
      <c r="U109" s="29"/>
      <c r="V109" s="29"/>
      <c r="W109" s="29"/>
      <c r="X109" s="29"/>
      <c r="Y109" s="29"/>
      <c r="Z109" s="29"/>
    </row>
    <row r="110" spans="4:26" ht="15" customHeight="1" x14ac:dyDescent="0.2">
      <c r="D110" s="29"/>
      <c r="E110" s="29"/>
      <c r="F110" s="29"/>
      <c r="G110" s="29"/>
      <c r="H110" s="29"/>
      <c r="I110" s="29"/>
      <c r="J110" s="29"/>
      <c r="K110" s="29"/>
      <c r="L110" s="29"/>
      <c r="M110" s="29"/>
      <c r="N110" s="29"/>
      <c r="O110" s="29"/>
      <c r="P110" s="29"/>
      <c r="Q110" s="29"/>
      <c r="R110" s="29"/>
      <c r="S110" s="29"/>
      <c r="T110" s="29"/>
      <c r="U110" s="29"/>
      <c r="V110" s="29"/>
      <c r="W110" s="29"/>
      <c r="X110" s="29"/>
      <c r="Y110" s="29"/>
      <c r="Z110" s="29"/>
    </row>
    <row r="111" spans="4:26" ht="15" customHeight="1" x14ac:dyDescent="0.2">
      <c r="D111" s="29"/>
      <c r="E111" s="29"/>
      <c r="F111" s="29"/>
      <c r="G111" s="29"/>
      <c r="H111" s="29"/>
      <c r="I111" s="29"/>
      <c r="J111" s="29"/>
      <c r="K111" s="29"/>
      <c r="L111" s="29"/>
      <c r="M111" s="29"/>
      <c r="N111" s="29"/>
      <c r="O111" s="29"/>
      <c r="P111" s="29"/>
      <c r="Q111" s="29"/>
      <c r="R111" s="29"/>
      <c r="S111" s="29"/>
      <c r="T111" s="29"/>
      <c r="U111" s="29"/>
      <c r="V111" s="29"/>
      <c r="W111" s="29"/>
      <c r="X111" s="29"/>
      <c r="Y111" s="29"/>
      <c r="Z111" s="29"/>
    </row>
    <row r="112" spans="4:26" ht="15" customHeight="1" x14ac:dyDescent="0.2">
      <c r="D112" s="29"/>
      <c r="E112" s="29"/>
      <c r="F112" s="29"/>
      <c r="G112" s="29"/>
      <c r="H112" s="29"/>
      <c r="I112" s="29"/>
      <c r="J112" s="29"/>
      <c r="K112" s="29"/>
      <c r="L112" s="29"/>
      <c r="M112" s="29"/>
      <c r="N112" s="29"/>
      <c r="O112" s="29"/>
      <c r="P112" s="29"/>
      <c r="Q112" s="29"/>
      <c r="R112" s="29"/>
      <c r="S112" s="29"/>
      <c r="T112" s="29"/>
      <c r="U112" s="29"/>
      <c r="V112" s="29"/>
      <c r="W112" s="29"/>
      <c r="X112" s="29"/>
      <c r="Y112" s="29"/>
      <c r="Z112" s="29"/>
    </row>
    <row r="113" spans="4:26" ht="15" customHeight="1" x14ac:dyDescent="0.2">
      <c r="D113" s="29"/>
      <c r="E113" s="29"/>
      <c r="F113" s="29"/>
      <c r="G113" s="29"/>
      <c r="H113" s="29"/>
      <c r="I113" s="29"/>
      <c r="J113" s="29"/>
      <c r="K113" s="29"/>
      <c r="L113" s="29"/>
      <c r="M113" s="29"/>
      <c r="N113" s="29"/>
      <c r="O113" s="29"/>
      <c r="P113" s="29"/>
      <c r="Q113" s="29"/>
      <c r="R113" s="29"/>
      <c r="S113" s="29"/>
      <c r="T113" s="29"/>
      <c r="U113" s="29"/>
      <c r="V113" s="29"/>
      <c r="W113" s="29"/>
      <c r="X113" s="29"/>
      <c r="Y113" s="29"/>
      <c r="Z113" s="29"/>
    </row>
    <row r="114" spans="4:26" ht="15" customHeight="1" x14ac:dyDescent="0.2">
      <c r="D114" s="29"/>
      <c r="E114" s="29"/>
      <c r="F114" s="29"/>
      <c r="G114" s="29"/>
      <c r="H114" s="29"/>
      <c r="I114" s="29"/>
      <c r="J114" s="29"/>
      <c r="K114" s="29"/>
      <c r="L114" s="29"/>
      <c r="M114" s="29"/>
      <c r="N114" s="29"/>
      <c r="O114" s="29"/>
      <c r="P114" s="29"/>
      <c r="Q114" s="29"/>
      <c r="R114" s="29"/>
      <c r="S114" s="29"/>
      <c r="T114" s="29"/>
      <c r="U114" s="29"/>
      <c r="V114" s="29"/>
      <c r="W114" s="29"/>
      <c r="X114" s="29"/>
      <c r="Y114" s="29"/>
      <c r="Z114" s="29"/>
    </row>
    <row r="115" spans="4:26" ht="15" customHeight="1" x14ac:dyDescent="0.2">
      <c r="D115" s="29"/>
      <c r="E115" s="29"/>
      <c r="F115" s="29"/>
      <c r="G115" s="29"/>
      <c r="H115" s="29"/>
      <c r="I115" s="29"/>
      <c r="J115" s="29"/>
      <c r="K115" s="29"/>
      <c r="L115" s="29"/>
      <c r="M115" s="29"/>
      <c r="N115" s="29"/>
      <c r="O115" s="29"/>
      <c r="P115" s="29"/>
      <c r="Q115" s="29"/>
      <c r="R115" s="29"/>
      <c r="S115" s="29"/>
      <c r="T115" s="29"/>
      <c r="U115" s="29"/>
      <c r="V115" s="29"/>
      <c r="W115" s="29"/>
      <c r="X115" s="29"/>
      <c r="Y115" s="29"/>
      <c r="Z115" s="29"/>
    </row>
    <row r="116" spans="4:26" ht="15" customHeight="1" x14ac:dyDescent="0.2">
      <c r="D116" s="29"/>
      <c r="E116" s="29"/>
      <c r="F116" s="29"/>
      <c r="G116" s="29"/>
      <c r="H116" s="29"/>
      <c r="I116" s="29"/>
      <c r="J116" s="29"/>
      <c r="K116" s="29"/>
      <c r="L116" s="29"/>
      <c r="M116" s="29"/>
      <c r="N116" s="29"/>
      <c r="O116" s="29"/>
      <c r="P116" s="29"/>
      <c r="Q116" s="29"/>
      <c r="R116" s="29"/>
      <c r="S116" s="29"/>
      <c r="T116" s="29"/>
      <c r="U116" s="29"/>
      <c r="V116" s="29"/>
      <c r="W116" s="29"/>
      <c r="X116" s="29"/>
      <c r="Y116" s="29"/>
      <c r="Z116" s="29"/>
    </row>
    <row r="117" spans="4:26" ht="15" customHeight="1" x14ac:dyDescent="0.2">
      <c r="D117" s="29"/>
      <c r="E117" s="29"/>
      <c r="F117" s="29"/>
      <c r="G117" s="29"/>
      <c r="H117" s="29"/>
      <c r="I117" s="29"/>
      <c r="J117" s="29"/>
      <c r="K117" s="29"/>
      <c r="L117" s="29"/>
      <c r="M117" s="29"/>
      <c r="N117" s="29"/>
      <c r="O117" s="29"/>
      <c r="P117" s="29"/>
      <c r="Q117" s="29"/>
      <c r="R117" s="29"/>
      <c r="S117" s="29"/>
      <c r="T117" s="29"/>
      <c r="U117" s="29"/>
      <c r="V117" s="29"/>
      <c r="W117" s="29"/>
      <c r="X117" s="29"/>
      <c r="Y117" s="29"/>
      <c r="Z117" s="29"/>
    </row>
    <row r="118" spans="4:26" ht="15" customHeight="1" x14ac:dyDescent="0.2">
      <c r="D118" s="29"/>
      <c r="E118" s="29"/>
      <c r="F118" s="29"/>
      <c r="G118" s="29"/>
      <c r="H118" s="29"/>
      <c r="I118" s="29"/>
      <c r="J118" s="29"/>
      <c r="K118" s="29"/>
      <c r="L118" s="29"/>
      <c r="M118" s="29"/>
      <c r="N118" s="29"/>
      <c r="O118" s="29"/>
      <c r="P118" s="29"/>
      <c r="Q118" s="29"/>
      <c r="R118" s="29"/>
      <c r="S118" s="29"/>
      <c r="T118" s="29"/>
      <c r="U118" s="29"/>
      <c r="V118" s="29"/>
      <c r="W118" s="29"/>
      <c r="X118" s="29"/>
      <c r="Y118" s="29"/>
      <c r="Z118" s="29"/>
    </row>
    <row r="119" spans="4:26" ht="15" customHeight="1" x14ac:dyDescent="0.2">
      <c r="D119" s="29"/>
      <c r="E119" s="29"/>
      <c r="F119" s="29"/>
      <c r="G119" s="29"/>
      <c r="H119" s="29"/>
      <c r="I119" s="29"/>
      <c r="J119" s="29"/>
      <c r="K119" s="29"/>
      <c r="L119" s="29"/>
      <c r="M119" s="29"/>
      <c r="N119" s="29"/>
      <c r="O119" s="29"/>
      <c r="P119" s="29"/>
      <c r="Q119" s="29"/>
      <c r="R119" s="29"/>
      <c r="S119" s="29"/>
      <c r="T119" s="29"/>
      <c r="U119" s="29"/>
      <c r="V119" s="29"/>
      <c r="W119" s="29"/>
      <c r="X119" s="29"/>
      <c r="Y119" s="29"/>
      <c r="Z119" s="29"/>
    </row>
    <row r="120" spans="4:26" ht="15" customHeight="1" x14ac:dyDescent="0.2">
      <c r="D120" s="29"/>
      <c r="E120" s="29"/>
      <c r="F120" s="29"/>
      <c r="G120" s="29"/>
      <c r="H120" s="29"/>
      <c r="I120" s="29"/>
      <c r="J120" s="29"/>
      <c r="K120" s="29"/>
      <c r="L120" s="29"/>
      <c r="M120" s="29"/>
      <c r="N120" s="29"/>
      <c r="O120" s="29"/>
      <c r="P120" s="29"/>
      <c r="Q120" s="29"/>
      <c r="R120" s="29"/>
      <c r="S120" s="29"/>
      <c r="T120" s="29"/>
      <c r="U120" s="29"/>
      <c r="V120" s="29"/>
      <c r="W120" s="29"/>
      <c r="X120" s="29"/>
      <c r="Y120" s="29"/>
      <c r="Z120" s="29"/>
    </row>
    <row r="121" spans="4:26" ht="15" customHeight="1" x14ac:dyDescent="0.2">
      <c r="D121" s="29"/>
      <c r="E121" s="29"/>
      <c r="F121" s="29"/>
      <c r="G121" s="29"/>
      <c r="H121" s="29"/>
      <c r="I121" s="29"/>
      <c r="J121" s="29"/>
      <c r="K121" s="29"/>
      <c r="L121" s="29"/>
      <c r="M121" s="29"/>
      <c r="N121" s="29"/>
      <c r="O121" s="29"/>
      <c r="P121" s="29"/>
      <c r="Q121" s="29"/>
      <c r="R121" s="29"/>
      <c r="S121" s="29"/>
      <c r="T121" s="29"/>
      <c r="U121" s="29"/>
      <c r="V121" s="29"/>
      <c r="W121" s="29"/>
      <c r="X121" s="29"/>
      <c r="Y121" s="29"/>
      <c r="Z121" s="29"/>
    </row>
    <row r="122" spans="4:26" ht="15" customHeight="1" x14ac:dyDescent="0.2">
      <c r="D122" s="29"/>
      <c r="E122" s="29"/>
      <c r="F122" s="29"/>
      <c r="G122" s="29"/>
      <c r="H122" s="29"/>
      <c r="I122" s="29"/>
      <c r="J122" s="29"/>
      <c r="K122" s="29"/>
      <c r="L122" s="29"/>
      <c r="M122" s="29"/>
      <c r="N122" s="29"/>
      <c r="O122" s="29"/>
      <c r="P122" s="29"/>
      <c r="Q122" s="29"/>
      <c r="R122" s="29"/>
      <c r="S122" s="29"/>
      <c r="T122" s="29"/>
      <c r="U122" s="29"/>
      <c r="V122" s="29"/>
      <c r="W122" s="29"/>
      <c r="X122" s="29"/>
      <c r="Y122" s="29"/>
      <c r="Z122" s="29"/>
    </row>
    <row r="123" spans="4:26" ht="15" customHeight="1" x14ac:dyDescent="0.2">
      <c r="D123" s="29"/>
      <c r="E123" s="29"/>
      <c r="F123" s="29"/>
      <c r="G123" s="29"/>
      <c r="H123" s="29"/>
      <c r="I123" s="29"/>
      <c r="J123" s="29"/>
      <c r="K123" s="29"/>
      <c r="L123" s="29"/>
      <c r="M123" s="29"/>
      <c r="N123" s="29"/>
      <c r="O123" s="29"/>
      <c r="P123" s="29"/>
      <c r="Q123" s="29"/>
      <c r="R123" s="29"/>
      <c r="S123" s="29"/>
      <c r="T123" s="29"/>
      <c r="U123" s="29"/>
      <c r="V123" s="29"/>
      <c r="W123" s="29"/>
      <c r="X123" s="29"/>
      <c r="Y123" s="29"/>
      <c r="Z123" s="29"/>
    </row>
    <row r="124" spans="4:26" ht="15" customHeight="1" x14ac:dyDescent="0.2">
      <c r="D124" s="29"/>
      <c r="E124" s="29"/>
      <c r="F124" s="29"/>
      <c r="G124" s="29"/>
      <c r="H124" s="29"/>
      <c r="I124" s="29"/>
      <c r="J124" s="29"/>
      <c r="K124" s="29"/>
      <c r="L124" s="29"/>
      <c r="M124" s="29"/>
      <c r="N124" s="29"/>
      <c r="O124" s="29"/>
      <c r="P124" s="29"/>
      <c r="Q124" s="29"/>
      <c r="R124" s="29"/>
      <c r="S124" s="29"/>
      <c r="T124" s="29"/>
      <c r="U124" s="29"/>
      <c r="V124" s="29"/>
      <c r="W124" s="29"/>
      <c r="X124" s="29"/>
      <c r="Y124" s="29"/>
      <c r="Z124" s="29"/>
    </row>
    <row r="125" spans="4:26" ht="15" customHeight="1" x14ac:dyDescent="0.2">
      <c r="D125" s="29"/>
      <c r="E125" s="29"/>
      <c r="F125" s="29"/>
      <c r="G125" s="29"/>
      <c r="H125" s="29"/>
      <c r="I125" s="29"/>
      <c r="J125" s="29"/>
      <c r="K125" s="29"/>
      <c r="L125" s="29"/>
      <c r="M125" s="29"/>
      <c r="N125" s="29"/>
      <c r="O125" s="29"/>
      <c r="P125" s="29"/>
      <c r="Q125" s="29"/>
      <c r="R125" s="29"/>
      <c r="S125" s="29"/>
      <c r="T125" s="29"/>
      <c r="U125" s="29"/>
      <c r="V125" s="29"/>
      <c r="W125" s="29"/>
      <c r="X125" s="29"/>
      <c r="Y125" s="29"/>
      <c r="Z125" s="29"/>
    </row>
    <row r="126" spans="4:26" ht="15" customHeight="1" x14ac:dyDescent="0.2">
      <c r="D126" s="29"/>
      <c r="E126" s="29"/>
      <c r="F126" s="29"/>
      <c r="G126" s="29"/>
      <c r="H126" s="29"/>
      <c r="I126" s="29"/>
      <c r="J126" s="29"/>
      <c r="K126" s="29"/>
      <c r="L126" s="29"/>
      <c r="M126" s="29"/>
      <c r="N126" s="29"/>
      <c r="O126" s="29"/>
      <c r="P126" s="29"/>
      <c r="Q126" s="29"/>
      <c r="R126" s="29"/>
      <c r="S126" s="29"/>
      <c r="T126" s="29"/>
      <c r="U126" s="29"/>
      <c r="V126" s="29"/>
      <c r="W126" s="29"/>
      <c r="X126" s="29"/>
      <c r="Y126" s="29"/>
      <c r="Z126" s="29"/>
    </row>
    <row r="127" spans="4:26" ht="15" customHeight="1" x14ac:dyDescent="0.2">
      <c r="D127" s="29"/>
      <c r="E127" s="29"/>
      <c r="F127" s="29"/>
      <c r="G127" s="29"/>
      <c r="H127" s="29"/>
      <c r="I127" s="29"/>
      <c r="J127" s="29"/>
      <c r="K127" s="29"/>
      <c r="L127" s="29"/>
      <c r="M127" s="29"/>
      <c r="N127" s="29"/>
      <c r="O127" s="29"/>
      <c r="P127" s="29"/>
      <c r="Q127" s="29"/>
      <c r="R127" s="29"/>
      <c r="S127" s="29"/>
      <c r="T127" s="29"/>
      <c r="U127" s="29"/>
      <c r="V127" s="29"/>
      <c r="W127" s="29"/>
      <c r="X127" s="29"/>
      <c r="Y127" s="29"/>
      <c r="Z127" s="29"/>
    </row>
    <row r="128" spans="4:26" ht="15" customHeight="1" x14ac:dyDescent="0.2">
      <c r="D128" s="29"/>
      <c r="E128" s="29"/>
      <c r="F128" s="29"/>
      <c r="G128" s="29"/>
      <c r="H128" s="29"/>
      <c r="I128" s="29"/>
      <c r="J128" s="29"/>
      <c r="K128" s="29"/>
      <c r="L128" s="29"/>
      <c r="M128" s="29"/>
      <c r="N128" s="29"/>
      <c r="O128" s="29"/>
      <c r="P128" s="29"/>
      <c r="Q128" s="29"/>
      <c r="R128" s="29"/>
      <c r="S128" s="29"/>
      <c r="T128" s="29"/>
      <c r="U128" s="29"/>
      <c r="V128" s="29"/>
      <c r="W128" s="29"/>
      <c r="X128" s="29"/>
      <c r="Y128" s="29"/>
      <c r="Z128" s="29"/>
    </row>
    <row r="129" spans="4:26" ht="15" customHeight="1" x14ac:dyDescent="0.2">
      <c r="D129" s="29"/>
      <c r="E129" s="29"/>
      <c r="F129" s="29"/>
      <c r="G129" s="29"/>
      <c r="H129" s="29"/>
      <c r="I129" s="29"/>
      <c r="J129" s="29"/>
      <c r="K129" s="29"/>
      <c r="L129" s="29"/>
      <c r="M129" s="29"/>
      <c r="N129" s="29"/>
      <c r="O129" s="29"/>
      <c r="P129" s="29"/>
      <c r="Q129" s="29"/>
      <c r="R129" s="29"/>
      <c r="S129" s="29"/>
      <c r="T129" s="29"/>
      <c r="U129" s="29"/>
      <c r="V129" s="29"/>
      <c r="W129" s="29"/>
      <c r="X129" s="29"/>
      <c r="Y129" s="29"/>
      <c r="Z129" s="29"/>
    </row>
    <row r="130" spans="4:26" ht="15" customHeight="1" x14ac:dyDescent="0.2">
      <c r="D130" s="29"/>
      <c r="E130" s="29"/>
      <c r="F130" s="29"/>
      <c r="G130" s="29"/>
      <c r="H130" s="29"/>
      <c r="I130" s="29"/>
      <c r="J130" s="29"/>
      <c r="K130" s="29"/>
      <c r="L130" s="29"/>
      <c r="M130" s="29"/>
      <c r="N130" s="29"/>
      <c r="O130" s="29"/>
      <c r="P130" s="29"/>
      <c r="Q130" s="29"/>
      <c r="R130" s="29"/>
      <c r="S130" s="29"/>
      <c r="T130" s="29"/>
      <c r="U130" s="29"/>
      <c r="V130" s="29"/>
      <c r="W130" s="29"/>
      <c r="X130" s="29"/>
      <c r="Y130" s="29"/>
      <c r="Z130" s="29"/>
    </row>
    <row r="131" spans="4:26" ht="15" customHeight="1" x14ac:dyDescent="0.2">
      <c r="D131" s="29"/>
      <c r="E131" s="29"/>
      <c r="F131" s="29"/>
      <c r="G131" s="29"/>
      <c r="H131" s="29"/>
      <c r="I131" s="29"/>
      <c r="J131" s="29"/>
      <c r="K131" s="29"/>
      <c r="L131" s="29"/>
      <c r="M131" s="29"/>
      <c r="N131" s="29"/>
      <c r="O131" s="29"/>
      <c r="P131" s="29"/>
      <c r="Q131" s="29"/>
      <c r="R131" s="29"/>
      <c r="S131" s="29"/>
      <c r="T131" s="29"/>
      <c r="U131" s="29"/>
      <c r="V131" s="29"/>
      <c r="W131" s="29"/>
      <c r="X131" s="29"/>
      <c r="Y131" s="29"/>
      <c r="Z131" s="29"/>
    </row>
    <row r="132" spans="4:26" ht="15" customHeight="1" x14ac:dyDescent="0.2">
      <c r="D132" s="29"/>
      <c r="E132" s="29"/>
      <c r="F132" s="29"/>
      <c r="G132" s="29"/>
      <c r="H132" s="29"/>
      <c r="I132" s="29"/>
      <c r="J132" s="29"/>
      <c r="K132" s="29"/>
      <c r="L132" s="29"/>
      <c r="M132" s="29"/>
      <c r="N132" s="29"/>
      <c r="O132" s="29"/>
      <c r="P132" s="29"/>
      <c r="Q132" s="29"/>
      <c r="R132" s="29"/>
      <c r="S132" s="29"/>
      <c r="T132" s="29"/>
      <c r="U132" s="29"/>
      <c r="V132" s="29"/>
      <c r="W132" s="29"/>
      <c r="X132" s="29"/>
      <c r="Y132" s="29"/>
      <c r="Z132" s="29"/>
    </row>
    <row r="133" spans="4:26" ht="15" customHeight="1" x14ac:dyDescent="0.2">
      <c r="D133" s="29"/>
      <c r="E133" s="29"/>
      <c r="F133" s="29"/>
      <c r="G133" s="29"/>
      <c r="H133" s="29"/>
      <c r="I133" s="29"/>
      <c r="J133" s="29"/>
      <c r="K133" s="29"/>
      <c r="L133" s="29"/>
      <c r="M133" s="29"/>
      <c r="N133" s="29"/>
      <c r="O133" s="29"/>
      <c r="P133" s="29"/>
      <c r="Q133" s="29"/>
      <c r="R133" s="29"/>
      <c r="S133" s="29"/>
      <c r="T133" s="29"/>
      <c r="U133" s="29"/>
      <c r="V133" s="29"/>
      <c r="W133" s="29"/>
      <c r="X133" s="29"/>
      <c r="Y133" s="29"/>
      <c r="Z133" s="29"/>
    </row>
    <row r="134" spans="4:26" ht="15" customHeight="1" x14ac:dyDescent="0.2">
      <c r="D134" s="29"/>
      <c r="E134" s="29"/>
      <c r="F134" s="29"/>
      <c r="G134" s="29"/>
      <c r="H134" s="29"/>
      <c r="I134" s="29"/>
      <c r="J134" s="29"/>
      <c r="K134" s="29"/>
      <c r="L134" s="29"/>
      <c r="M134" s="29"/>
      <c r="N134" s="29"/>
      <c r="O134" s="29"/>
      <c r="P134" s="29"/>
      <c r="Q134" s="29"/>
      <c r="R134" s="29"/>
      <c r="S134" s="29"/>
      <c r="T134" s="29"/>
      <c r="U134" s="29"/>
      <c r="V134" s="29"/>
      <c r="W134" s="29"/>
      <c r="X134" s="29"/>
      <c r="Y134" s="29"/>
      <c r="Z134" s="29"/>
    </row>
    <row r="135" spans="4:26" ht="15" customHeight="1" x14ac:dyDescent="0.2">
      <c r="D135" s="29"/>
      <c r="E135" s="29"/>
      <c r="F135" s="29"/>
      <c r="G135" s="29"/>
      <c r="H135" s="29"/>
      <c r="I135" s="29"/>
      <c r="J135" s="29"/>
      <c r="K135" s="29"/>
      <c r="L135" s="29"/>
      <c r="M135" s="29"/>
      <c r="N135" s="29"/>
      <c r="O135" s="29"/>
      <c r="P135" s="29"/>
      <c r="Q135" s="29"/>
      <c r="R135" s="29"/>
      <c r="S135" s="29"/>
      <c r="T135" s="29"/>
      <c r="U135" s="29"/>
      <c r="V135" s="29"/>
      <c r="W135" s="29"/>
      <c r="X135" s="29"/>
      <c r="Y135" s="29"/>
      <c r="Z135" s="29"/>
    </row>
    <row r="136" spans="4:26" ht="15" customHeight="1" x14ac:dyDescent="0.2">
      <c r="D136" s="29"/>
      <c r="E136" s="29"/>
      <c r="F136" s="29"/>
      <c r="G136" s="29"/>
      <c r="H136" s="29"/>
      <c r="I136" s="29"/>
      <c r="J136" s="29"/>
      <c r="K136" s="29"/>
      <c r="L136" s="29"/>
      <c r="M136" s="29"/>
      <c r="N136" s="29"/>
      <c r="O136" s="29"/>
      <c r="P136" s="29"/>
      <c r="Q136" s="29"/>
      <c r="R136" s="29"/>
      <c r="S136" s="29"/>
      <c r="T136" s="29"/>
      <c r="U136" s="29"/>
      <c r="V136" s="29"/>
      <c r="W136" s="29"/>
      <c r="X136" s="29"/>
      <c r="Y136" s="29"/>
      <c r="Z136" s="29"/>
    </row>
    <row r="137" spans="4:26" ht="15" customHeight="1" x14ac:dyDescent="0.2">
      <c r="D137" s="29"/>
      <c r="E137" s="29"/>
      <c r="F137" s="29"/>
      <c r="G137" s="29"/>
      <c r="H137" s="29"/>
      <c r="I137" s="29"/>
      <c r="J137" s="29"/>
      <c r="K137" s="29"/>
      <c r="L137" s="29"/>
      <c r="M137" s="29"/>
      <c r="N137" s="29"/>
      <c r="O137" s="29"/>
      <c r="P137" s="29"/>
      <c r="Q137" s="29"/>
      <c r="R137" s="29"/>
      <c r="S137" s="29"/>
      <c r="T137" s="29"/>
      <c r="U137" s="29"/>
      <c r="V137" s="29"/>
      <c r="W137" s="29"/>
      <c r="X137" s="29"/>
      <c r="Y137" s="29"/>
      <c r="Z137" s="29"/>
    </row>
    <row r="138" spans="4:26" ht="15" customHeight="1" x14ac:dyDescent="0.2">
      <c r="D138" s="29"/>
      <c r="E138" s="29"/>
      <c r="F138" s="29"/>
      <c r="G138" s="29"/>
      <c r="H138" s="29"/>
      <c r="I138" s="29"/>
      <c r="J138" s="29"/>
      <c r="K138" s="29"/>
      <c r="L138" s="29"/>
      <c r="M138" s="29"/>
      <c r="N138" s="29"/>
      <c r="O138" s="29"/>
      <c r="P138" s="29"/>
      <c r="Q138" s="29"/>
      <c r="R138" s="29"/>
      <c r="S138" s="29"/>
      <c r="T138" s="29"/>
      <c r="U138" s="29"/>
      <c r="V138" s="29"/>
      <c r="W138" s="29"/>
      <c r="X138" s="29"/>
      <c r="Y138" s="29"/>
      <c r="Z138" s="29"/>
    </row>
    <row r="139" spans="4:26" ht="15" customHeight="1" x14ac:dyDescent="0.2">
      <c r="D139" s="29"/>
      <c r="E139" s="29"/>
      <c r="F139" s="29"/>
      <c r="G139" s="29"/>
      <c r="H139" s="29"/>
      <c r="I139" s="29"/>
      <c r="J139" s="29"/>
      <c r="K139" s="29"/>
      <c r="L139" s="29"/>
      <c r="M139" s="29"/>
      <c r="N139" s="29"/>
      <c r="O139" s="29"/>
      <c r="P139" s="29"/>
      <c r="Q139" s="29"/>
      <c r="R139" s="29"/>
      <c r="S139" s="29"/>
      <c r="T139" s="29"/>
      <c r="U139" s="29"/>
      <c r="V139" s="29"/>
      <c r="W139" s="29"/>
      <c r="X139" s="29"/>
      <c r="Y139" s="29"/>
      <c r="Z139" s="29"/>
    </row>
    <row r="140" spans="4:26" ht="15" customHeight="1" x14ac:dyDescent="0.2">
      <c r="D140" s="29"/>
      <c r="E140" s="29"/>
      <c r="F140" s="29"/>
      <c r="G140" s="29"/>
      <c r="H140" s="29"/>
      <c r="I140" s="29"/>
      <c r="J140" s="29"/>
      <c r="K140" s="29"/>
      <c r="L140" s="29"/>
      <c r="M140" s="29"/>
      <c r="N140" s="29"/>
      <c r="O140" s="29"/>
      <c r="P140" s="29"/>
      <c r="Q140" s="29"/>
      <c r="R140" s="29"/>
      <c r="S140" s="29"/>
      <c r="T140" s="29"/>
      <c r="U140" s="29"/>
      <c r="V140" s="29"/>
      <c r="W140" s="29"/>
      <c r="X140" s="29"/>
      <c r="Y140" s="29"/>
      <c r="Z140" s="29"/>
    </row>
    <row r="141" spans="4:26" ht="15" customHeight="1" x14ac:dyDescent="0.2">
      <c r="D141" s="29"/>
      <c r="E141" s="29"/>
      <c r="F141" s="29"/>
      <c r="G141" s="29"/>
      <c r="H141" s="29"/>
      <c r="I141" s="29"/>
      <c r="J141" s="29"/>
      <c r="K141" s="29"/>
      <c r="L141" s="29"/>
      <c r="M141" s="29"/>
      <c r="N141" s="29"/>
      <c r="O141" s="29"/>
      <c r="P141" s="29"/>
      <c r="Q141" s="29"/>
      <c r="R141" s="29"/>
      <c r="S141" s="29"/>
      <c r="T141" s="29"/>
      <c r="U141" s="29"/>
      <c r="V141" s="29"/>
      <c r="W141" s="29"/>
      <c r="X141" s="29"/>
      <c r="Y141" s="29"/>
      <c r="Z141" s="29"/>
    </row>
    <row r="142" spans="4:26" ht="15" customHeight="1" x14ac:dyDescent="0.2">
      <c r="D142" s="29"/>
      <c r="E142" s="29"/>
      <c r="F142" s="29"/>
      <c r="G142" s="29"/>
      <c r="H142" s="29"/>
      <c r="I142" s="29"/>
      <c r="J142" s="29"/>
      <c r="K142" s="29"/>
      <c r="L142" s="29"/>
      <c r="M142" s="29"/>
      <c r="N142" s="29"/>
      <c r="O142" s="29"/>
      <c r="P142" s="29"/>
      <c r="Q142" s="29"/>
      <c r="R142" s="29"/>
      <c r="S142" s="29"/>
      <c r="T142" s="29"/>
      <c r="U142" s="29"/>
      <c r="V142" s="29"/>
      <c r="W142" s="29"/>
      <c r="X142" s="29"/>
      <c r="Y142" s="29"/>
      <c r="Z142" s="29"/>
    </row>
    <row r="143" spans="4:26" ht="15" customHeight="1" x14ac:dyDescent="0.2">
      <c r="D143" s="29"/>
      <c r="E143" s="29"/>
      <c r="F143" s="29"/>
      <c r="G143" s="29"/>
      <c r="H143" s="29"/>
      <c r="I143" s="29"/>
      <c r="J143" s="29"/>
      <c r="K143" s="29"/>
      <c r="L143" s="29"/>
      <c r="M143" s="29"/>
      <c r="N143" s="29"/>
      <c r="O143" s="29"/>
      <c r="P143" s="29"/>
      <c r="Q143" s="29"/>
      <c r="R143" s="29"/>
      <c r="S143" s="29"/>
      <c r="T143" s="29"/>
      <c r="U143" s="29"/>
      <c r="V143" s="29"/>
      <c r="W143" s="29"/>
      <c r="X143" s="29"/>
      <c r="Y143" s="29"/>
      <c r="Z143" s="29"/>
    </row>
    <row r="144" spans="4:26" ht="15" customHeight="1" x14ac:dyDescent="0.2">
      <c r="D144" s="29"/>
      <c r="E144" s="29"/>
      <c r="F144" s="29"/>
      <c r="G144" s="29"/>
      <c r="H144" s="29"/>
      <c r="I144" s="29"/>
      <c r="J144" s="29"/>
      <c r="K144" s="29"/>
      <c r="L144" s="29"/>
      <c r="M144" s="29"/>
      <c r="N144" s="29"/>
      <c r="O144" s="29"/>
      <c r="P144" s="29"/>
      <c r="Q144" s="29"/>
      <c r="R144" s="29"/>
      <c r="S144" s="29"/>
      <c r="T144" s="29"/>
      <c r="U144" s="29"/>
      <c r="V144" s="29"/>
      <c r="W144" s="29"/>
      <c r="X144" s="29"/>
      <c r="Y144" s="29"/>
      <c r="Z144" s="29"/>
    </row>
    <row r="145" spans="4:26" ht="15" customHeight="1" x14ac:dyDescent="0.2">
      <c r="D145" s="29"/>
      <c r="E145" s="29"/>
      <c r="F145" s="29"/>
      <c r="G145" s="29"/>
      <c r="H145" s="29"/>
      <c r="I145" s="29"/>
      <c r="J145" s="29"/>
      <c r="K145" s="29"/>
      <c r="L145" s="29"/>
      <c r="M145" s="29"/>
      <c r="N145" s="29"/>
      <c r="O145" s="29"/>
      <c r="P145" s="29"/>
      <c r="Q145" s="29"/>
      <c r="R145" s="29"/>
      <c r="S145" s="29"/>
      <c r="T145" s="29"/>
      <c r="U145" s="29"/>
      <c r="V145" s="29"/>
      <c r="W145" s="29"/>
      <c r="X145" s="29"/>
      <c r="Y145" s="29"/>
      <c r="Z145" s="29"/>
    </row>
    <row r="146" spans="4:26" ht="15" customHeight="1" x14ac:dyDescent="0.2">
      <c r="D146" s="29"/>
      <c r="E146" s="29"/>
      <c r="F146" s="29"/>
      <c r="G146" s="29"/>
      <c r="H146" s="29"/>
      <c r="I146" s="29"/>
      <c r="J146" s="29"/>
      <c r="K146" s="29"/>
      <c r="L146" s="29"/>
      <c r="M146" s="29"/>
      <c r="N146" s="29"/>
      <c r="O146" s="29"/>
      <c r="P146" s="29"/>
      <c r="Q146" s="29"/>
      <c r="R146" s="29"/>
      <c r="S146" s="29"/>
      <c r="T146" s="29"/>
      <c r="U146" s="29"/>
      <c r="V146" s="29"/>
      <c r="W146" s="29"/>
      <c r="X146" s="29"/>
      <c r="Y146" s="29"/>
      <c r="Z146" s="29"/>
    </row>
    <row r="147" spans="4:26" ht="15" customHeight="1" x14ac:dyDescent="0.2">
      <c r="D147" s="29"/>
      <c r="E147" s="29"/>
      <c r="F147" s="29"/>
      <c r="G147" s="29"/>
      <c r="H147" s="29"/>
      <c r="I147" s="29"/>
      <c r="J147" s="29"/>
      <c r="K147" s="29"/>
      <c r="L147" s="29"/>
      <c r="M147" s="29"/>
      <c r="N147" s="29"/>
      <c r="O147" s="29"/>
      <c r="P147" s="29"/>
      <c r="Q147" s="29"/>
      <c r="R147" s="29"/>
      <c r="S147" s="29"/>
      <c r="T147" s="29"/>
      <c r="U147" s="29"/>
      <c r="V147" s="29"/>
      <c r="W147" s="29"/>
      <c r="X147" s="29"/>
      <c r="Y147" s="29"/>
      <c r="Z147" s="29"/>
    </row>
    <row r="148" spans="4:26" ht="15" customHeight="1" x14ac:dyDescent="0.2">
      <c r="D148" s="29"/>
      <c r="E148" s="29"/>
      <c r="F148" s="29"/>
      <c r="G148" s="29"/>
      <c r="H148" s="29"/>
      <c r="I148" s="29"/>
      <c r="J148" s="29"/>
      <c r="K148" s="29"/>
      <c r="L148" s="29"/>
      <c r="M148" s="29"/>
      <c r="N148" s="29"/>
      <c r="O148" s="29"/>
      <c r="P148" s="29"/>
      <c r="Q148" s="29"/>
      <c r="R148" s="29"/>
      <c r="S148" s="29"/>
      <c r="T148" s="29"/>
      <c r="U148" s="29"/>
      <c r="V148" s="29"/>
      <c r="W148" s="29"/>
      <c r="X148" s="29"/>
      <c r="Y148" s="29"/>
      <c r="Z148" s="29"/>
    </row>
    <row r="149" spans="4:26" ht="15" customHeight="1" x14ac:dyDescent="0.2">
      <c r="D149" s="29"/>
      <c r="E149" s="29"/>
      <c r="F149" s="29"/>
      <c r="G149" s="29"/>
      <c r="H149" s="29"/>
      <c r="I149" s="29"/>
      <c r="J149" s="29"/>
      <c r="K149" s="29"/>
      <c r="L149" s="29"/>
      <c r="M149" s="29"/>
      <c r="N149" s="29"/>
      <c r="O149" s="29"/>
      <c r="P149" s="29"/>
      <c r="Q149" s="29"/>
      <c r="R149" s="29"/>
      <c r="S149" s="29"/>
      <c r="T149" s="29"/>
      <c r="U149" s="29"/>
      <c r="V149" s="29"/>
      <c r="W149" s="29"/>
      <c r="X149" s="29"/>
      <c r="Y149" s="29"/>
      <c r="Z149" s="29"/>
    </row>
    <row r="150" spans="4:26" ht="15" customHeight="1" x14ac:dyDescent="0.2">
      <c r="D150" s="29"/>
      <c r="E150" s="29"/>
      <c r="F150" s="29"/>
      <c r="G150" s="29"/>
      <c r="H150" s="29"/>
      <c r="I150" s="29"/>
      <c r="J150" s="29"/>
      <c r="K150" s="29"/>
      <c r="L150" s="29"/>
      <c r="M150" s="29"/>
      <c r="N150" s="29"/>
      <c r="O150" s="29"/>
      <c r="P150" s="29"/>
      <c r="Q150" s="29"/>
      <c r="R150" s="29"/>
      <c r="S150" s="29"/>
      <c r="T150" s="29"/>
      <c r="U150" s="29"/>
      <c r="V150" s="29"/>
      <c r="W150" s="29"/>
      <c r="X150" s="29"/>
      <c r="Y150" s="29"/>
      <c r="Z150" s="29"/>
    </row>
    <row r="151" spans="4:26" ht="15" customHeight="1" x14ac:dyDescent="0.2">
      <c r="D151" s="29"/>
      <c r="E151" s="29"/>
      <c r="F151" s="29"/>
      <c r="G151" s="29"/>
      <c r="H151" s="29"/>
      <c r="I151" s="29"/>
      <c r="J151" s="29"/>
      <c r="K151" s="29"/>
      <c r="L151" s="29"/>
      <c r="M151" s="29"/>
      <c r="N151" s="29"/>
      <c r="O151" s="29"/>
      <c r="P151" s="29"/>
      <c r="Q151" s="29"/>
      <c r="R151" s="29"/>
      <c r="S151" s="29"/>
      <c r="T151" s="29"/>
      <c r="U151" s="29"/>
      <c r="V151" s="29"/>
      <c r="W151" s="29"/>
      <c r="X151" s="29"/>
      <c r="Y151" s="29"/>
      <c r="Z151" s="29"/>
    </row>
    <row r="152" spans="4:26" ht="15" customHeight="1" x14ac:dyDescent="0.2">
      <c r="D152" s="29"/>
      <c r="E152" s="29"/>
      <c r="F152" s="29"/>
      <c r="G152" s="29"/>
      <c r="H152" s="29"/>
      <c r="I152" s="29"/>
      <c r="J152" s="29"/>
      <c r="K152" s="29"/>
      <c r="L152" s="29"/>
      <c r="M152" s="29"/>
      <c r="N152" s="29"/>
      <c r="O152" s="29"/>
      <c r="P152" s="29"/>
      <c r="Q152" s="29"/>
      <c r="R152" s="29"/>
      <c r="S152" s="29"/>
      <c r="T152" s="29"/>
      <c r="U152" s="29"/>
      <c r="V152" s="29"/>
      <c r="W152" s="29"/>
      <c r="X152" s="29"/>
      <c r="Y152" s="29"/>
      <c r="Z152" s="29"/>
    </row>
    <row r="153" spans="4:26" ht="15" customHeight="1" x14ac:dyDescent="0.2">
      <c r="D153" s="29"/>
      <c r="E153" s="29"/>
      <c r="F153" s="29"/>
      <c r="G153" s="29"/>
      <c r="H153" s="29"/>
      <c r="I153" s="29"/>
      <c r="J153" s="29"/>
      <c r="K153" s="29"/>
      <c r="L153" s="29"/>
      <c r="M153" s="29"/>
      <c r="N153" s="29"/>
      <c r="O153" s="29"/>
      <c r="P153" s="29"/>
      <c r="Q153" s="29"/>
      <c r="R153" s="29"/>
      <c r="S153" s="29"/>
      <c r="T153" s="29"/>
      <c r="U153" s="29"/>
      <c r="V153" s="29"/>
      <c r="W153" s="29"/>
      <c r="X153" s="29"/>
      <c r="Y153" s="29"/>
      <c r="Z153" s="29"/>
    </row>
    <row r="154" spans="4:26" ht="15" customHeight="1" x14ac:dyDescent="0.2">
      <c r="D154" s="29"/>
      <c r="E154" s="29"/>
      <c r="F154" s="29"/>
      <c r="G154" s="29"/>
      <c r="H154" s="29"/>
      <c r="I154" s="29"/>
      <c r="J154" s="29"/>
      <c r="K154" s="29"/>
      <c r="L154" s="29"/>
      <c r="M154" s="29"/>
      <c r="N154" s="29"/>
      <c r="O154" s="29"/>
      <c r="P154" s="29"/>
      <c r="Q154" s="29"/>
      <c r="R154" s="29"/>
      <c r="S154" s="29"/>
      <c r="T154" s="29"/>
      <c r="U154" s="29"/>
      <c r="V154" s="29"/>
      <c r="W154" s="29"/>
      <c r="X154" s="29"/>
      <c r="Y154" s="29"/>
      <c r="Z154" s="29"/>
    </row>
    <row r="155" spans="4:26" ht="15" customHeight="1" x14ac:dyDescent="0.2">
      <c r="D155" s="29"/>
      <c r="E155" s="29"/>
      <c r="F155" s="29"/>
      <c r="G155" s="29"/>
      <c r="H155" s="29"/>
      <c r="I155" s="29"/>
      <c r="J155" s="29"/>
      <c r="K155" s="29"/>
      <c r="L155" s="29"/>
      <c r="M155" s="29"/>
      <c r="N155" s="29"/>
      <c r="O155" s="29"/>
      <c r="P155" s="29"/>
      <c r="Q155" s="29"/>
      <c r="R155" s="29"/>
      <c r="S155" s="29"/>
      <c r="T155" s="29"/>
      <c r="U155" s="29"/>
      <c r="V155" s="29"/>
      <c r="W155" s="29"/>
      <c r="X155" s="29"/>
      <c r="Y155" s="29"/>
      <c r="Z155" s="29"/>
    </row>
    <row r="156" spans="4:26" ht="15" customHeight="1" x14ac:dyDescent="0.2">
      <c r="D156" s="29"/>
      <c r="E156" s="29"/>
      <c r="F156" s="29"/>
      <c r="G156" s="29"/>
      <c r="H156" s="29"/>
      <c r="I156" s="29"/>
      <c r="J156" s="29"/>
      <c r="K156" s="29"/>
      <c r="L156" s="29"/>
      <c r="M156" s="29"/>
      <c r="N156" s="29"/>
      <c r="O156" s="29"/>
      <c r="P156" s="29"/>
      <c r="Q156" s="29"/>
      <c r="R156" s="29"/>
      <c r="S156" s="29"/>
      <c r="T156" s="29"/>
      <c r="U156" s="29"/>
      <c r="V156" s="29"/>
      <c r="W156" s="29"/>
      <c r="X156" s="29"/>
      <c r="Y156" s="29"/>
      <c r="Z156" s="29"/>
    </row>
    <row r="157" spans="4:26" ht="15" customHeight="1" x14ac:dyDescent="0.2">
      <c r="D157" s="29"/>
      <c r="E157" s="29"/>
      <c r="F157" s="29"/>
      <c r="G157" s="29"/>
      <c r="H157" s="29"/>
      <c r="I157" s="29"/>
      <c r="J157" s="29"/>
      <c r="K157" s="29"/>
      <c r="L157" s="29"/>
      <c r="M157" s="29"/>
      <c r="N157" s="29"/>
      <c r="O157" s="29"/>
      <c r="P157" s="29"/>
      <c r="Q157" s="29"/>
      <c r="R157" s="29"/>
      <c r="S157" s="29"/>
      <c r="T157" s="29"/>
      <c r="U157" s="29"/>
      <c r="V157" s="29"/>
      <c r="W157" s="29"/>
      <c r="X157" s="29"/>
      <c r="Y157" s="29"/>
      <c r="Z157" s="29"/>
    </row>
    <row r="158" spans="4:26" ht="15" customHeight="1" x14ac:dyDescent="0.2">
      <c r="D158" s="29"/>
      <c r="E158" s="29"/>
      <c r="F158" s="29"/>
      <c r="G158" s="29"/>
      <c r="H158" s="29"/>
      <c r="I158" s="29"/>
      <c r="J158" s="29"/>
      <c r="K158" s="29"/>
      <c r="L158" s="29"/>
      <c r="M158" s="29"/>
      <c r="N158" s="29"/>
      <c r="O158" s="29"/>
      <c r="P158" s="29"/>
      <c r="Q158" s="29"/>
      <c r="R158" s="29"/>
      <c r="S158" s="29"/>
      <c r="T158" s="29"/>
      <c r="U158" s="29"/>
      <c r="V158" s="29"/>
      <c r="W158" s="29"/>
      <c r="X158" s="29"/>
      <c r="Y158" s="29"/>
      <c r="Z158" s="29"/>
    </row>
    <row r="159" spans="4:26" ht="15" customHeight="1" x14ac:dyDescent="0.2">
      <c r="D159" s="29"/>
      <c r="E159" s="29"/>
      <c r="F159" s="29"/>
      <c r="G159" s="29"/>
      <c r="H159" s="29"/>
      <c r="I159" s="29"/>
      <c r="J159" s="29"/>
      <c r="K159" s="29"/>
      <c r="L159" s="29"/>
      <c r="M159" s="29"/>
      <c r="N159" s="29"/>
      <c r="O159" s="29"/>
      <c r="P159" s="29"/>
      <c r="Q159" s="29"/>
      <c r="R159" s="29"/>
      <c r="S159" s="29"/>
      <c r="T159" s="29"/>
      <c r="U159" s="29"/>
      <c r="V159" s="29"/>
      <c r="W159" s="29"/>
      <c r="X159" s="29"/>
      <c r="Y159" s="29"/>
      <c r="Z159" s="29"/>
    </row>
    <row r="160" spans="4:26" ht="15" customHeight="1" x14ac:dyDescent="0.2">
      <c r="D160" s="29"/>
      <c r="E160" s="29"/>
      <c r="F160" s="29"/>
      <c r="G160" s="29"/>
      <c r="H160" s="29"/>
      <c r="I160" s="29"/>
      <c r="J160" s="29"/>
      <c r="K160" s="29"/>
      <c r="L160" s="29"/>
      <c r="M160" s="29"/>
      <c r="N160" s="29"/>
      <c r="O160" s="29"/>
      <c r="P160" s="29"/>
      <c r="Q160" s="29"/>
      <c r="R160" s="29"/>
      <c r="S160" s="29"/>
      <c r="T160" s="29"/>
      <c r="U160" s="29"/>
      <c r="V160" s="29"/>
      <c r="W160" s="29"/>
      <c r="X160" s="29"/>
      <c r="Y160" s="29"/>
      <c r="Z160" s="29"/>
    </row>
    <row r="161" spans="4:26" ht="15" customHeight="1" x14ac:dyDescent="0.2">
      <c r="D161" s="29"/>
      <c r="E161" s="29"/>
      <c r="F161" s="29"/>
      <c r="G161" s="29"/>
      <c r="H161" s="29"/>
      <c r="I161" s="29"/>
      <c r="J161" s="29"/>
      <c r="K161" s="29"/>
      <c r="L161" s="29"/>
      <c r="M161" s="29"/>
      <c r="N161" s="29"/>
      <c r="O161" s="29"/>
      <c r="P161" s="29"/>
      <c r="Q161" s="29"/>
      <c r="R161" s="29"/>
      <c r="S161" s="29"/>
      <c r="T161" s="29"/>
      <c r="U161" s="29"/>
      <c r="V161" s="29"/>
      <c r="W161" s="29"/>
      <c r="X161" s="29"/>
      <c r="Y161" s="29"/>
      <c r="Z161" s="29"/>
    </row>
    <row r="162" spans="4:26" ht="15" customHeight="1" x14ac:dyDescent="0.2">
      <c r="D162" s="29"/>
      <c r="E162" s="29"/>
      <c r="F162" s="29"/>
      <c r="G162" s="29"/>
      <c r="H162" s="29"/>
      <c r="I162" s="29"/>
      <c r="J162" s="29"/>
      <c r="K162" s="29"/>
      <c r="L162" s="29"/>
      <c r="M162" s="29"/>
      <c r="N162" s="29"/>
      <c r="O162" s="29"/>
      <c r="P162" s="29"/>
      <c r="Q162" s="29"/>
      <c r="R162" s="29"/>
      <c r="S162" s="29"/>
      <c r="T162" s="29"/>
      <c r="U162" s="29"/>
      <c r="V162" s="29"/>
      <c r="W162" s="29"/>
      <c r="X162" s="29"/>
      <c r="Y162" s="29"/>
      <c r="Z162" s="29"/>
    </row>
    <row r="163" spans="4:26" ht="15" customHeight="1" x14ac:dyDescent="0.2">
      <c r="D163" s="29"/>
      <c r="E163" s="29"/>
      <c r="F163" s="29"/>
      <c r="G163" s="29"/>
      <c r="H163" s="29"/>
      <c r="I163" s="29"/>
      <c r="J163" s="29"/>
      <c r="K163" s="29"/>
      <c r="L163" s="29"/>
      <c r="M163" s="29"/>
      <c r="N163" s="29"/>
      <c r="O163" s="29"/>
      <c r="P163" s="29"/>
      <c r="Q163" s="29"/>
      <c r="R163" s="29"/>
      <c r="S163" s="29"/>
      <c r="T163" s="29"/>
      <c r="U163" s="29"/>
      <c r="V163" s="29"/>
      <c r="W163" s="29"/>
      <c r="X163" s="29"/>
      <c r="Y163" s="29"/>
      <c r="Z163" s="29"/>
    </row>
    <row r="164" spans="4:26" ht="15" customHeight="1" x14ac:dyDescent="0.2">
      <c r="D164" s="29"/>
      <c r="E164" s="29"/>
      <c r="F164" s="29"/>
      <c r="G164" s="29"/>
      <c r="H164" s="29"/>
      <c r="I164" s="29"/>
      <c r="J164" s="29"/>
      <c r="K164" s="29"/>
      <c r="L164" s="29"/>
      <c r="M164" s="29"/>
      <c r="N164" s="29"/>
      <c r="O164" s="29"/>
      <c r="P164" s="29"/>
      <c r="Q164" s="29"/>
      <c r="R164" s="29"/>
      <c r="S164" s="29"/>
      <c r="T164" s="29"/>
      <c r="U164" s="29"/>
      <c r="V164" s="29"/>
      <c r="W164" s="29"/>
      <c r="X164" s="29"/>
      <c r="Y164" s="29"/>
      <c r="Z164" s="29"/>
    </row>
    <row r="165" spans="4:26" ht="15" customHeight="1" x14ac:dyDescent="0.2">
      <c r="D165" s="29"/>
      <c r="E165" s="29"/>
      <c r="F165" s="29"/>
      <c r="G165" s="29"/>
      <c r="H165" s="29"/>
      <c r="I165" s="29"/>
      <c r="J165" s="29"/>
      <c r="K165" s="29"/>
      <c r="L165" s="29"/>
      <c r="M165" s="29"/>
      <c r="N165" s="29"/>
      <c r="O165" s="29"/>
      <c r="P165" s="29"/>
      <c r="Q165" s="29"/>
      <c r="R165" s="29"/>
      <c r="S165" s="29"/>
      <c r="T165" s="29"/>
      <c r="U165" s="29"/>
      <c r="V165" s="29"/>
      <c r="W165" s="29"/>
      <c r="X165" s="29"/>
      <c r="Y165" s="29"/>
      <c r="Z165" s="29"/>
    </row>
    <row r="166" spans="4:26" ht="15" customHeight="1" x14ac:dyDescent="0.2">
      <c r="D166" s="29"/>
      <c r="E166" s="29"/>
      <c r="F166" s="29"/>
      <c r="G166" s="29"/>
      <c r="H166" s="29"/>
      <c r="I166" s="29"/>
      <c r="J166" s="29"/>
      <c r="K166" s="29"/>
      <c r="L166" s="29"/>
      <c r="M166" s="29"/>
      <c r="N166" s="29"/>
      <c r="O166" s="29"/>
      <c r="P166" s="29"/>
      <c r="Q166" s="29"/>
      <c r="R166" s="29"/>
      <c r="S166" s="29"/>
      <c r="T166" s="29"/>
      <c r="U166" s="29"/>
      <c r="V166" s="29"/>
      <c r="W166" s="29"/>
      <c r="X166" s="29"/>
      <c r="Y166" s="29"/>
      <c r="Z166" s="29"/>
    </row>
    <row r="167" spans="4:26" ht="15" customHeight="1" x14ac:dyDescent="0.2">
      <c r="D167" s="29"/>
      <c r="E167" s="29"/>
      <c r="F167" s="29"/>
      <c r="G167" s="29"/>
      <c r="H167" s="29"/>
      <c r="I167" s="29"/>
      <c r="J167" s="29"/>
      <c r="K167" s="29"/>
      <c r="L167" s="29"/>
      <c r="M167" s="29"/>
      <c r="N167" s="29"/>
      <c r="O167" s="29"/>
      <c r="P167" s="29"/>
      <c r="Q167" s="29"/>
      <c r="R167" s="29"/>
      <c r="S167" s="29"/>
      <c r="T167" s="29"/>
      <c r="U167" s="29"/>
      <c r="V167" s="29"/>
      <c r="W167" s="29"/>
      <c r="X167" s="29"/>
      <c r="Y167" s="29"/>
      <c r="Z167" s="29"/>
    </row>
    <row r="168" spans="4:26" ht="15" customHeight="1" x14ac:dyDescent="0.2">
      <c r="D168" s="29"/>
      <c r="E168" s="29"/>
      <c r="F168" s="29"/>
      <c r="G168" s="29"/>
      <c r="H168" s="29"/>
      <c r="I168" s="29"/>
      <c r="J168" s="29"/>
      <c r="K168" s="29"/>
      <c r="L168" s="29"/>
      <c r="M168" s="29"/>
      <c r="N168" s="29"/>
      <c r="O168" s="29"/>
      <c r="P168" s="29"/>
      <c r="Q168" s="29"/>
      <c r="R168" s="29"/>
      <c r="S168" s="29"/>
      <c r="T168" s="29"/>
      <c r="U168" s="29"/>
      <c r="V168" s="29"/>
      <c r="W168" s="29"/>
      <c r="X168" s="29"/>
      <c r="Y168" s="29"/>
      <c r="Z168" s="29"/>
    </row>
    <row r="169" spans="4:26" ht="15" customHeight="1" x14ac:dyDescent="0.2">
      <c r="D169" s="29"/>
      <c r="E169" s="29"/>
      <c r="F169" s="29"/>
      <c r="G169" s="29"/>
      <c r="H169" s="29"/>
      <c r="I169" s="29"/>
      <c r="J169" s="29"/>
      <c r="K169" s="29"/>
      <c r="L169" s="29"/>
      <c r="M169" s="29"/>
      <c r="N169" s="29"/>
      <c r="O169" s="29"/>
      <c r="P169" s="29"/>
      <c r="Q169" s="29"/>
      <c r="R169" s="29"/>
      <c r="S169" s="29"/>
      <c r="T169" s="29"/>
      <c r="U169" s="29"/>
      <c r="V169" s="29"/>
      <c r="W169" s="29"/>
      <c r="X169" s="29"/>
      <c r="Y169" s="29"/>
      <c r="Z169" s="29"/>
    </row>
    <row r="170" spans="4:26" ht="15" customHeight="1" x14ac:dyDescent="0.2">
      <c r="D170" s="29"/>
      <c r="E170" s="29"/>
      <c r="F170" s="29"/>
      <c r="G170" s="29"/>
      <c r="H170" s="29"/>
      <c r="I170" s="29"/>
      <c r="J170" s="29"/>
      <c r="K170" s="29"/>
      <c r="L170" s="29"/>
      <c r="M170" s="29"/>
      <c r="N170" s="29"/>
      <c r="O170" s="29"/>
      <c r="P170" s="29"/>
      <c r="Q170" s="29"/>
      <c r="R170" s="29"/>
      <c r="S170" s="29"/>
      <c r="T170" s="29"/>
      <c r="U170" s="29"/>
      <c r="V170" s="29"/>
      <c r="W170" s="29"/>
      <c r="X170" s="29"/>
      <c r="Y170" s="29"/>
      <c r="Z170" s="29"/>
    </row>
    <row r="171" spans="4:26" ht="15" customHeight="1" x14ac:dyDescent="0.2">
      <c r="D171" s="29"/>
      <c r="E171" s="29"/>
      <c r="F171" s="29"/>
      <c r="G171" s="29"/>
      <c r="H171" s="29"/>
      <c r="I171" s="29"/>
      <c r="J171" s="29"/>
      <c r="K171" s="29"/>
      <c r="L171" s="29"/>
      <c r="M171" s="29"/>
      <c r="N171" s="29"/>
      <c r="O171" s="29"/>
      <c r="P171" s="29"/>
      <c r="Q171" s="29"/>
      <c r="R171" s="29"/>
      <c r="S171" s="29"/>
      <c r="T171" s="29"/>
      <c r="U171" s="29"/>
      <c r="V171" s="29"/>
      <c r="W171" s="29"/>
      <c r="X171" s="29"/>
      <c r="Y171" s="29"/>
      <c r="Z171" s="29"/>
    </row>
    <row r="172" spans="4:26" ht="15" customHeight="1" x14ac:dyDescent="0.2">
      <c r="D172" s="29"/>
      <c r="E172" s="29"/>
      <c r="F172" s="29"/>
      <c r="G172" s="29"/>
      <c r="H172" s="29"/>
      <c r="I172" s="29"/>
      <c r="J172" s="29"/>
      <c r="K172" s="29"/>
      <c r="L172" s="29"/>
      <c r="M172" s="29"/>
      <c r="N172" s="29"/>
      <c r="O172" s="29"/>
      <c r="P172" s="29"/>
      <c r="Q172" s="29"/>
      <c r="R172" s="29"/>
      <c r="S172" s="29"/>
      <c r="T172" s="29"/>
      <c r="U172" s="29"/>
      <c r="V172" s="29"/>
      <c r="W172" s="29"/>
      <c r="X172" s="29"/>
      <c r="Y172" s="29"/>
      <c r="Z172" s="29"/>
    </row>
    <row r="173" spans="4:26" ht="15" customHeight="1" x14ac:dyDescent="0.2">
      <c r="D173" s="29"/>
      <c r="E173" s="29"/>
      <c r="F173" s="29"/>
      <c r="G173" s="29"/>
      <c r="H173" s="29"/>
      <c r="I173" s="29"/>
      <c r="J173" s="29"/>
      <c r="K173" s="29"/>
      <c r="L173" s="29"/>
      <c r="M173" s="29"/>
      <c r="N173" s="29"/>
      <c r="O173" s="29"/>
      <c r="P173" s="29"/>
      <c r="Q173" s="29"/>
      <c r="R173" s="29"/>
      <c r="S173" s="29"/>
      <c r="T173" s="29"/>
      <c r="U173" s="29"/>
      <c r="V173" s="29"/>
      <c r="W173" s="29"/>
      <c r="X173" s="29"/>
      <c r="Y173" s="29"/>
      <c r="Z173" s="29"/>
    </row>
  </sheetData>
  <pageMargins left="0.5" right="0.5" top="0.5" bottom="0.5" header="0.5" footer="0.5"/>
  <pageSetup paperSize="5" scale="4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L213"/>
  <sheetViews>
    <sheetView zoomScale="110" zoomScaleNormal="110" workbookViewId="0">
      <selection activeCell="C1" sqref="C1"/>
    </sheetView>
  </sheetViews>
  <sheetFormatPr defaultColWidth="9.140625" defaultRowHeight="15" customHeight="1" x14ac:dyDescent="0.2"/>
  <cols>
    <col min="1" max="1" width="36.7109375" style="1" customWidth="1"/>
    <col min="2" max="2" width="11.7109375" style="77" customWidth="1"/>
    <col min="3" max="26" width="11.7109375" style="1" customWidth="1"/>
    <col min="27" max="27" width="11.7109375" style="131" customWidth="1"/>
    <col min="28" max="38" width="9.140625" style="131"/>
    <col min="39" max="16384" width="9.140625" style="1"/>
  </cols>
  <sheetData>
    <row r="1" spans="1:38" s="112" customFormat="1" ht="15" customHeight="1" x14ac:dyDescent="0.2">
      <c r="A1" s="106" t="s">
        <v>33</v>
      </c>
      <c r="B1" s="115" t="s">
        <v>1</v>
      </c>
      <c r="C1" s="108">
        <f>BASE!C1</f>
        <v>45596</v>
      </c>
      <c r="D1" s="108">
        <f>BASE!D1</f>
        <v>45626</v>
      </c>
      <c r="E1" s="108">
        <f>BASE!E1</f>
        <v>45657</v>
      </c>
      <c r="F1" s="108">
        <f>BASE!F1</f>
        <v>45688</v>
      </c>
      <c r="G1" s="108">
        <f>BASE!G1</f>
        <v>45716</v>
      </c>
      <c r="H1" s="108">
        <f>BASE!H1</f>
        <v>45747</v>
      </c>
      <c r="I1" s="108">
        <f>BASE!I1</f>
        <v>45777</v>
      </c>
      <c r="J1" s="108">
        <f>BASE!J1</f>
        <v>45808</v>
      </c>
      <c r="K1" s="108">
        <f>BASE!K1</f>
        <v>45838</v>
      </c>
      <c r="L1" s="108">
        <f>BASE!L1</f>
        <v>45869</v>
      </c>
      <c r="M1" s="108">
        <f>BASE!M1</f>
        <v>45900</v>
      </c>
      <c r="N1" s="108">
        <f>BASE!N1</f>
        <v>45930</v>
      </c>
      <c r="O1" s="108">
        <f>BASE!O1</f>
        <v>45961</v>
      </c>
      <c r="P1" s="108">
        <f>BASE!P1</f>
        <v>45991</v>
      </c>
      <c r="Q1" s="108">
        <f>BASE!Q1</f>
        <v>46022</v>
      </c>
      <c r="R1" s="108">
        <f>BASE!R1</f>
        <v>46053</v>
      </c>
      <c r="S1" s="109">
        <f>BASE!S1</f>
        <v>46081</v>
      </c>
      <c r="T1" s="108">
        <f>BASE!T1</f>
        <v>46112</v>
      </c>
      <c r="U1" s="108">
        <f>BASE!U1</f>
        <v>46142</v>
      </c>
      <c r="V1" s="108">
        <f>BASE!V1</f>
        <v>46173</v>
      </c>
      <c r="W1" s="108">
        <f>BASE!W1</f>
        <v>46203</v>
      </c>
      <c r="X1" s="108">
        <f>BASE!X1</f>
        <v>46234</v>
      </c>
      <c r="Y1" s="108">
        <f>BASE!Y1</f>
        <v>46265</v>
      </c>
      <c r="Z1" s="108">
        <f>BASE!Z1</f>
        <v>46295</v>
      </c>
      <c r="AA1" s="110" t="s">
        <v>2</v>
      </c>
      <c r="AB1" s="133"/>
      <c r="AC1" s="133"/>
      <c r="AD1" s="133"/>
      <c r="AE1" s="133"/>
      <c r="AF1" s="133"/>
      <c r="AG1" s="133"/>
      <c r="AH1" s="133"/>
      <c r="AI1" s="133"/>
      <c r="AJ1" s="133"/>
      <c r="AK1" s="133"/>
      <c r="AL1" s="133"/>
    </row>
    <row r="2" spans="1:38" ht="15" customHeight="1" x14ac:dyDescent="0.2">
      <c r="A2" s="106"/>
      <c r="B2" s="30"/>
      <c r="C2" s="26"/>
      <c r="D2" s="26"/>
      <c r="E2" s="26"/>
      <c r="F2" s="26"/>
      <c r="G2" s="26"/>
      <c r="H2" s="26"/>
      <c r="I2" s="26"/>
      <c r="J2" s="26"/>
      <c r="K2" s="26"/>
      <c r="L2" s="26"/>
      <c r="M2" s="26"/>
      <c r="N2" s="26"/>
      <c r="O2" s="26"/>
      <c r="P2" s="26"/>
      <c r="Q2" s="26"/>
      <c r="R2" s="26"/>
      <c r="S2" s="26"/>
      <c r="T2" s="26"/>
      <c r="U2" s="26"/>
      <c r="V2" s="26"/>
      <c r="W2" s="26"/>
      <c r="X2" s="26"/>
      <c r="Y2" s="26"/>
      <c r="Z2" s="26"/>
      <c r="AA2" s="123"/>
    </row>
    <row r="3" spans="1:38" ht="15" customHeight="1" x14ac:dyDescent="0.2">
      <c r="A3" s="78" t="s">
        <v>16</v>
      </c>
      <c r="B3" s="30"/>
      <c r="C3" s="53"/>
      <c r="D3" s="52"/>
      <c r="E3" s="53"/>
      <c r="F3" s="52"/>
      <c r="G3" s="53"/>
      <c r="H3" s="52"/>
      <c r="I3" s="53"/>
      <c r="J3" s="52"/>
      <c r="K3" s="53"/>
      <c r="L3" s="52"/>
      <c r="M3" s="53"/>
      <c r="N3" s="52"/>
      <c r="O3" s="53"/>
      <c r="P3" s="53"/>
      <c r="Q3" s="53"/>
      <c r="R3" s="53"/>
      <c r="S3" s="53"/>
      <c r="T3" s="53"/>
      <c r="U3" s="53"/>
      <c r="V3" s="53"/>
      <c r="W3" s="53"/>
      <c r="X3" s="69"/>
      <c r="Y3" s="69"/>
      <c r="Z3" s="70"/>
      <c r="AA3" s="70"/>
      <c r="AB3" s="134"/>
      <c r="AC3" s="134"/>
      <c r="AD3" s="134"/>
      <c r="AE3" s="134"/>
      <c r="AF3" s="134"/>
    </row>
    <row r="4" spans="1:38" ht="15" customHeight="1" x14ac:dyDescent="0.2">
      <c r="A4" s="42">
        <v>1</v>
      </c>
      <c r="B4" s="28">
        <v>0</v>
      </c>
      <c r="C4" s="3">
        <v>0</v>
      </c>
      <c r="D4" s="2">
        <v>0</v>
      </c>
      <c r="E4" s="3">
        <v>0</v>
      </c>
      <c r="F4" s="2">
        <v>0</v>
      </c>
      <c r="G4" s="3">
        <v>0</v>
      </c>
      <c r="H4" s="2">
        <v>0</v>
      </c>
      <c r="I4" s="3">
        <v>0</v>
      </c>
      <c r="J4" s="2">
        <v>0</v>
      </c>
      <c r="K4" s="3">
        <v>0</v>
      </c>
      <c r="L4" s="2">
        <v>0</v>
      </c>
      <c r="M4" s="3">
        <v>0</v>
      </c>
      <c r="N4" s="2">
        <v>0</v>
      </c>
      <c r="O4" s="3">
        <v>0</v>
      </c>
      <c r="P4" s="2">
        <v>0</v>
      </c>
      <c r="Q4" s="2">
        <v>0</v>
      </c>
      <c r="R4" s="2">
        <v>0</v>
      </c>
      <c r="S4" s="2">
        <v>0</v>
      </c>
      <c r="T4" s="2">
        <v>0</v>
      </c>
      <c r="U4" s="2">
        <v>0</v>
      </c>
      <c r="V4" s="2">
        <v>0</v>
      </c>
      <c r="W4" s="2">
        <v>0</v>
      </c>
      <c r="X4" s="2">
        <v>0</v>
      </c>
      <c r="Y4" s="2">
        <v>0</v>
      </c>
      <c r="Z4" s="2">
        <v>0</v>
      </c>
      <c r="AA4" s="3">
        <v>0</v>
      </c>
    </row>
    <row r="5" spans="1:38" ht="15" customHeight="1" x14ac:dyDescent="0.2">
      <c r="A5" s="42">
        <v>2</v>
      </c>
      <c r="B5" s="28">
        <v>0</v>
      </c>
      <c r="C5" s="3">
        <v>0</v>
      </c>
      <c r="D5" s="2">
        <v>0</v>
      </c>
      <c r="E5" s="3">
        <v>0</v>
      </c>
      <c r="F5" s="2">
        <v>0</v>
      </c>
      <c r="G5" s="3">
        <v>0</v>
      </c>
      <c r="H5" s="2">
        <v>0</v>
      </c>
      <c r="I5" s="3">
        <v>0</v>
      </c>
      <c r="J5" s="2">
        <v>0</v>
      </c>
      <c r="K5" s="3">
        <v>0</v>
      </c>
      <c r="L5" s="2">
        <v>0</v>
      </c>
      <c r="M5" s="3">
        <v>0</v>
      </c>
      <c r="N5" s="2">
        <v>0</v>
      </c>
      <c r="O5" s="3">
        <v>0</v>
      </c>
      <c r="P5" s="2">
        <v>0</v>
      </c>
      <c r="Q5" s="2">
        <v>0</v>
      </c>
      <c r="R5" s="2">
        <v>0</v>
      </c>
      <c r="S5" s="2">
        <v>0</v>
      </c>
      <c r="T5" s="2">
        <v>0</v>
      </c>
      <c r="U5" s="2">
        <v>0</v>
      </c>
      <c r="V5" s="2">
        <v>0</v>
      </c>
      <c r="W5" s="2">
        <v>0</v>
      </c>
      <c r="X5" s="2">
        <v>0</v>
      </c>
      <c r="Y5" s="2">
        <v>0</v>
      </c>
      <c r="Z5" s="2">
        <v>0</v>
      </c>
      <c r="AA5" s="3">
        <v>0</v>
      </c>
      <c r="AB5" s="130"/>
    </row>
    <row r="6" spans="1:38" ht="15" customHeight="1" x14ac:dyDescent="0.2">
      <c r="A6" s="42">
        <v>3</v>
      </c>
      <c r="B6" s="28">
        <v>0</v>
      </c>
      <c r="C6" s="3">
        <v>0</v>
      </c>
      <c r="D6" s="2">
        <v>0</v>
      </c>
      <c r="E6" s="3">
        <v>0</v>
      </c>
      <c r="F6" s="2">
        <v>0</v>
      </c>
      <c r="G6" s="3">
        <v>0</v>
      </c>
      <c r="H6" s="2">
        <v>0</v>
      </c>
      <c r="I6" s="3">
        <v>0</v>
      </c>
      <c r="J6" s="2">
        <v>0</v>
      </c>
      <c r="K6" s="3">
        <v>0</v>
      </c>
      <c r="L6" s="2">
        <v>0</v>
      </c>
      <c r="M6" s="3">
        <v>0</v>
      </c>
      <c r="N6" s="2">
        <v>0</v>
      </c>
      <c r="O6" s="3">
        <v>0</v>
      </c>
      <c r="P6" s="2">
        <v>0</v>
      </c>
      <c r="Q6" s="2">
        <v>0</v>
      </c>
      <c r="R6" s="2">
        <v>0</v>
      </c>
      <c r="S6" s="2">
        <v>0</v>
      </c>
      <c r="T6" s="2">
        <v>0</v>
      </c>
      <c r="U6" s="2">
        <v>0</v>
      </c>
      <c r="V6" s="2">
        <v>0</v>
      </c>
      <c r="W6" s="2">
        <v>0</v>
      </c>
      <c r="X6" s="2">
        <v>0</v>
      </c>
      <c r="Y6" s="2">
        <v>0</v>
      </c>
      <c r="Z6" s="2">
        <v>0</v>
      </c>
      <c r="AA6" s="3">
        <v>0</v>
      </c>
      <c r="AB6" s="130"/>
    </row>
    <row r="7" spans="1:38" ht="15" customHeight="1" x14ac:dyDescent="0.2">
      <c r="A7" s="42">
        <v>4</v>
      </c>
      <c r="B7" s="28">
        <v>0</v>
      </c>
      <c r="C7" s="3">
        <v>0</v>
      </c>
      <c r="D7" s="2">
        <v>0</v>
      </c>
      <c r="E7" s="3">
        <v>0</v>
      </c>
      <c r="F7" s="2">
        <v>0</v>
      </c>
      <c r="G7" s="3">
        <v>0</v>
      </c>
      <c r="H7" s="2">
        <v>0</v>
      </c>
      <c r="I7" s="3">
        <v>0</v>
      </c>
      <c r="J7" s="2">
        <v>0</v>
      </c>
      <c r="K7" s="3">
        <v>0</v>
      </c>
      <c r="L7" s="2">
        <v>0</v>
      </c>
      <c r="M7" s="3">
        <v>0</v>
      </c>
      <c r="N7" s="2">
        <v>0</v>
      </c>
      <c r="O7" s="3">
        <v>0</v>
      </c>
      <c r="P7" s="2">
        <v>0</v>
      </c>
      <c r="Q7" s="2">
        <v>0</v>
      </c>
      <c r="R7" s="2">
        <v>0</v>
      </c>
      <c r="S7" s="2">
        <v>0</v>
      </c>
      <c r="T7" s="2">
        <v>0</v>
      </c>
      <c r="U7" s="2">
        <v>0</v>
      </c>
      <c r="V7" s="2">
        <v>0</v>
      </c>
      <c r="W7" s="2">
        <v>0</v>
      </c>
      <c r="X7" s="2">
        <v>0</v>
      </c>
      <c r="Y7" s="2">
        <v>0</v>
      </c>
      <c r="Z7" s="2">
        <v>0</v>
      </c>
      <c r="AA7" s="3">
        <v>0</v>
      </c>
      <c r="AB7" s="130"/>
    </row>
    <row r="8" spans="1:38" ht="15" customHeight="1" x14ac:dyDescent="0.2">
      <c r="A8" s="42">
        <v>5</v>
      </c>
      <c r="B8" s="28">
        <v>0</v>
      </c>
      <c r="C8" s="3">
        <v>0</v>
      </c>
      <c r="D8" s="2">
        <v>0</v>
      </c>
      <c r="E8" s="3">
        <v>0</v>
      </c>
      <c r="F8" s="2">
        <v>0</v>
      </c>
      <c r="G8" s="3">
        <v>0</v>
      </c>
      <c r="H8" s="2">
        <v>0</v>
      </c>
      <c r="I8" s="3">
        <v>0</v>
      </c>
      <c r="J8" s="2">
        <v>0</v>
      </c>
      <c r="K8" s="3">
        <v>0</v>
      </c>
      <c r="L8" s="2">
        <v>0</v>
      </c>
      <c r="M8" s="3">
        <v>0</v>
      </c>
      <c r="N8" s="2">
        <v>0</v>
      </c>
      <c r="O8" s="3">
        <v>0</v>
      </c>
      <c r="P8" s="2">
        <v>0</v>
      </c>
      <c r="Q8" s="2">
        <v>0</v>
      </c>
      <c r="R8" s="2">
        <v>0</v>
      </c>
      <c r="S8" s="2">
        <v>0</v>
      </c>
      <c r="T8" s="2">
        <v>0</v>
      </c>
      <c r="U8" s="2">
        <v>0</v>
      </c>
      <c r="V8" s="2">
        <v>0</v>
      </c>
      <c r="W8" s="2">
        <v>0</v>
      </c>
      <c r="X8" s="2">
        <v>0</v>
      </c>
      <c r="Y8" s="2">
        <v>0</v>
      </c>
      <c r="Z8" s="2">
        <v>0</v>
      </c>
      <c r="AA8" s="3">
        <v>0</v>
      </c>
      <c r="AB8" s="130"/>
    </row>
    <row r="9" spans="1:38" ht="15" customHeight="1" x14ac:dyDescent="0.2">
      <c r="A9" s="42">
        <v>6</v>
      </c>
      <c r="B9" s="28">
        <v>0</v>
      </c>
      <c r="C9" s="3">
        <v>0</v>
      </c>
      <c r="D9" s="2">
        <v>0</v>
      </c>
      <c r="E9" s="3">
        <v>0</v>
      </c>
      <c r="F9" s="2">
        <v>0</v>
      </c>
      <c r="G9" s="3">
        <v>0</v>
      </c>
      <c r="H9" s="2">
        <v>0</v>
      </c>
      <c r="I9" s="3">
        <v>0</v>
      </c>
      <c r="J9" s="2">
        <v>0</v>
      </c>
      <c r="K9" s="3">
        <v>0</v>
      </c>
      <c r="L9" s="2">
        <v>0</v>
      </c>
      <c r="M9" s="3">
        <v>0</v>
      </c>
      <c r="N9" s="2">
        <v>0</v>
      </c>
      <c r="O9" s="3">
        <v>0</v>
      </c>
      <c r="P9" s="2">
        <v>0</v>
      </c>
      <c r="Q9" s="2">
        <v>0</v>
      </c>
      <c r="R9" s="2">
        <v>0</v>
      </c>
      <c r="S9" s="2">
        <v>0</v>
      </c>
      <c r="T9" s="2">
        <v>0</v>
      </c>
      <c r="U9" s="2">
        <v>0</v>
      </c>
      <c r="V9" s="2">
        <v>0</v>
      </c>
      <c r="W9" s="2">
        <v>0</v>
      </c>
      <c r="X9" s="2">
        <v>0</v>
      </c>
      <c r="Y9" s="2">
        <v>0</v>
      </c>
      <c r="Z9" s="2">
        <v>0</v>
      </c>
      <c r="AA9" s="3">
        <v>0</v>
      </c>
      <c r="AB9" s="130"/>
    </row>
    <row r="10" spans="1:38" ht="15" customHeight="1" x14ac:dyDescent="0.2">
      <c r="A10" s="42">
        <v>7</v>
      </c>
      <c r="B10" s="28">
        <v>0</v>
      </c>
      <c r="C10" s="3">
        <v>0</v>
      </c>
      <c r="D10" s="2">
        <v>0</v>
      </c>
      <c r="E10" s="3">
        <v>0</v>
      </c>
      <c r="F10" s="2">
        <v>0</v>
      </c>
      <c r="G10" s="3">
        <v>0</v>
      </c>
      <c r="H10" s="2">
        <v>0</v>
      </c>
      <c r="I10" s="3">
        <v>0</v>
      </c>
      <c r="J10" s="2">
        <v>0</v>
      </c>
      <c r="K10" s="3">
        <v>0</v>
      </c>
      <c r="L10" s="2">
        <v>0</v>
      </c>
      <c r="M10" s="3">
        <v>0</v>
      </c>
      <c r="N10" s="2">
        <v>0</v>
      </c>
      <c r="O10" s="3">
        <v>0</v>
      </c>
      <c r="P10" s="2">
        <v>0</v>
      </c>
      <c r="Q10" s="2">
        <v>0</v>
      </c>
      <c r="R10" s="2">
        <v>0</v>
      </c>
      <c r="S10" s="2">
        <v>0</v>
      </c>
      <c r="T10" s="2">
        <v>0</v>
      </c>
      <c r="U10" s="2">
        <v>0</v>
      </c>
      <c r="V10" s="2">
        <v>0</v>
      </c>
      <c r="W10" s="2">
        <v>0</v>
      </c>
      <c r="X10" s="2">
        <v>0</v>
      </c>
      <c r="Y10" s="2">
        <v>0</v>
      </c>
      <c r="Z10" s="2">
        <v>0</v>
      </c>
      <c r="AA10" s="3">
        <v>0</v>
      </c>
      <c r="AB10" s="130"/>
    </row>
    <row r="11" spans="1:38" ht="15" customHeight="1" x14ac:dyDescent="0.2">
      <c r="A11" s="42">
        <v>8</v>
      </c>
      <c r="B11" s="28">
        <v>0</v>
      </c>
      <c r="C11" s="3">
        <v>0</v>
      </c>
      <c r="D11" s="2">
        <v>0</v>
      </c>
      <c r="E11" s="3">
        <v>0</v>
      </c>
      <c r="F11" s="2">
        <v>0</v>
      </c>
      <c r="G11" s="3">
        <v>0</v>
      </c>
      <c r="H11" s="2">
        <v>0</v>
      </c>
      <c r="I11" s="3">
        <v>0</v>
      </c>
      <c r="J11" s="2">
        <v>0</v>
      </c>
      <c r="K11" s="3">
        <v>0</v>
      </c>
      <c r="L11" s="2">
        <v>0</v>
      </c>
      <c r="M11" s="3">
        <v>0</v>
      </c>
      <c r="N11" s="2">
        <v>0</v>
      </c>
      <c r="O11" s="3">
        <v>0</v>
      </c>
      <c r="P11" s="2">
        <v>0</v>
      </c>
      <c r="Q11" s="2">
        <v>0</v>
      </c>
      <c r="R11" s="2">
        <v>0</v>
      </c>
      <c r="S11" s="2">
        <v>0</v>
      </c>
      <c r="T11" s="2">
        <v>0</v>
      </c>
      <c r="U11" s="2">
        <v>0</v>
      </c>
      <c r="V11" s="2">
        <v>0</v>
      </c>
      <c r="W11" s="2">
        <v>0</v>
      </c>
      <c r="X11" s="2">
        <v>0</v>
      </c>
      <c r="Y11" s="2">
        <v>0</v>
      </c>
      <c r="Z11" s="2">
        <v>0</v>
      </c>
      <c r="AA11" s="3">
        <v>0</v>
      </c>
      <c r="AB11" s="130"/>
    </row>
    <row r="12" spans="1:38" ht="15" customHeight="1" x14ac:dyDescent="0.2">
      <c r="A12" s="42">
        <v>9</v>
      </c>
      <c r="B12" s="28">
        <v>0</v>
      </c>
      <c r="C12" s="3">
        <v>0</v>
      </c>
      <c r="D12" s="2">
        <v>0</v>
      </c>
      <c r="E12" s="3">
        <v>0</v>
      </c>
      <c r="F12" s="2">
        <v>0</v>
      </c>
      <c r="G12" s="3">
        <v>0</v>
      </c>
      <c r="H12" s="2">
        <v>0</v>
      </c>
      <c r="I12" s="3">
        <v>0</v>
      </c>
      <c r="J12" s="2">
        <v>0</v>
      </c>
      <c r="K12" s="3">
        <v>0</v>
      </c>
      <c r="L12" s="2">
        <v>0</v>
      </c>
      <c r="M12" s="3">
        <v>0</v>
      </c>
      <c r="N12" s="2">
        <v>0</v>
      </c>
      <c r="O12" s="3">
        <v>0</v>
      </c>
      <c r="P12" s="2">
        <v>0</v>
      </c>
      <c r="Q12" s="2">
        <v>0</v>
      </c>
      <c r="R12" s="2">
        <v>0</v>
      </c>
      <c r="S12" s="2">
        <v>0</v>
      </c>
      <c r="T12" s="2">
        <v>0</v>
      </c>
      <c r="U12" s="2">
        <v>0</v>
      </c>
      <c r="V12" s="2">
        <v>0</v>
      </c>
      <c r="W12" s="2">
        <v>0</v>
      </c>
      <c r="X12" s="2">
        <v>0</v>
      </c>
      <c r="Y12" s="2">
        <v>0</v>
      </c>
      <c r="Z12" s="2">
        <v>0</v>
      </c>
      <c r="AA12" s="3">
        <v>0</v>
      </c>
      <c r="AB12" s="130"/>
    </row>
    <row r="13" spans="1:38" ht="15" customHeight="1" x14ac:dyDescent="0.2">
      <c r="A13" s="42">
        <v>10</v>
      </c>
      <c r="B13" s="28">
        <v>0</v>
      </c>
      <c r="C13" s="3">
        <v>0</v>
      </c>
      <c r="D13" s="2">
        <v>0</v>
      </c>
      <c r="E13" s="3">
        <v>0</v>
      </c>
      <c r="F13" s="2">
        <v>0</v>
      </c>
      <c r="G13" s="3">
        <v>0</v>
      </c>
      <c r="H13" s="2">
        <v>0</v>
      </c>
      <c r="I13" s="3">
        <v>0</v>
      </c>
      <c r="J13" s="2">
        <v>0</v>
      </c>
      <c r="K13" s="3">
        <v>0</v>
      </c>
      <c r="L13" s="2">
        <v>0</v>
      </c>
      <c r="M13" s="3">
        <v>0</v>
      </c>
      <c r="N13" s="2">
        <v>0</v>
      </c>
      <c r="O13" s="3">
        <v>0</v>
      </c>
      <c r="P13" s="2">
        <v>0</v>
      </c>
      <c r="Q13" s="2">
        <v>0</v>
      </c>
      <c r="R13" s="2">
        <v>0</v>
      </c>
      <c r="S13" s="2">
        <v>0</v>
      </c>
      <c r="T13" s="2">
        <v>0</v>
      </c>
      <c r="U13" s="2">
        <v>0</v>
      </c>
      <c r="V13" s="2">
        <v>0</v>
      </c>
      <c r="W13" s="2">
        <v>0</v>
      </c>
      <c r="X13" s="2">
        <v>0</v>
      </c>
      <c r="Y13" s="2">
        <v>0</v>
      </c>
      <c r="Z13" s="2">
        <v>0</v>
      </c>
      <c r="AA13" s="3">
        <v>0</v>
      </c>
      <c r="AB13" s="130"/>
    </row>
    <row r="14" spans="1:38" ht="15" customHeight="1" x14ac:dyDescent="0.2">
      <c r="A14" s="42">
        <v>11</v>
      </c>
      <c r="B14" s="28">
        <v>0</v>
      </c>
      <c r="C14" s="3">
        <v>0</v>
      </c>
      <c r="D14" s="2">
        <v>0</v>
      </c>
      <c r="E14" s="3">
        <v>0</v>
      </c>
      <c r="F14" s="2">
        <v>0</v>
      </c>
      <c r="G14" s="3">
        <v>0</v>
      </c>
      <c r="H14" s="2">
        <v>0</v>
      </c>
      <c r="I14" s="3">
        <v>0</v>
      </c>
      <c r="J14" s="2">
        <v>0</v>
      </c>
      <c r="K14" s="3">
        <v>0</v>
      </c>
      <c r="L14" s="2">
        <v>0</v>
      </c>
      <c r="M14" s="3">
        <v>0</v>
      </c>
      <c r="N14" s="2">
        <v>0</v>
      </c>
      <c r="O14" s="3">
        <v>0</v>
      </c>
      <c r="P14" s="2">
        <v>0</v>
      </c>
      <c r="Q14" s="2">
        <v>0</v>
      </c>
      <c r="R14" s="2">
        <v>0</v>
      </c>
      <c r="S14" s="2">
        <v>0</v>
      </c>
      <c r="T14" s="2">
        <v>0</v>
      </c>
      <c r="U14" s="2">
        <v>0</v>
      </c>
      <c r="V14" s="2">
        <v>0</v>
      </c>
      <c r="W14" s="2">
        <v>0</v>
      </c>
      <c r="X14" s="2">
        <v>0</v>
      </c>
      <c r="Y14" s="2">
        <v>0</v>
      </c>
      <c r="Z14" s="2">
        <v>0</v>
      </c>
      <c r="AA14" s="3">
        <v>0</v>
      </c>
      <c r="AB14" s="130"/>
    </row>
    <row r="15" spans="1:38" ht="15" customHeight="1" x14ac:dyDescent="0.2">
      <c r="A15" s="42">
        <v>12</v>
      </c>
      <c r="B15" s="28">
        <v>0</v>
      </c>
      <c r="C15" s="3">
        <v>0</v>
      </c>
      <c r="D15" s="2">
        <v>0</v>
      </c>
      <c r="E15" s="3">
        <v>0</v>
      </c>
      <c r="F15" s="2">
        <v>0</v>
      </c>
      <c r="G15" s="3">
        <v>0</v>
      </c>
      <c r="H15" s="2">
        <v>0</v>
      </c>
      <c r="I15" s="3">
        <v>0</v>
      </c>
      <c r="J15" s="2">
        <v>0</v>
      </c>
      <c r="K15" s="3">
        <v>0</v>
      </c>
      <c r="L15" s="2">
        <v>0</v>
      </c>
      <c r="M15" s="3">
        <v>0</v>
      </c>
      <c r="N15" s="2">
        <v>0</v>
      </c>
      <c r="O15" s="3">
        <v>0</v>
      </c>
      <c r="P15" s="2">
        <v>0</v>
      </c>
      <c r="Q15" s="2">
        <v>0</v>
      </c>
      <c r="R15" s="2">
        <v>0</v>
      </c>
      <c r="S15" s="2">
        <v>0</v>
      </c>
      <c r="T15" s="2">
        <v>0</v>
      </c>
      <c r="U15" s="2">
        <v>0</v>
      </c>
      <c r="V15" s="2">
        <v>0</v>
      </c>
      <c r="W15" s="2">
        <v>0</v>
      </c>
      <c r="X15" s="2">
        <v>0</v>
      </c>
      <c r="Y15" s="2">
        <v>0</v>
      </c>
      <c r="Z15" s="2">
        <v>0</v>
      </c>
      <c r="AA15" s="3">
        <v>0</v>
      </c>
      <c r="AB15" s="130"/>
    </row>
    <row r="16" spans="1:38" ht="15" customHeight="1" x14ac:dyDescent="0.2">
      <c r="A16" s="42">
        <v>13</v>
      </c>
      <c r="B16" s="28">
        <v>0</v>
      </c>
      <c r="C16" s="3">
        <v>0</v>
      </c>
      <c r="D16" s="2">
        <v>0</v>
      </c>
      <c r="E16" s="3">
        <v>0</v>
      </c>
      <c r="F16" s="2">
        <v>0</v>
      </c>
      <c r="G16" s="3">
        <v>0</v>
      </c>
      <c r="H16" s="2">
        <v>0</v>
      </c>
      <c r="I16" s="3">
        <v>0</v>
      </c>
      <c r="J16" s="2">
        <v>0</v>
      </c>
      <c r="K16" s="3">
        <v>0</v>
      </c>
      <c r="L16" s="2">
        <v>0</v>
      </c>
      <c r="M16" s="3">
        <v>0</v>
      </c>
      <c r="N16" s="2">
        <v>0</v>
      </c>
      <c r="O16" s="3">
        <v>0</v>
      </c>
      <c r="P16" s="2">
        <v>0</v>
      </c>
      <c r="Q16" s="2">
        <v>0</v>
      </c>
      <c r="R16" s="2">
        <v>0</v>
      </c>
      <c r="S16" s="2">
        <v>0</v>
      </c>
      <c r="T16" s="2">
        <v>0</v>
      </c>
      <c r="U16" s="2">
        <v>0</v>
      </c>
      <c r="V16" s="2">
        <v>0</v>
      </c>
      <c r="W16" s="2">
        <v>0</v>
      </c>
      <c r="X16" s="2">
        <v>0</v>
      </c>
      <c r="Y16" s="2">
        <v>0</v>
      </c>
      <c r="Z16" s="2">
        <v>0</v>
      </c>
      <c r="AA16" s="3">
        <v>0</v>
      </c>
      <c r="AB16" s="130"/>
    </row>
    <row r="17" spans="1:28" ht="15" customHeight="1" x14ac:dyDescent="0.2">
      <c r="A17" s="42">
        <v>14</v>
      </c>
      <c r="B17" s="28">
        <v>0</v>
      </c>
      <c r="C17" s="3">
        <v>0</v>
      </c>
      <c r="D17" s="2">
        <v>0</v>
      </c>
      <c r="E17" s="3">
        <v>0</v>
      </c>
      <c r="F17" s="2">
        <v>0</v>
      </c>
      <c r="G17" s="3">
        <v>0</v>
      </c>
      <c r="H17" s="2">
        <v>0</v>
      </c>
      <c r="I17" s="3">
        <v>0</v>
      </c>
      <c r="J17" s="2">
        <v>0</v>
      </c>
      <c r="K17" s="3">
        <v>0</v>
      </c>
      <c r="L17" s="2">
        <v>0</v>
      </c>
      <c r="M17" s="3">
        <v>0</v>
      </c>
      <c r="N17" s="2">
        <v>0</v>
      </c>
      <c r="O17" s="3">
        <v>0</v>
      </c>
      <c r="P17" s="2">
        <v>0</v>
      </c>
      <c r="Q17" s="2">
        <v>0</v>
      </c>
      <c r="R17" s="2">
        <v>0</v>
      </c>
      <c r="S17" s="2">
        <v>0</v>
      </c>
      <c r="T17" s="2">
        <v>0</v>
      </c>
      <c r="U17" s="2">
        <v>0</v>
      </c>
      <c r="V17" s="2">
        <v>0</v>
      </c>
      <c r="W17" s="2">
        <v>0</v>
      </c>
      <c r="X17" s="2">
        <v>0</v>
      </c>
      <c r="Y17" s="2">
        <v>0</v>
      </c>
      <c r="Z17" s="2">
        <v>0</v>
      </c>
      <c r="AA17" s="3">
        <v>0</v>
      </c>
      <c r="AB17" s="130"/>
    </row>
    <row r="18" spans="1:28" ht="15" customHeight="1" x14ac:dyDescent="0.2">
      <c r="A18" s="42">
        <v>15</v>
      </c>
      <c r="B18" s="28">
        <v>0</v>
      </c>
      <c r="C18" s="3">
        <v>0</v>
      </c>
      <c r="D18" s="2">
        <v>0</v>
      </c>
      <c r="E18" s="3">
        <v>0</v>
      </c>
      <c r="F18" s="2">
        <v>0</v>
      </c>
      <c r="G18" s="3">
        <v>0</v>
      </c>
      <c r="H18" s="2">
        <v>0</v>
      </c>
      <c r="I18" s="3">
        <v>0</v>
      </c>
      <c r="J18" s="2">
        <v>0</v>
      </c>
      <c r="K18" s="3">
        <v>0</v>
      </c>
      <c r="L18" s="2">
        <v>0</v>
      </c>
      <c r="M18" s="3">
        <v>0</v>
      </c>
      <c r="N18" s="2">
        <v>0</v>
      </c>
      <c r="O18" s="3">
        <v>0</v>
      </c>
      <c r="P18" s="2">
        <v>0</v>
      </c>
      <c r="Q18" s="2">
        <v>0</v>
      </c>
      <c r="R18" s="2">
        <v>0</v>
      </c>
      <c r="S18" s="2">
        <v>0</v>
      </c>
      <c r="T18" s="2">
        <v>0</v>
      </c>
      <c r="U18" s="2">
        <v>0</v>
      </c>
      <c r="V18" s="2">
        <v>0</v>
      </c>
      <c r="W18" s="2">
        <v>0</v>
      </c>
      <c r="X18" s="2">
        <v>0</v>
      </c>
      <c r="Y18" s="2">
        <v>0</v>
      </c>
      <c r="Z18" s="2">
        <v>0</v>
      </c>
      <c r="AA18" s="3">
        <v>0</v>
      </c>
      <c r="AB18" s="130"/>
    </row>
    <row r="19" spans="1:28" ht="15" customHeight="1" x14ac:dyDescent="0.2">
      <c r="A19" s="42">
        <v>16</v>
      </c>
      <c r="B19" s="28">
        <v>0</v>
      </c>
      <c r="C19" s="3">
        <v>0</v>
      </c>
      <c r="D19" s="2">
        <v>0</v>
      </c>
      <c r="E19" s="3">
        <v>0</v>
      </c>
      <c r="F19" s="2">
        <v>0</v>
      </c>
      <c r="G19" s="3">
        <v>0</v>
      </c>
      <c r="H19" s="2">
        <v>0</v>
      </c>
      <c r="I19" s="3">
        <v>0</v>
      </c>
      <c r="J19" s="2">
        <v>0</v>
      </c>
      <c r="K19" s="3">
        <v>0</v>
      </c>
      <c r="L19" s="2">
        <v>0</v>
      </c>
      <c r="M19" s="3">
        <v>0</v>
      </c>
      <c r="N19" s="2">
        <v>0</v>
      </c>
      <c r="O19" s="3">
        <v>0</v>
      </c>
      <c r="P19" s="2">
        <v>0</v>
      </c>
      <c r="Q19" s="2">
        <v>0</v>
      </c>
      <c r="R19" s="2">
        <v>0</v>
      </c>
      <c r="S19" s="2">
        <v>0</v>
      </c>
      <c r="T19" s="2">
        <v>0</v>
      </c>
      <c r="U19" s="2">
        <v>0</v>
      </c>
      <c r="V19" s="2">
        <v>0</v>
      </c>
      <c r="W19" s="2">
        <v>0</v>
      </c>
      <c r="X19" s="2">
        <v>0</v>
      </c>
      <c r="Y19" s="2">
        <v>0</v>
      </c>
      <c r="Z19" s="2">
        <v>0</v>
      </c>
      <c r="AA19" s="3">
        <v>0</v>
      </c>
      <c r="AB19" s="130"/>
    </row>
    <row r="20" spans="1:28" ht="15" customHeight="1" x14ac:dyDescent="0.2">
      <c r="A20" s="42">
        <v>17</v>
      </c>
      <c r="B20" s="28">
        <v>0</v>
      </c>
      <c r="C20" s="3">
        <v>0</v>
      </c>
      <c r="D20" s="2">
        <v>0</v>
      </c>
      <c r="E20" s="3">
        <v>0</v>
      </c>
      <c r="F20" s="2">
        <v>0</v>
      </c>
      <c r="G20" s="3">
        <v>0</v>
      </c>
      <c r="H20" s="2">
        <v>0</v>
      </c>
      <c r="I20" s="3">
        <v>0</v>
      </c>
      <c r="J20" s="2">
        <v>0</v>
      </c>
      <c r="K20" s="3">
        <v>0</v>
      </c>
      <c r="L20" s="2">
        <v>0</v>
      </c>
      <c r="M20" s="3">
        <v>0</v>
      </c>
      <c r="N20" s="2">
        <v>0</v>
      </c>
      <c r="O20" s="3">
        <v>0</v>
      </c>
      <c r="P20" s="2">
        <v>0</v>
      </c>
      <c r="Q20" s="2">
        <v>0</v>
      </c>
      <c r="R20" s="2">
        <v>0</v>
      </c>
      <c r="S20" s="2">
        <v>0</v>
      </c>
      <c r="T20" s="2">
        <v>0</v>
      </c>
      <c r="U20" s="2">
        <v>0</v>
      </c>
      <c r="V20" s="2">
        <v>0</v>
      </c>
      <c r="W20" s="2">
        <v>0</v>
      </c>
      <c r="X20" s="2">
        <v>0</v>
      </c>
      <c r="Y20" s="2">
        <v>0</v>
      </c>
      <c r="Z20" s="2">
        <v>0</v>
      </c>
      <c r="AA20" s="3">
        <v>0</v>
      </c>
      <c r="AB20" s="130"/>
    </row>
    <row r="21" spans="1:28" ht="15" customHeight="1" x14ac:dyDescent="0.2">
      <c r="A21" s="42">
        <v>18</v>
      </c>
      <c r="B21" s="28">
        <v>0</v>
      </c>
      <c r="C21" s="3">
        <v>0</v>
      </c>
      <c r="D21" s="2">
        <v>0</v>
      </c>
      <c r="E21" s="3">
        <v>0</v>
      </c>
      <c r="F21" s="2">
        <v>0</v>
      </c>
      <c r="G21" s="3">
        <v>0</v>
      </c>
      <c r="H21" s="2">
        <v>0</v>
      </c>
      <c r="I21" s="3">
        <v>0</v>
      </c>
      <c r="J21" s="2">
        <v>0</v>
      </c>
      <c r="K21" s="3">
        <v>0</v>
      </c>
      <c r="L21" s="2">
        <v>0</v>
      </c>
      <c r="M21" s="3">
        <v>0</v>
      </c>
      <c r="N21" s="2">
        <v>0</v>
      </c>
      <c r="O21" s="3">
        <v>0</v>
      </c>
      <c r="P21" s="2">
        <v>0</v>
      </c>
      <c r="Q21" s="2">
        <v>0</v>
      </c>
      <c r="R21" s="2">
        <v>0</v>
      </c>
      <c r="S21" s="2">
        <v>0</v>
      </c>
      <c r="T21" s="2">
        <v>0</v>
      </c>
      <c r="U21" s="2">
        <v>0</v>
      </c>
      <c r="V21" s="2">
        <v>0</v>
      </c>
      <c r="W21" s="2">
        <v>0</v>
      </c>
      <c r="X21" s="2">
        <v>0</v>
      </c>
      <c r="Y21" s="2">
        <v>0</v>
      </c>
      <c r="Z21" s="2">
        <v>0</v>
      </c>
      <c r="AA21" s="3">
        <v>0</v>
      </c>
      <c r="AB21" s="130"/>
    </row>
    <row r="22" spans="1:28" ht="15" customHeight="1" x14ac:dyDescent="0.2">
      <c r="A22" s="42">
        <v>19</v>
      </c>
      <c r="B22" s="28">
        <v>0</v>
      </c>
      <c r="C22" s="3">
        <v>0</v>
      </c>
      <c r="D22" s="2">
        <v>0</v>
      </c>
      <c r="E22" s="3">
        <v>0</v>
      </c>
      <c r="F22" s="2">
        <v>0</v>
      </c>
      <c r="G22" s="3">
        <v>0</v>
      </c>
      <c r="H22" s="2">
        <v>0</v>
      </c>
      <c r="I22" s="3">
        <v>0</v>
      </c>
      <c r="J22" s="2">
        <v>0</v>
      </c>
      <c r="K22" s="3">
        <v>0</v>
      </c>
      <c r="L22" s="2">
        <v>0</v>
      </c>
      <c r="M22" s="3">
        <v>0</v>
      </c>
      <c r="N22" s="2">
        <v>0</v>
      </c>
      <c r="O22" s="3">
        <v>0</v>
      </c>
      <c r="P22" s="2">
        <v>0</v>
      </c>
      <c r="Q22" s="2">
        <v>0</v>
      </c>
      <c r="R22" s="2">
        <v>0</v>
      </c>
      <c r="S22" s="2">
        <v>0</v>
      </c>
      <c r="T22" s="2">
        <v>0</v>
      </c>
      <c r="U22" s="2">
        <v>0</v>
      </c>
      <c r="V22" s="2">
        <v>0</v>
      </c>
      <c r="W22" s="2">
        <v>0</v>
      </c>
      <c r="X22" s="2">
        <v>0</v>
      </c>
      <c r="Y22" s="2">
        <v>0</v>
      </c>
      <c r="Z22" s="2">
        <v>0</v>
      </c>
      <c r="AA22" s="3">
        <v>0</v>
      </c>
      <c r="AB22" s="130"/>
    </row>
    <row r="23" spans="1:28" ht="15" customHeight="1" x14ac:dyDescent="0.2">
      <c r="A23" s="42">
        <v>20</v>
      </c>
      <c r="B23" s="28">
        <v>0</v>
      </c>
      <c r="C23" s="3">
        <v>0</v>
      </c>
      <c r="D23" s="2">
        <v>0</v>
      </c>
      <c r="E23" s="3">
        <v>0</v>
      </c>
      <c r="F23" s="2">
        <v>0</v>
      </c>
      <c r="G23" s="3">
        <v>0</v>
      </c>
      <c r="H23" s="2">
        <v>0</v>
      </c>
      <c r="I23" s="3">
        <v>0</v>
      </c>
      <c r="J23" s="2">
        <v>0</v>
      </c>
      <c r="K23" s="3">
        <v>0</v>
      </c>
      <c r="L23" s="2">
        <v>0</v>
      </c>
      <c r="M23" s="3">
        <v>0</v>
      </c>
      <c r="N23" s="2">
        <v>0</v>
      </c>
      <c r="O23" s="3">
        <v>0</v>
      </c>
      <c r="P23" s="2">
        <v>0</v>
      </c>
      <c r="Q23" s="2">
        <v>0</v>
      </c>
      <c r="R23" s="2">
        <v>0</v>
      </c>
      <c r="S23" s="2">
        <v>0</v>
      </c>
      <c r="T23" s="2">
        <v>0</v>
      </c>
      <c r="U23" s="2">
        <v>0</v>
      </c>
      <c r="V23" s="2">
        <v>0</v>
      </c>
      <c r="W23" s="2">
        <v>0</v>
      </c>
      <c r="X23" s="2">
        <v>0</v>
      </c>
      <c r="Y23" s="2">
        <v>0</v>
      </c>
      <c r="Z23" s="2">
        <v>0</v>
      </c>
      <c r="AA23" s="3">
        <v>0</v>
      </c>
      <c r="AB23" s="130"/>
    </row>
    <row r="24" spans="1:28" ht="15" customHeight="1" x14ac:dyDescent="0.2">
      <c r="A24" s="42">
        <v>21</v>
      </c>
      <c r="B24" s="28">
        <v>0</v>
      </c>
      <c r="C24" s="3">
        <v>0</v>
      </c>
      <c r="D24" s="2">
        <v>0</v>
      </c>
      <c r="E24" s="3">
        <v>0</v>
      </c>
      <c r="F24" s="2">
        <v>0</v>
      </c>
      <c r="G24" s="3">
        <v>0</v>
      </c>
      <c r="H24" s="2">
        <v>0</v>
      </c>
      <c r="I24" s="3">
        <v>0</v>
      </c>
      <c r="J24" s="2">
        <v>0</v>
      </c>
      <c r="K24" s="3">
        <v>0</v>
      </c>
      <c r="L24" s="2">
        <v>0</v>
      </c>
      <c r="M24" s="3">
        <v>0</v>
      </c>
      <c r="N24" s="2">
        <v>0</v>
      </c>
      <c r="O24" s="3">
        <v>0</v>
      </c>
      <c r="P24" s="2">
        <v>0</v>
      </c>
      <c r="Q24" s="2">
        <v>0</v>
      </c>
      <c r="R24" s="2">
        <v>0</v>
      </c>
      <c r="S24" s="2">
        <v>0</v>
      </c>
      <c r="T24" s="2">
        <v>0</v>
      </c>
      <c r="U24" s="2">
        <v>0</v>
      </c>
      <c r="V24" s="2">
        <v>0</v>
      </c>
      <c r="W24" s="2">
        <v>0</v>
      </c>
      <c r="X24" s="2">
        <v>0</v>
      </c>
      <c r="Y24" s="2">
        <v>0</v>
      </c>
      <c r="Z24" s="2">
        <v>0</v>
      </c>
      <c r="AA24" s="3">
        <v>0</v>
      </c>
      <c r="AB24" s="130"/>
    </row>
    <row r="25" spans="1:28" ht="15" customHeight="1" x14ac:dyDescent="0.2">
      <c r="A25" s="42">
        <v>22</v>
      </c>
      <c r="B25" s="28">
        <v>0</v>
      </c>
      <c r="C25" s="3">
        <v>0</v>
      </c>
      <c r="D25" s="2">
        <v>0</v>
      </c>
      <c r="E25" s="3">
        <v>0</v>
      </c>
      <c r="F25" s="2">
        <v>0</v>
      </c>
      <c r="G25" s="3">
        <v>0</v>
      </c>
      <c r="H25" s="2">
        <v>0</v>
      </c>
      <c r="I25" s="3">
        <v>0</v>
      </c>
      <c r="J25" s="2">
        <v>0</v>
      </c>
      <c r="K25" s="3">
        <v>0</v>
      </c>
      <c r="L25" s="2">
        <v>0</v>
      </c>
      <c r="M25" s="3">
        <v>0</v>
      </c>
      <c r="N25" s="2">
        <v>0</v>
      </c>
      <c r="O25" s="3">
        <v>0</v>
      </c>
      <c r="P25" s="2">
        <v>0</v>
      </c>
      <c r="Q25" s="2">
        <v>0</v>
      </c>
      <c r="R25" s="2">
        <v>0</v>
      </c>
      <c r="S25" s="2">
        <v>0</v>
      </c>
      <c r="T25" s="2">
        <v>0</v>
      </c>
      <c r="U25" s="2">
        <v>0</v>
      </c>
      <c r="V25" s="2">
        <v>0</v>
      </c>
      <c r="W25" s="2">
        <v>0</v>
      </c>
      <c r="X25" s="2">
        <v>0</v>
      </c>
      <c r="Y25" s="2">
        <v>0</v>
      </c>
      <c r="Z25" s="2">
        <v>0</v>
      </c>
      <c r="AA25" s="3">
        <v>0</v>
      </c>
      <c r="AB25" s="130"/>
    </row>
    <row r="26" spans="1:28" ht="15" customHeight="1" x14ac:dyDescent="0.2">
      <c r="A26" s="42">
        <v>23</v>
      </c>
      <c r="B26" s="28">
        <v>0</v>
      </c>
      <c r="C26" s="3">
        <v>0</v>
      </c>
      <c r="D26" s="2">
        <v>0</v>
      </c>
      <c r="E26" s="3">
        <v>0</v>
      </c>
      <c r="F26" s="2">
        <v>0</v>
      </c>
      <c r="G26" s="3">
        <v>0</v>
      </c>
      <c r="H26" s="2">
        <v>0</v>
      </c>
      <c r="I26" s="3">
        <v>0</v>
      </c>
      <c r="J26" s="2">
        <v>0</v>
      </c>
      <c r="K26" s="3">
        <v>0</v>
      </c>
      <c r="L26" s="2">
        <v>0</v>
      </c>
      <c r="M26" s="3">
        <v>0</v>
      </c>
      <c r="N26" s="2">
        <v>0</v>
      </c>
      <c r="O26" s="3">
        <v>0</v>
      </c>
      <c r="P26" s="2">
        <v>0</v>
      </c>
      <c r="Q26" s="2">
        <v>0</v>
      </c>
      <c r="R26" s="2">
        <v>0</v>
      </c>
      <c r="S26" s="2">
        <v>0</v>
      </c>
      <c r="T26" s="2">
        <v>0</v>
      </c>
      <c r="U26" s="2">
        <v>0</v>
      </c>
      <c r="V26" s="2">
        <v>0</v>
      </c>
      <c r="W26" s="2">
        <v>0</v>
      </c>
      <c r="X26" s="2">
        <v>0</v>
      </c>
      <c r="Y26" s="2">
        <v>0</v>
      </c>
      <c r="Z26" s="2">
        <v>0</v>
      </c>
      <c r="AA26" s="3">
        <v>0</v>
      </c>
      <c r="AB26" s="130"/>
    </row>
    <row r="27" spans="1:28" ht="15" customHeight="1" x14ac:dyDescent="0.2">
      <c r="A27" s="42">
        <v>24</v>
      </c>
      <c r="B27" s="28">
        <v>0</v>
      </c>
      <c r="C27" s="3">
        <v>0</v>
      </c>
      <c r="D27" s="2">
        <v>0</v>
      </c>
      <c r="E27" s="3">
        <v>0</v>
      </c>
      <c r="F27" s="2">
        <v>0</v>
      </c>
      <c r="G27" s="3">
        <v>0</v>
      </c>
      <c r="H27" s="2">
        <v>0</v>
      </c>
      <c r="I27" s="3">
        <v>0</v>
      </c>
      <c r="J27" s="2">
        <v>0</v>
      </c>
      <c r="K27" s="3">
        <v>0</v>
      </c>
      <c r="L27" s="2">
        <v>0</v>
      </c>
      <c r="M27" s="3">
        <v>0</v>
      </c>
      <c r="N27" s="2">
        <v>0</v>
      </c>
      <c r="O27" s="3">
        <v>0</v>
      </c>
      <c r="P27" s="2">
        <v>0</v>
      </c>
      <c r="Q27" s="2">
        <v>0</v>
      </c>
      <c r="R27" s="2">
        <v>0</v>
      </c>
      <c r="S27" s="2">
        <v>0</v>
      </c>
      <c r="T27" s="2">
        <v>0</v>
      </c>
      <c r="U27" s="2">
        <v>0</v>
      </c>
      <c r="V27" s="2">
        <v>0</v>
      </c>
      <c r="W27" s="2">
        <v>0</v>
      </c>
      <c r="X27" s="2">
        <v>0</v>
      </c>
      <c r="Y27" s="2">
        <v>0</v>
      </c>
      <c r="Z27" s="2">
        <v>0</v>
      </c>
      <c r="AA27" s="3">
        <v>0</v>
      </c>
      <c r="AB27" s="130"/>
    </row>
    <row r="28" spans="1:28" ht="15" customHeight="1" x14ac:dyDescent="0.2">
      <c r="A28" s="42">
        <v>25</v>
      </c>
      <c r="B28" s="28">
        <v>0</v>
      </c>
      <c r="C28" s="3">
        <v>0</v>
      </c>
      <c r="D28" s="2">
        <v>0</v>
      </c>
      <c r="E28" s="3">
        <v>0</v>
      </c>
      <c r="F28" s="2">
        <v>0</v>
      </c>
      <c r="G28" s="3">
        <v>0</v>
      </c>
      <c r="H28" s="2">
        <v>0</v>
      </c>
      <c r="I28" s="3">
        <v>0</v>
      </c>
      <c r="J28" s="2">
        <v>0</v>
      </c>
      <c r="K28" s="3">
        <v>0</v>
      </c>
      <c r="L28" s="2">
        <v>0</v>
      </c>
      <c r="M28" s="3">
        <v>0</v>
      </c>
      <c r="N28" s="2">
        <v>0</v>
      </c>
      <c r="O28" s="3">
        <v>0</v>
      </c>
      <c r="P28" s="2">
        <v>0</v>
      </c>
      <c r="Q28" s="2">
        <v>0</v>
      </c>
      <c r="R28" s="2">
        <v>0</v>
      </c>
      <c r="S28" s="2">
        <v>0</v>
      </c>
      <c r="T28" s="2">
        <v>0</v>
      </c>
      <c r="U28" s="2">
        <v>0</v>
      </c>
      <c r="V28" s="2">
        <v>0</v>
      </c>
      <c r="W28" s="2">
        <v>0</v>
      </c>
      <c r="X28" s="2">
        <v>0</v>
      </c>
      <c r="Y28" s="2">
        <v>0</v>
      </c>
      <c r="Z28" s="2">
        <v>0</v>
      </c>
      <c r="AA28" s="3">
        <v>0</v>
      </c>
      <c r="AB28" s="130"/>
    </row>
    <row r="29" spans="1:28" ht="15" customHeight="1" x14ac:dyDescent="0.2">
      <c r="A29" s="26"/>
      <c r="B29" s="30"/>
      <c r="C29" s="8"/>
      <c r="D29" s="8"/>
      <c r="E29" s="8"/>
      <c r="F29" s="8"/>
      <c r="G29" s="8"/>
      <c r="H29" s="73"/>
      <c r="I29" s="73"/>
      <c r="J29" s="73"/>
      <c r="K29" s="73"/>
      <c r="L29" s="73"/>
      <c r="M29" s="73"/>
      <c r="N29" s="73"/>
      <c r="O29" s="73"/>
      <c r="P29" s="56"/>
      <c r="Q29" s="56"/>
      <c r="R29" s="56"/>
      <c r="S29" s="56"/>
      <c r="T29" s="56"/>
      <c r="U29" s="56"/>
      <c r="V29" s="56"/>
      <c r="W29" s="56"/>
      <c r="X29" s="56"/>
      <c r="Y29" s="56"/>
      <c r="Z29" s="56"/>
      <c r="AA29" s="9"/>
      <c r="AB29" s="130"/>
    </row>
    <row r="30" spans="1:28" ht="15" customHeight="1" x14ac:dyDescent="0.2">
      <c r="A30" s="27" t="s">
        <v>31</v>
      </c>
      <c r="B30" s="80">
        <f>SUM(B4:B28)</f>
        <v>0</v>
      </c>
      <c r="C30" s="143">
        <f t="shared" ref="C30:AA30" si="0">SUM(C4:C28)</f>
        <v>0</v>
      </c>
      <c r="D30" s="143">
        <f t="shared" si="0"/>
        <v>0</v>
      </c>
      <c r="E30" s="143">
        <f t="shared" si="0"/>
        <v>0</v>
      </c>
      <c r="F30" s="143">
        <f t="shared" si="0"/>
        <v>0</v>
      </c>
      <c r="G30" s="143">
        <f t="shared" si="0"/>
        <v>0</v>
      </c>
      <c r="H30" s="143">
        <f t="shared" si="0"/>
        <v>0</v>
      </c>
      <c r="I30" s="143">
        <f t="shared" si="0"/>
        <v>0</v>
      </c>
      <c r="J30" s="143">
        <f t="shared" si="0"/>
        <v>0</v>
      </c>
      <c r="K30" s="143">
        <f t="shared" si="0"/>
        <v>0</v>
      </c>
      <c r="L30" s="143">
        <f t="shared" si="0"/>
        <v>0</v>
      </c>
      <c r="M30" s="143">
        <f t="shared" si="0"/>
        <v>0</v>
      </c>
      <c r="N30" s="143">
        <f t="shared" si="0"/>
        <v>0</v>
      </c>
      <c r="O30" s="143">
        <f t="shared" si="0"/>
        <v>0</v>
      </c>
      <c r="P30" s="143">
        <f t="shared" si="0"/>
        <v>0</v>
      </c>
      <c r="Q30" s="143">
        <f t="shared" si="0"/>
        <v>0</v>
      </c>
      <c r="R30" s="143">
        <f t="shared" si="0"/>
        <v>0</v>
      </c>
      <c r="S30" s="143">
        <f t="shared" si="0"/>
        <v>0</v>
      </c>
      <c r="T30" s="143">
        <f t="shared" si="0"/>
        <v>0</v>
      </c>
      <c r="U30" s="143">
        <f t="shared" si="0"/>
        <v>0</v>
      </c>
      <c r="V30" s="143">
        <f t="shared" si="0"/>
        <v>0</v>
      </c>
      <c r="W30" s="143">
        <f t="shared" si="0"/>
        <v>0</v>
      </c>
      <c r="X30" s="143">
        <f t="shared" si="0"/>
        <v>0</v>
      </c>
      <c r="Y30" s="143">
        <f t="shared" si="0"/>
        <v>0</v>
      </c>
      <c r="Z30" s="143">
        <f t="shared" si="0"/>
        <v>0</v>
      </c>
      <c r="AA30" s="143">
        <f t="shared" si="0"/>
        <v>0</v>
      </c>
      <c r="AB30" s="130"/>
    </row>
    <row r="31" spans="1:28" ht="15" customHeight="1" x14ac:dyDescent="0.2">
      <c r="A31" s="26"/>
      <c r="B31" s="72"/>
      <c r="C31" s="26"/>
      <c r="D31" s="8"/>
      <c r="E31" s="8"/>
      <c r="F31" s="8"/>
      <c r="G31" s="8"/>
      <c r="H31" s="73"/>
      <c r="I31" s="73"/>
      <c r="J31" s="73"/>
      <c r="K31" s="73"/>
      <c r="L31" s="73"/>
      <c r="M31" s="73"/>
      <c r="N31" s="73"/>
      <c r="O31" s="73"/>
      <c r="P31" s="56"/>
      <c r="Q31" s="56"/>
      <c r="R31" s="56"/>
      <c r="S31" s="56"/>
      <c r="T31" s="56"/>
      <c r="U31" s="56"/>
      <c r="V31" s="56"/>
      <c r="W31" s="56"/>
      <c r="X31" s="56"/>
      <c r="Y31" s="56"/>
      <c r="Z31" s="56"/>
      <c r="AA31" s="123"/>
    </row>
    <row r="32" spans="1:28" ht="15" customHeight="1" x14ac:dyDescent="0.2">
      <c r="A32" s="26"/>
      <c r="B32" s="72"/>
      <c r="C32" s="67"/>
      <c r="D32" s="8"/>
      <c r="E32" s="8"/>
      <c r="F32" s="8"/>
      <c r="G32" s="8"/>
      <c r="H32" s="73"/>
      <c r="I32" s="73"/>
      <c r="J32" s="73"/>
      <c r="K32" s="73"/>
      <c r="L32" s="73"/>
      <c r="M32" s="73"/>
      <c r="N32" s="73"/>
      <c r="O32" s="73"/>
      <c r="P32" s="56"/>
      <c r="Q32" s="56"/>
      <c r="R32" s="56"/>
      <c r="S32" s="56"/>
      <c r="T32" s="56"/>
      <c r="U32" s="56"/>
      <c r="V32" s="56"/>
      <c r="W32" s="56"/>
      <c r="X32" s="56"/>
      <c r="Y32" s="56"/>
      <c r="Z32" s="56"/>
      <c r="AA32" s="123"/>
    </row>
    <row r="33" spans="1:33" ht="15" customHeight="1" x14ac:dyDescent="0.2">
      <c r="A33" s="67" t="s">
        <v>34</v>
      </c>
      <c r="B33" s="72"/>
      <c r="C33" s="48">
        <f t="shared" ref="C33:Z33" si="1">C1</f>
        <v>45596</v>
      </c>
      <c r="D33" s="48">
        <f t="shared" si="1"/>
        <v>45626</v>
      </c>
      <c r="E33" s="48">
        <f t="shared" si="1"/>
        <v>45657</v>
      </c>
      <c r="F33" s="48">
        <f t="shared" si="1"/>
        <v>45688</v>
      </c>
      <c r="G33" s="48">
        <f t="shared" si="1"/>
        <v>45716</v>
      </c>
      <c r="H33" s="48">
        <f t="shared" si="1"/>
        <v>45747</v>
      </c>
      <c r="I33" s="48">
        <f t="shared" si="1"/>
        <v>45777</v>
      </c>
      <c r="J33" s="48">
        <f t="shared" si="1"/>
        <v>45808</v>
      </c>
      <c r="K33" s="48">
        <f t="shared" si="1"/>
        <v>45838</v>
      </c>
      <c r="L33" s="48">
        <f t="shared" si="1"/>
        <v>45869</v>
      </c>
      <c r="M33" s="48">
        <f t="shared" si="1"/>
        <v>45900</v>
      </c>
      <c r="N33" s="48">
        <f t="shared" si="1"/>
        <v>45930</v>
      </c>
      <c r="O33" s="48">
        <f t="shared" si="1"/>
        <v>45961</v>
      </c>
      <c r="P33" s="48">
        <f t="shared" si="1"/>
        <v>45991</v>
      </c>
      <c r="Q33" s="48">
        <f t="shared" si="1"/>
        <v>46022</v>
      </c>
      <c r="R33" s="48">
        <f t="shared" si="1"/>
        <v>46053</v>
      </c>
      <c r="S33" s="49">
        <f t="shared" si="1"/>
        <v>46081</v>
      </c>
      <c r="T33" s="48">
        <f t="shared" si="1"/>
        <v>46112</v>
      </c>
      <c r="U33" s="48">
        <f t="shared" si="1"/>
        <v>46142</v>
      </c>
      <c r="V33" s="48">
        <f t="shared" si="1"/>
        <v>46173</v>
      </c>
      <c r="W33" s="48">
        <f t="shared" si="1"/>
        <v>46203</v>
      </c>
      <c r="X33" s="48">
        <f t="shared" si="1"/>
        <v>46234</v>
      </c>
      <c r="Y33" s="48">
        <f t="shared" si="1"/>
        <v>46265</v>
      </c>
      <c r="Z33" s="48">
        <f t="shared" si="1"/>
        <v>46295</v>
      </c>
      <c r="AA33" s="50" t="s">
        <v>2</v>
      </c>
    </row>
    <row r="34" spans="1:33" ht="15" customHeight="1" x14ac:dyDescent="0.2">
      <c r="A34" s="67"/>
      <c r="B34" s="72"/>
      <c r="C34" s="26"/>
      <c r="D34" s="8"/>
      <c r="E34" s="8"/>
      <c r="F34" s="8"/>
      <c r="G34" s="8"/>
      <c r="H34" s="73"/>
      <c r="I34" s="73"/>
      <c r="J34" s="73"/>
      <c r="K34" s="73"/>
      <c r="L34" s="73"/>
      <c r="M34" s="73"/>
      <c r="N34" s="73"/>
      <c r="O34" s="73"/>
      <c r="P34" s="73"/>
      <c r="Q34" s="73"/>
      <c r="R34" s="73"/>
      <c r="S34" s="73"/>
      <c r="T34" s="73"/>
      <c r="U34" s="73"/>
      <c r="V34" s="73"/>
      <c r="W34" s="73"/>
      <c r="X34" s="73"/>
      <c r="Y34" s="73"/>
      <c r="Z34" s="73"/>
      <c r="AA34" s="123"/>
    </row>
    <row r="35" spans="1:33" ht="15" customHeight="1" x14ac:dyDescent="0.2">
      <c r="A35" s="78" t="s">
        <v>16</v>
      </c>
      <c r="B35" s="74"/>
      <c r="C35" s="53"/>
      <c r="D35" s="52"/>
      <c r="E35" s="53"/>
      <c r="F35" s="52"/>
      <c r="G35" s="53"/>
      <c r="H35" s="52"/>
      <c r="I35" s="53"/>
      <c r="J35" s="52"/>
      <c r="K35" s="53"/>
      <c r="L35" s="52"/>
      <c r="M35" s="53"/>
      <c r="N35" s="52"/>
      <c r="O35" s="53"/>
      <c r="P35" s="53"/>
      <c r="Q35" s="53"/>
      <c r="R35" s="53"/>
      <c r="S35" s="53"/>
      <c r="T35" s="53"/>
      <c r="U35" s="53"/>
      <c r="V35" s="53"/>
      <c r="W35" s="53"/>
      <c r="X35" s="69"/>
      <c r="Y35" s="69"/>
      <c r="Z35" s="69"/>
      <c r="AA35" s="132"/>
      <c r="AB35" s="135"/>
      <c r="AC35" s="135"/>
      <c r="AD35" s="135"/>
      <c r="AE35" s="135"/>
      <c r="AF35" s="135"/>
      <c r="AG35" s="135"/>
    </row>
    <row r="36" spans="1:33" ht="15" customHeight="1" x14ac:dyDescent="0.2">
      <c r="A36" s="79">
        <f t="shared" ref="A36:A55" si="2">A4</f>
        <v>1</v>
      </c>
      <c r="B36" s="72"/>
      <c r="C36" s="8">
        <f t="shared" ref="C36:C55" si="3">C4</f>
        <v>0</v>
      </c>
      <c r="D36" s="8">
        <f t="shared" ref="D36:Z36" si="4">D4+C36</f>
        <v>0</v>
      </c>
      <c r="E36" s="8">
        <f t="shared" si="4"/>
        <v>0</v>
      </c>
      <c r="F36" s="8">
        <f t="shared" si="4"/>
        <v>0</v>
      </c>
      <c r="G36" s="8">
        <f t="shared" si="4"/>
        <v>0</v>
      </c>
      <c r="H36" s="8">
        <f t="shared" si="4"/>
        <v>0</v>
      </c>
      <c r="I36" s="8">
        <f t="shared" si="4"/>
        <v>0</v>
      </c>
      <c r="J36" s="8">
        <f t="shared" si="4"/>
        <v>0</v>
      </c>
      <c r="K36" s="8">
        <f t="shared" si="4"/>
        <v>0</v>
      </c>
      <c r="L36" s="8">
        <f t="shared" si="4"/>
        <v>0</v>
      </c>
      <c r="M36" s="8">
        <f t="shared" si="4"/>
        <v>0</v>
      </c>
      <c r="N36" s="8">
        <f t="shared" si="4"/>
        <v>0</v>
      </c>
      <c r="O36" s="8">
        <f t="shared" si="4"/>
        <v>0</v>
      </c>
      <c r="P36" s="8">
        <f t="shared" si="4"/>
        <v>0</v>
      </c>
      <c r="Q36" s="8">
        <f t="shared" si="4"/>
        <v>0</v>
      </c>
      <c r="R36" s="8">
        <f t="shared" si="4"/>
        <v>0</v>
      </c>
      <c r="S36" s="8">
        <f t="shared" si="4"/>
        <v>0</v>
      </c>
      <c r="T36" s="8">
        <f t="shared" si="4"/>
        <v>0</v>
      </c>
      <c r="U36" s="8">
        <f t="shared" si="4"/>
        <v>0</v>
      </c>
      <c r="V36" s="8">
        <f t="shared" si="4"/>
        <v>0</v>
      </c>
      <c r="W36" s="8">
        <f t="shared" si="4"/>
        <v>0</v>
      </c>
      <c r="X36" s="8">
        <f t="shared" si="4"/>
        <v>0</v>
      </c>
      <c r="Y36" s="8">
        <f t="shared" si="4"/>
        <v>0</v>
      </c>
      <c r="Z36" s="8">
        <f t="shared" si="4"/>
        <v>0</v>
      </c>
      <c r="AA36" s="9">
        <f>AA4+Z36</f>
        <v>0</v>
      </c>
    </row>
    <row r="37" spans="1:33" ht="15" customHeight="1" x14ac:dyDescent="0.2">
      <c r="A37" s="79">
        <f t="shared" si="2"/>
        <v>2</v>
      </c>
      <c r="B37" s="72"/>
      <c r="C37" s="8">
        <f t="shared" si="3"/>
        <v>0</v>
      </c>
      <c r="D37" s="8">
        <f t="shared" ref="D37:AA37" si="5">D5+C37</f>
        <v>0</v>
      </c>
      <c r="E37" s="8">
        <f t="shared" si="5"/>
        <v>0</v>
      </c>
      <c r="F37" s="8">
        <f t="shared" si="5"/>
        <v>0</v>
      </c>
      <c r="G37" s="8">
        <f t="shared" si="5"/>
        <v>0</v>
      </c>
      <c r="H37" s="8">
        <f t="shared" si="5"/>
        <v>0</v>
      </c>
      <c r="I37" s="8">
        <f t="shared" si="5"/>
        <v>0</v>
      </c>
      <c r="J37" s="8">
        <f t="shared" si="5"/>
        <v>0</v>
      </c>
      <c r="K37" s="8">
        <f t="shared" si="5"/>
        <v>0</v>
      </c>
      <c r="L37" s="8">
        <f t="shared" si="5"/>
        <v>0</v>
      </c>
      <c r="M37" s="8">
        <f t="shared" si="5"/>
        <v>0</v>
      </c>
      <c r="N37" s="8">
        <f t="shared" si="5"/>
        <v>0</v>
      </c>
      <c r="O37" s="8">
        <f t="shared" si="5"/>
        <v>0</v>
      </c>
      <c r="P37" s="8">
        <f t="shared" si="5"/>
        <v>0</v>
      </c>
      <c r="Q37" s="8">
        <f t="shared" si="5"/>
        <v>0</v>
      </c>
      <c r="R37" s="8">
        <f t="shared" si="5"/>
        <v>0</v>
      </c>
      <c r="S37" s="8">
        <f t="shared" si="5"/>
        <v>0</v>
      </c>
      <c r="T37" s="8">
        <f t="shared" si="5"/>
        <v>0</v>
      </c>
      <c r="U37" s="8">
        <f t="shared" si="5"/>
        <v>0</v>
      </c>
      <c r="V37" s="8">
        <f t="shared" si="5"/>
        <v>0</v>
      </c>
      <c r="W37" s="8">
        <f t="shared" si="5"/>
        <v>0</v>
      </c>
      <c r="X37" s="8">
        <f t="shared" si="5"/>
        <v>0</v>
      </c>
      <c r="Y37" s="8">
        <f t="shared" si="5"/>
        <v>0</v>
      </c>
      <c r="Z37" s="8">
        <f t="shared" si="5"/>
        <v>0</v>
      </c>
      <c r="AA37" s="9">
        <f t="shared" si="5"/>
        <v>0</v>
      </c>
    </row>
    <row r="38" spans="1:33" ht="15" customHeight="1" x14ac:dyDescent="0.2">
      <c r="A38" s="79">
        <f t="shared" si="2"/>
        <v>3</v>
      </c>
      <c r="B38" s="72"/>
      <c r="C38" s="8">
        <f t="shared" si="3"/>
        <v>0</v>
      </c>
      <c r="D38" s="8">
        <f t="shared" ref="D38:AA38" si="6">D6+C38</f>
        <v>0</v>
      </c>
      <c r="E38" s="8">
        <f t="shared" si="6"/>
        <v>0</v>
      </c>
      <c r="F38" s="8">
        <f t="shared" si="6"/>
        <v>0</v>
      </c>
      <c r="G38" s="8">
        <f t="shared" si="6"/>
        <v>0</v>
      </c>
      <c r="H38" s="8">
        <f t="shared" si="6"/>
        <v>0</v>
      </c>
      <c r="I38" s="8">
        <f t="shared" si="6"/>
        <v>0</v>
      </c>
      <c r="J38" s="8">
        <f t="shared" si="6"/>
        <v>0</v>
      </c>
      <c r="K38" s="8">
        <f t="shared" si="6"/>
        <v>0</v>
      </c>
      <c r="L38" s="8">
        <f t="shared" si="6"/>
        <v>0</v>
      </c>
      <c r="M38" s="8">
        <f t="shared" si="6"/>
        <v>0</v>
      </c>
      <c r="N38" s="8">
        <f t="shared" si="6"/>
        <v>0</v>
      </c>
      <c r="O38" s="8">
        <f t="shared" si="6"/>
        <v>0</v>
      </c>
      <c r="P38" s="8">
        <f t="shared" si="6"/>
        <v>0</v>
      </c>
      <c r="Q38" s="8">
        <f t="shared" si="6"/>
        <v>0</v>
      </c>
      <c r="R38" s="8">
        <f t="shared" si="6"/>
        <v>0</v>
      </c>
      <c r="S38" s="8">
        <f t="shared" si="6"/>
        <v>0</v>
      </c>
      <c r="T38" s="8">
        <f t="shared" si="6"/>
        <v>0</v>
      </c>
      <c r="U38" s="8">
        <f t="shared" si="6"/>
        <v>0</v>
      </c>
      <c r="V38" s="8">
        <f t="shared" si="6"/>
        <v>0</v>
      </c>
      <c r="W38" s="8">
        <f t="shared" si="6"/>
        <v>0</v>
      </c>
      <c r="X38" s="8">
        <f t="shared" si="6"/>
        <v>0</v>
      </c>
      <c r="Y38" s="8">
        <f t="shared" si="6"/>
        <v>0</v>
      </c>
      <c r="Z38" s="8">
        <f t="shared" si="6"/>
        <v>0</v>
      </c>
      <c r="AA38" s="9">
        <f t="shared" si="6"/>
        <v>0</v>
      </c>
    </row>
    <row r="39" spans="1:33" ht="15" customHeight="1" x14ac:dyDescent="0.2">
      <c r="A39" s="79">
        <f t="shared" si="2"/>
        <v>4</v>
      </c>
      <c r="B39" s="72"/>
      <c r="C39" s="8">
        <f t="shared" si="3"/>
        <v>0</v>
      </c>
      <c r="D39" s="8">
        <f t="shared" ref="D39:AA39" si="7">D7+C39</f>
        <v>0</v>
      </c>
      <c r="E39" s="8">
        <f t="shared" si="7"/>
        <v>0</v>
      </c>
      <c r="F39" s="8">
        <f t="shared" si="7"/>
        <v>0</v>
      </c>
      <c r="G39" s="8">
        <f t="shared" si="7"/>
        <v>0</v>
      </c>
      <c r="H39" s="8">
        <f t="shared" si="7"/>
        <v>0</v>
      </c>
      <c r="I39" s="8">
        <f t="shared" si="7"/>
        <v>0</v>
      </c>
      <c r="J39" s="8">
        <f t="shared" si="7"/>
        <v>0</v>
      </c>
      <c r="K39" s="8">
        <f t="shared" si="7"/>
        <v>0</v>
      </c>
      <c r="L39" s="8">
        <f t="shared" si="7"/>
        <v>0</v>
      </c>
      <c r="M39" s="8">
        <f t="shared" si="7"/>
        <v>0</v>
      </c>
      <c r="N39" s="8">
        <f t="shared" si="7"/>
        <v>0</v>
      </c>
      <c r="O39" s="8">
        <f t="shared" si="7"/>
        <v>0</v>
      </c>
      <c r="P39" s="8">
        <f t="shared" si="7"/>
        <v>0</v>
      </c>
      <c r="Q39" s="8">
        <f t="shared" si="7"/>
        <v>0</v>
      </c>
      <c r="R39" s="8">
        <f t="shared" si="7"/>
        <v>0</v>
      </c>
      <c r="S39" s="8">
        <f t="shared" si="7"/>
        <v>0</v>
      </c>
      <c r="T39" s="8">
        <f t="shared" si="7"/>
        <v>0</v>
      </c>
      <c r="U39" s="8">
        <f t="shared" si="7"/>
        <v>0</v>
      </c>
      <c r="V39" s="8">
        <f t="shared" si="7"/>
        <v>0</v>
      </c>
      <c r="W39" s="8">
        <f t="shared" si="7"/>
        <v>0</v>
      </c>
      <c r="X39" s="8">
        <f t="shared" si="7"/>
        <v>0</v>
      </c>
      <c r="Y39" s="8">
        <f t="shared" si="7"/>
        <v>0</v>
      </c>
      <c r="Z39" s="8">
        <f t="shared" si="7"/>
        <v>0</v>
      </c>
      <c r="AA39" s="9">
        <f t="shared" si="7"/>
        <v>0</v>
      </c>
    </row>
    <row r="40" spans="1:33" ht="15" customHeight="1" x14ac:dyDescent="0.2">
      <c r="A40" s="79">
        <f t="shared" si="2"/>
        <v>5</v>
      </c>
      <c r="B40" s="72"/>
      <c r="C40" s="8">
        <f t="shared" si="3"/>
        <v>0</v>
      </c>
      <c r="D40" s="8">
        <f t="shared" ref="D40:AA40" si="8">D8+C40</f>
        <v>0</v>
      </c>
      <c r="E40" s="8">
        <f t="shared" si="8"/>
        <v>0</v>
      </c>
      <c r="F40" s="8">
        <f t="shared" si="8"/>
        <v>0</v>
      </c>
      <c r="G40" s="8">
        <f t="shared" si="8"/>
        <v>0</v>
      </c>
      <c r="H40" s="8">
        <f t="shared" si="8"/>
        <v>0</v>
      </c>
      <c r="I40" s="8">
        <f t="shared" si="8"/>
        <v>0</v>
      </c>
      <c r="J40" s="8">
        <f t="shared" si="8"/>
        <v>0</v>
      </c>
      <c r="K40" s="8">
        <f t="shared" si="8"/>
        <v>0</v>
      </c>
      <c r="L40" s="8">
        <f t="shared" si="8"/>
        <v>0</v>
      </c>
      <c r="M40" s="8">
        <f t="shared" si="8"/>
        <v>0</v>
      </c>
      <c r="N40" s="8">
        <f t="shared" si="8"/>
        <v>0</v>
      </c>
      <c r="O40" s="8">
        <f t="shared" si="8"/>
        <v>0</v>
      </c>
      <c r="P40" s="8">
        <f t="shared" si="8"/>
        <v>0</v>
      </c>
      <c r="Q40" s="8">
        <f t="shared" si="8"/>
        <v>0</v>
      </c>
      <c r="R40" s="8">
        <f t="shared" si="8"/>
        <v>0</v>
      </c>
      <c r="S40" s="8">
        <f t="shared" si="8"/>
        <v>0</v>
      </c>
      <c r="T40" s="8">
        <f t="shared" si="8"/>
        <v>0</v>
      </c>
      <c r="U40" s="8">
        <f t="shared" si="8"/>
        <v>0</v>
      </c>
      <c r="V40" s="8">
        <f t="shared" si="8"/>
        <v>0</v>
      </c>
      <c r="W40" s="8">
        <f t="shared" si="8"/>
        <v>0</v>
      </c>
      <c r="X40" s="8">
        <f t="shared" si="8"/>
        <v>0</v>
      </c>
      <c r="Y40" s="8">
        <f t="shared" si="8"/>
        <v>0</v>
      </c>
      <c r="Z40" s="8">
        <f t="shared" si="8"/>
        <v>0</v>
      </c>
      <c r="AA40" s="9">
        <f t="shared" si="8"/>
        <v>0</v>
      </c>
    </row>
    <row r="41" spans="1:33" ht="15" customHeight="1" x14ac:dyDescent="0.2">
      <c r="A41" s="79">
        <f t="shared" si="2"/>
        <v>6</v>
      </c>
      <c r="B41" s="72"/>
      <c r="C41" s="8">
        <f t="shared" si="3"/>
        <v>0</v>
      </c>
      <c r="D41" s="8">
        <f t="shared" ref="D41:AA41" si="9">D9+C41</f>
        <v>0</v>
      </c>
      <c r="E41" s="8">
        <f t="shared" si="9"/>
        <v>0</v>
      </c>
      <c r="F41" s="8">
        <f t="shared" si="9"/>
        <v>0</v>
      </c>
      <c r="G41" s="8">
        <f t="shared" si="9"/>
        <v>0</v>
      </c>
      <c r="H41" s="8">
        <f t="shared" si="9"/>
        <v>0</v>
      </c>
      <c r="I41" s="8">
        <f t="shared" si="9"/>
        <v>0</v>
      </c>
      <c r="J41" s="8">
        <f t="shared" si="9"/>
        <v>0</v>
      </c>
      <c r="K41" s="8">
        <f t="shared" si="9"/>
        <v>0</v>
      </c>
      <c r="L41" s="8">
        <f t="shared" si="9"/>
        <v>0</v>
      </c>
      <c r="M41" s="8">
        <f t="shared" si="9"/>
        <v>0</v>
      </c>
      <c r="N41" s="8">
        <f t="shared" si="9"/>
        <v>0</v>
      </c>
      <c r="O41" s="8">
        <f t="shared" si="9"/>
        <v>0</v>
      </c>
      <c r="P41" s="8">
        <f t="shared" si="9"/>
        <v>0</v>
      </c>
      <c r="Q41" s="8">
        <f t="shared" si="9"/>
        <v>0</v>
      </c>
      <c r="R41" s="8">
        <f t="shared" si="9"/>
        <v>0</v>
      </c>
      <c r="S41" s="8">
        <f t="shared" si="9"/>
        <v>0</v>
      </c>
      <c r="T41" s="8">
        <f t="shared" si="9"/>
        <v>0</v>
      </c>
      <c r="U41" s="8">
        <f t="shared" si="9"/>
        <v>0</v>
      </c>
      <c r="V41" s="8">
        <f t="shared" si="9"/>
        <v>0</v>
      </c>
      <c r="W41" s="8">
        <f t="shared" si="9"/>
        <v>0</v>
      </c>
      <c r="X41" s="8">
        <f t="shared" si="9"/>
        <v>0</v>
      </c>
      <c r="Y41" s="8">
        <f t="shared" si="9"/>
        <v>0</v>
      </c>
      <c r="Z41" s="8">
        <f t="shared" si="9"/>
        <v>0</v>
      </c>
      <c r="AA41" s="9">
        <f t="shared" si="9"/>
        <v>0</v>
      </c>
    </row>
    <row r="42" spans="1:33" ht="15" customHeight="1" x14ac:dyDescent="0.2">
      <c r="A42" s="79">
        <f t="shared" si="2"/>
        <v>7</v>
      </c>
      <c r="B42" s="72"/>
      <c r="C42" s="8">
        <f t="shared" si="3"/>
        <v>0</v>
      </c>
      <c r="D42" s="8">
        <f t="shared" ref="D42:AA42" si="10">D10+C42</f>
        <v>0</v>
      </c>
      <c r="E42" s="8">
        <f t="shared" si="10"/>
        <v>0</v>
      </c>
      <c r="F42" s="8">
        <f t="shared" si="10"/>
        <v>0</v>
      </c>
      <c r="G42" s="8">
        <f t="shared" si="10"/>
        <v>0</v>
      </c>
      <c r="H42" s="8">
        <f t="shared" si="10"/>
        <v>0</v>
      </c>
      <c r="I42" s="8">
        <f t="shared" si="10"/>
        <v>0</v>
      </c>
      <c r="J42" s="8">
        <f t="shared" si="10"/>
        <v>0</v>
      </c>
      <c r="K42" s="8">
        <f t="shared" si="10"/>
        <v>0</v>
      </c>
      <c r="L42" s="8">
        <f t="shared" si="10"/>
        <v>0</v>
      </c>
      <c r="M42" s="8">
        <f t="shared" si="10"/>
        <v>0</v>
      </c>
      <c r="N42" s="8">
        <f t="shared" si="10"/>
        <v>0</v>
      </c>
      <c r="O42" s="8">
        <f t="shared" si="10"/>
        <v>0</v>
      </c>
      <c r="P42" s="8">
        <f t="shared" si="10"/>
        <v>0</v>
      </c>
      <c r="Q42" s="8">
        <f t="shared" si="10"/>
        <v>0</v>
      </c>
      <c r="R42" s="8">
        <f t="shared" si="10"/>
        <v>0</v>
      </c>
      <c r="S42" s="8">
        <f t="shared" si="10"/>
        <v>0</v>
      </c>
      <c r="T42" s="8">
        <f t="shared" si="10"/>
        <v>0</v>
      </c>
      <c r="U42" s="8">
        <f t="shared" si="10"/>
        <v>0</v>
      </c>
      <c r="V42" s="8">
        <f t="shared" si="10"/>
        <v>0</v>
      </c>
      <c r="W42" s="8">
        <f t="shared" si="10"/>
        <v>0</v>
      </c>
      <c r="X42" s="8">
        <f t="shared" si="10"/>
        <v>0</v>
      </c>
      <c r="Y42" s="8">
        <f t="shared" si="10"/>
        <v>0</v>
      </c>
      <c r="Z42" s="8">
        <f t="shared" si="10"/>
        <v>0</v>
      </c>
      <c r="AA42" s="9">
        <f t="shared" si="10"/>
        <v>0</v>
      </c>
    </row>
    <row r="43" spans="1:33" ht="15" customHeight="1" x14ac:dyDescent="0.2">
      <c r="A43" s="79">
        <f t="shared" si="2"/>
        <v>8</v>
      </c>
      <c r="B43" s="72"/>
      <c r="C43" s="8">
        <f t="shared" si="3"/>
        <v>0</v>
      </c>
      <c r="D43" s="8">
        <f t="shared" ref="D43:AA43" si="11">D11+C43</f>
        <v>0</v>
      </c>
      <c r="E43" s="8">
        <f t="shared" si="11"/>
        <v>0</v>
      </c>
      <c r="F43" s="8">
        <f t="shared" si="11"/>
        <v>0</v>
      </c>
      <c r="G43" s="8">
        <f t="shared" si="11"/>
        <v>0</v>
      </c>
      <c r="H43" s="8">
        <f t="shared" si="11"/>
        <v>0</v>
      </c>
      <c r="I43" s="8">
        <f t="shared" si="11"/>
        <v>0</v>
      </c>
      <c r="J43" s="8">
        <f t="shared" si="11"/>
        <v>0</v>
      </c>
      <c r="K43" s="8">
        <f t="shared" si="11"/>
        <v>0</v>
      </c>
      <c r="L43" s="8">
        <f t="shared" si="11"/>
        <v>0</v>
      </c>
      <c r="M43" s="8">
        <f t="shared" si="11"/>
        <v>0</v>
      </c>
      <c r="N43" s="8">
        <f t="shared" si="11"/>
        <v>0</v>
      </c>
      <c r="O43" s="8">
        <f t="shared" si="11"/>
        <v>0</v>
      </c>
      <c r="P43" s="8">
        <f t="shared" si="11"/>
        <v>0</v>
      </c>
      <c r="Q43" s="8">
        <f t="shared" si="11"/>
        <v>0</v>
      </c>
      <c r="R43" s="8">
        <f t="shared" si="11"/>
        <v>0</v>
      </c>
      <c r="S43" s="8">
        <f t="shared" si="11"/>
        <v>0</v>
      </c>
      <c r="T43" s="8">
        <f t="shared" si="11"/>
        <v>0</v>
      </c>
      <c r="U43" s="8">
        <f t="shared" si="11"/>
        <v>0</v>
      </c>
      <c r="V43" s="8">
        <f t="shared" si="11"/>
        <v>0</v>
      </c>
      <c r="W43" s="8">
        <f t="shared" si="11"/>
        <v>0</v>
      </c>
      <c r="X43" s="8">
        <f t="shared" si="11"/>
        <v>0</v>
      </c>
      <c r="Y43" s="8">
        <f t="shared" si="11"/>
        <v>0</v>
      </c>
      <c r="Z43" s="8">
        <f t="shared" si="11"/>
        <v>0</v>
      </c>
      <c r="AA43" s="9">
        <f t="shared" si="11"/>
        <v>0</v>
      </c>
    </row>
    <row r="44" spans="1:33" ht="15" customHeight="1" x14ac:dyDescent="0.2">
      <c r="A44" s="79">
        <f t="shared" si="2"/>
        <v>9</v>
      </c>
      <c r="B44" s="72"/>
      <c r="C44" s="8">
        <f t="shared" si="3"/>
        <v>0</v>
      </c>
      <c r="D44" s="8">
        <f t="shared" ref="D44:AA44" si="12">D12+C44</f>
        <v>0</v>
      </c>
      <c r="E44" s="8">
        <f t="shared" si="12"/>
        <v>0</v>
      </c>
      <c r="F44" s="8">
        <f t="shared" si="12"/>
        <v>0</v>
      </c>
      <c r="G44" s="8">
        <f t="shared" si="12"/>
        <v>0</v>
      </c>
      <c r="H44" s="8">
        <f t="shared" si="12"/>
        <v>0</v>
      </c>
      <c r="I44" s="8">
        <f t="shared" si="12"/>
        <v>0</v>
      </c>
      <c r="J44" s="8">
        <f t="shared" si="12"/>
        <v>0</v>
      </c>
      <c r="K44" s="8">
        <f t="shared" si="12"/>
        <v>0</v>
      </c>
      <c r="L44" s="8">
        <f t="shared" si="12"/>
        <v>0</v>
      </c>
      <c r="M44" s="8">
        <f t="shared" si="12"/>
        <v>0</v>
      </c>
      <c r="N44" s="8">
        <f t="shared" si="12"/>
        <v>0</v>
      </c>
      <c r="O44" s="8">
        <f t="shared" si="12"/>
        <v>0</v>
      </c>
      <c r="P44" s="8">
        <f t="shared" si="12"/>
        <v>0</v>
      </c>
      <c r="Q44" s="8">
        <f t="shared" si="12"/>
        <v>0</v>
      </c>
      <c r="R44" s="8">
        <f t="shared" si="12"/>
        <v>0</v>
      </c>
      <c r="S44" s="8">
        <f t="shared" si="12"/>
        <v>0</v>
      </c>
      <c r="T44" s="8">
        <f t="shared" si="12"/>
        <v>0</v>
      </c>
      <c r="U44" s="8">
        <f t="shared" si="12"/>
        <v>0</v>
      </c>
      <c r="V44" s="8">
        <f t="shared" si="12"/>
        <v>0</v>
      </c>
      <c r="W44" s="8">
        <f t="shared" si="12"/>
        <v>0</v>
      </c>
      <c r="X44" s="8">
        <f t="shared" si="12"/>
        <v>0</v>
      </c>
      <c r="Y44" s="8">
        <f t="shared" si="12"/>
        <v>0</v>
      </c>
      <c r="Z44" s="8">
        <f t="shared" si="12"/>
        <v>0</v>
      </c>
      <c r="AA44" s="9">
        <f t="shared" si="12"/>
        <v>0</v>
      </c>
    </row>
    <row r="45" spans="1:33" ht="15" customHeight="1" x14ac:dyDescent="0.2">
      <c r="A45" s="79">
        <f t="shared" si="2"/>
        <v>10</v>
      </c>
      <c r="B45" s="72"/>
      <c r="C45" s="8">
        <f t="shared" si="3"/>
        <v>0</v>
      </c>
      <c r="D45" s="8">
        <f t="shared" ref="D45:AA45" si="13">D13+C45</f>
        <v>0</v>
      </c>
      <c r="E45" s="8">
        <f t="shared" si="13"/>
        <v>0</v>
      </c>
      <c r="F45" s="8">
        <f t="shared" si="13"/>
        <v>0</v>
      </c>
      <c r="G45" s="8">
        <f t="shared" si="13"/>
        <v>0</v>
      </c>
      <c r="H45" s="8">
        <f t="shared" si="13"/>
        <v>0</v>
      </c>
      <c r="I45" s="8">
        <f t="shared" si="13"/>
        <v>0</v>
      </c>
      <c r="J45" s="8">
        <f t="shared" si="13"/>
        <v>0</v>
      </c>
      <c r="K45" s="8">
        <f t="shared" si="13"/>
        <v>0</v>
      </c>
      <c r="L45" s="8">
        <f t="shared" si="13"/>
        <v>0</v>
      </c>
      <c r="M45" s="8">
        <f t="shared" si="13"/>
        <v>0</v>
      </c>
      <c r="N45" s="8">
        <f t="shared" si="13"/>
        <v>0</v>
      </c>
      <c r="O45" s="8">
        <f t="shared" si="13"/>
        <v>0</v>
      </c>
      <c r="P45" s="8">
        <f t="shared" si="13"/>
        <v>0</v>
      </c>
      <c r="Q45" s="8">
        <f t="shared" si="13"/>
        <v>0</v>
      </c>
      <c r="R45" s="8">
        <f t="shared" si="13"/>
        <v>0</v>
      </c>
      <c r="S45" s="8">
        <f t="shared" si="13"/>
        <v>0</v>
      </c>
      <c r="T45" s="8">
        <f t="shared" si="13"/>
        <v>0</v>
      </c>
      <c r="U45" s="8">
        <f t="shared" si="13"/>
        <v>0</v>
      </c>
      <c r="V45" s="8">
        <f t="shared" si="13"/>
        <v>0</v>
      </c>
      <c r="W45" s="8">
        <f t="shared" si="13"/>
        <v>0</v>
      </c>
      <c r="X45" s="8">
        <f t="shared" si="13"/>
        <v>0</v>
      </c>
      <c r="Y45" s="8">
        <f t="shared" si="13"/>
        <v>0</v>
      </c>
      <c r="Z45" s="8">
        <f t="shared" si="13"/>
        <v>0</v>
      </c>
      <c r="AA45" s="9">
        <f t="shared" si="13"/>
        <v>0</v>
      </c>
    </row>
    <row r="46" spans="1:33" ht="15" customHeight="1" x14ac:dyDescent="0.2">
      <c r="A46" s="79">
        <f t="shared" si="2"/>
        <v>11</v>
      </c>
      <c r="B46" s="72"/>
      <c r="C46" s="8">
        <f t="shared" si="3"/>
        <v>0</v>
      </c>
      <c r="D46" s="8">
        <f t="shared" ref="D46:AA46" si="14">D14+C46</f>
        <v>0</v>
      </c>
      <c r="E46" s="8">
        <f t="shared" si="14"/>
        <v>0</v>
      </c>
      <c r="F46" s="8">
        <f t="shared" si="14"/>
        <v>0</v>
      </c>
      <c r="G46" s="8">
        <f t="shared" si="14"/>
        <v>0</v>
      </c>
      <c r="H46" s="8">
        <f t="shared" si="14"/>
        <v>0</v>
      </c>
      <c r="I46" s="8">
        <f t="shared" si="14"/>
        <v>0</v>
      </c>
      <c r="J46" s="8">
        <f t="shared" si="14"/>
        <v>0</v>
      </c>
      <c r="K46" s="8">
        <f t="shared" si="14"/>
        <v>0</v>
      </c>
      <c r="L46" s="8">
        <f t="shared" si="14"/>
        <v>0</v>
      </c>
      <c r="M46" s="8">
        <f t="shared" si="14"/>
        <v>0</v>
      </c>
      <c r="N46" s="8">
        <f t="shared" si="14"/>
        <v>0</v>
      </c>
      <c r="O46" s="8">
        <f t="shared" si="14"/>
        <v>0</v>
      </c>
      <c r="P46" s="8">
        <f t="shared" si="14"/>
        <v>0</v>
      </c>
      <c r="Q46" s="8">
        <f t="shared" si="14"/>
        <v>0</v>
      </c>
      <c r="R46" s="8">
        <f t="shared" si="14"/>
        <v>0</v>
      </c>
      <c r="S46" s="8">
        <f t="shared" si="14"/>
        <v>0</v>
      </c>
      <c r="T46" s="8">
        <f t="shared" si="14"/>
        <v>0</v>
      </c>
      <c r="U46" s="8">
        <f t="shared" si="14"/>
        <v>0</v>
      </c>
      <c r="V46" s="8">
        <f t="shared" si="14"/>
        <v>0</v>
      </c>
      <c r="W46" s="8">
        <f t="shared" si="14"/>
        <v>0</v>
      </c>
      <c r="X46" s="8">
        <f t="shared" si="14"/>
        <v>0</v>
      </c>
      <c r="Y46" s="8">
        <f t="shared" si="14"/>
        <v>0</v>
      </c>
      <c r="Z46" s="8">
        <f t="shared" si="14"/>
        <v>0</v>
      </c>
      <c r="AA46" s="9">
        <f t="shared" si="14"/>
        <v>0</v>
      </c>
    </row>
    <row r="47" spans="1:33" ht="15" customHeight="1" x14ac:dyDescent="0.2">
      <c r="A47" s="79">
        <f t="shared" si="2"/>
        <v>12</v>
      </c>
      <c r="B47" s="72"/>
      <c r="C47" s="8">
        <f t="shared" si="3"/>
        <v>0</v>
      </c>
      <c r="D47" s="8">
        <f t="shared" ref="D47:AA47" si="15">D15+C47</f>
        <v>0</v>
      </c>
      <c r="E47" s="8">
        <f t="shared" si="15"/>
        <v>0</v>
      </c>
      <c r="F47" s="8">
        <f t="shared" si="15"/>
        <v>0</v>
      </c>
      <c r="G47" s="8">
        <f t="shared" si="15"/>
        <v>0</v>
      </c>
      <c r="H47" s="8">
        <f t="shared" si="15"/>
        <v>0</v>
      </c>
      <c r="I47" s="8">
        <f t="shared" si="15"/>
        <v>0</v>
      </c>
      <c r="J47" s="8">
        <f t="shared" si="15"/>
        <v>0</v>
      </c>
      <c r="K47" s="8">
        <f t="shared" si="15"/>
        <v>0</v>
      </c>
      <c r="L47" s="8">
        <f t="shared" si="15"/>
        <v>0</v>
      </c>
      <c r="M47" s="8">
        <f t="shared" si="15"/>
        <v>0</v>
      </c>
      <c r="N47" s="8">
        <f t="shared" si="15"/>
        <v>0</v>
      </c>
      <c r="O47" s="8">
        <f t="shared" si="15"/>
        <v>0</v>
      </c>
      <c r="P47" s="8">
        <f t="shared" si="15"/>
        <v>0</v>
      </c>
      <c r="Q47" s="8">
        <f t="shared" si="15"/>
        <v>0</v>
      </c>
      <c r="R47" s="8">
        <f t="shared" si="15"/>
        <v>0</v>
      </c>
      <c r="S47" s="8">
        <f t="shared" si="15"/>
        <v>0</v>
      </c>
      <c r="T47" s="8">
        <f t="shared" si="15"/>
        <v>0</v>
      </c>
      <c r="U47" s="8">
        <f t="shared" si="15"/>
        <v>0</v>
      </c>
      <c r="V47" s="8">
        <f t="shared" si="15"/>
        <v>0</v>
      </c>
      <c r="W47" s="8">
        <f t="shared" si="15"/>
        <v>0</v>
      </c>
      <c r="X47" s="8">
        <f t="shared" si="15"/>
        <v>0</v>
      </c>
      <c r="Y47" s="8">
        <f t="shared" si="15"/>
        <v>0</v>
      </c>
      <c r="Z47" s="8">
        <f t="shared" si="15"/>
        <v>0</v>
      </c>
      <c r="AA47" s="9">
        <f t="shared" si="15"/>
        <v>0</v>
      </c>
    </row>
    <row r="48" spans="1:33" ht="15" customHeight="1" x14ac:dyDescent="0.2">
      <c r="A48" s="79">
        <f t="shared" si="2"/>
        <v>13</v>
      </c>
      <c r="B48" s="72"/>
      <c r="C48" s="8">
        <f t="shared" si="3"/>
        <v>0</v>
      </c>
      <c r="D48" s="8">
        <f t="shared" ref="D48:AA48" si="16">D16+C48</f>
        <v>0</v>
      </c>
      <c r="E48" s="8">
        <f t="shared" si="16"/>
        <v>0</v>
      </c>
      <c r="F48" s="8">
        <f t="shared" si="16"/>
        <v>0</v>
      </c>
      <c r="G48" s="8">
        <f t="shared" si="16"/>
        <v>0</v>
      </c>
      <c r="H48" s="8">
        <f t="shared" si="16"/>
        <v>0</v>
      </c>
      <c r="I48" s="8">
        <f t="shared" si="16"/>
        <v>0</v>
      </c>
      <c r="J48" s="8">
        <f t="shared" si="16"/>
        <v>0</v>
      </c>
      <c r="K48" s="8">
        <f t="shared" si="16"/>
        <v>0</v>
      </c>
      <c r="L48" s="8">
        <f t="shared" si="16"/>
        <v>0</v>
      </c>
      <c r="M48" s="8">
        <f t="shared" si="16"/>
        <v>0</v>
      </c>
      <c r="N48" s="8">
        <f t="shared" si="16"/>
        <v>0</v>
      </c>
      <c r="O48" s="8">
        <f t="shared" si="16"/>
        <v>0</v>
      </c>
      <c r="P48" s="8">
        <f t="shared" si="16"/>
        <v>0</v>
      </c>
      <c r="Q48" s="8">
        <f t="shared" si="16"/>
        <v>0</v>
      </c>
      <c r="R48" s="8">
        <f t="shared" si="16"/>
        <v>0</v>
      </c>
      <c r="S48" s="8">
        <f t="shared" si="16"/>
        <v>0</v>
      </c>
      <c r="T48" s="8">
        <f t="shared" si="16"/>
        <v>0</v>
      </c>
      <c r="U48" s="8">
        <f t="shared" si="16"/>
        <v>0</v>
      </c>
      <c r="V48" s="8">
        <f t="shared" si="16"/>
        <v>0</v>
      </c>
      <c r="W48" s="8">
        <f t="shared" si="16"/>
        <v>0</v>
      </c>
      <c r="X48" s="8">
        <f t="shared" si="16"/>
        <v>0</v>
      </c>
      <c r="Y48" s="8">
        <f t="shared" si="16"/>
        <v>0</v>
      </c>
      <c r="Z48" s="8">
        <f t="shared" si="16"/>
        <v>0</v>
      </c>
      <c r="AA48" s="9">
        <f t="shared" si="16"/>
        <v>0</v>
      </c>
    </row>
    <row r="49" spans="1:27" ht="15" customHeight="1" x14ac:dyDescent="0.2">
      <c r="A49" s="79">
        <f t="shared" si="2"/>
        <v>14</v>
      </c>
      <c r="B49" s="72"/>
      <c r="C49" s="8">
        <f t="shared" si="3"/>
        <v>0</v>
      </c>
      <c r="D49" s="8">
        <f t="shared" ref="D49:AA49" si="17">D17+C49</f>
        <v>0</v>
      </c>
      <c r="E49" s="8">
        <f t="shared" si="17"/>
        <v>0</v>
      </c>
      <c r="F49" s="8">
        <f t="shared" si="17"/>
        <v>0</v>
      </c>
      <c r="G49" s="8">
        <f t="shared" si="17"/>
        <v>0</v>
      </c>
      <c r="H49" s="8">
        <f t="shared" si="17"/>
        <v>0</v>
      </c>
      <c r="I49" s="8">
        <f t="shared" si="17"/>
        <v>0</v>
      </c>
      <c r="J49" s="8">
        <f t="shared" si="17"/>
        <v>0</v>
      </c>
      <c r="K49" s="8">
        <f t="shared" si="17"/>
        <v>0</v>
      </c>
      <c r="L49" s="8">
        <f t="shared" si="17"/>
        <v>0</v>
      </c>
      <c r="M49" s="8">
        <f t="shared" si="17"/>
        <v>0</v>
      </c>
      <c r="N49" s="8">
        <f t="shared" si="17"/>
        <v>0</v>
      </c>
      <c r="O49" s="8">
        <f t="shared" si="17"/>
        <v>0</v>
      </c>
      <c r="P49" s="8">
        <f t="shared" si="17"/>
        <v>0</v>
      </c>
      <c r="Q49" s="8">
        <f t="shared" si="17"/>
        <v>0</v>
      </c>
      <c r="R49" s="8">
        <f t="shared" si="17"/>
        <v>0</v>
      </c>
      <c r="S49" s="8">
        <f t="shared" si="17"/>
        <v>0</v>
      </c>
      <c r="T49" s="8">
        <f t="shared" si="17"/>
        <v>0</v>
      </c>
      <c r="U49" s="8">
        <f t="shared" si="17"/>
        <v>0</v>
      </c>
      <c r="V49" s="8">
        <f t="shared" si="17"/>
        <v>0</v>
      </c>
      <c r="W49" s="8">
        <f t="shared" si="17"/>
        <v>0</v>
      </c>
      <c r="X49" s="8">
        <f t="shared" si="17"/>
        <v>0</v>
      </c>
      <c r="Y49" s="8">
        <f t="shared" si="17"/>
        <v>0</v>
      </c>
      <c r="Z49" s="8">
        <f t="shared" si="17"/>
        <v>0</v>
      </c>
      <c r="AA49" s="9">
        <f t="shared" si="17"/>
        <v>0</v>
      </c>
    </row>
    <row r="50" spans="1:27" ht="15" customHeight="1" x14ac:dyDescent="0.2">
      <c r="A50" s="79">
        <f t="shared" si="2"/>
        <v>15</v>
      </c>
      <c r="B50" s="72"/>
      <c r="C50" s="8">
        <f t="shared" si="3"/>
        <v>0</v>
      </c>
      <c r="D50" s="8">
        <f t="shared" ref="D50:AA50" si="18">D18+C50</f>
        <v>0</v>
      </c>
      <c r="E50" s="8">
        <f t="shared" si="18"/>
        <v>0</v>
      </c>
      <c r="F50" s="8">
        <f t="shared" si="18"/>
        <v>0</v>
      </c>
      <c r="G50" s="8">
        <f t="shared" si="18"/>
        <v>0</v>
      </c>
      <c r="H50" s="8">
        <f t="shared" si="18"/>
        <v>0</v>
      </c>
      <c r="I50" s="8">
        <f t="shared" si="18"/>
        <v>0</v>
      </c>
      <c r="J50" s="8">
        <f t="shared" si="18"/>
        <v>0</v>
      </c>
      <c r="K50" s="8">
        <f t="shared" si="18"/>
        <v>0</v>
      </c>
      <c r="L50" s="8">
        <f t="shared" si="18"/>
        <v>0</v>
      </c>
      <c r="M50" s="8">
        <f t="shared" si="18"/>
        <v>0</v>
      </c>
      <c r="N50" s="8">
        <f t="shared" si="18"/>
        <v>0</v>
      </c>
      <c r="O50" s="8">
        <f t="shared" si="18"/>
        <v>0</v>
      </c>
      <c r="P50" s="8">
        <f t="shared" si="18"/>
        <v>0</v>
      </c>
      <c r="Q50" s="8">
        <f t="shared" si="18"/>
        <v>0</v>
      </c>
      <c r="R50" s="8">
        <f t="shared" si="18"/>
        <v>0</v>
      </c>
      <c r="S50" s="8">
        <f t="shared" si="18"/>
        <v>0</v>
      </c>
      <c r="T50" s="8">
        <f t="shared" si="18"/>
        <v>0</v>
      </c>
      <c r="U50" s="8">
        <f t="shared" si="18"/>
        <v>0</v>
      </c>
      <c r="V50" s="8">
        <f t="shared" si="18"/>
        <v>0</v>
      </c>
      <c r="W50" s="8">
        <f t="shared" si="18"/>
        <v>0</v>
      </c>
      <c r="X50" s="8">
        <f t="shared" si="18"/>
        <v>0</v>
      </c>
      <c r="Y50" s="8">
        <f t="shared" si="18"/>
        <v>0</v>
      </c>
      <c r="Z50" s="8">
        <f t="shared" si="18"/>
        <v>0</v>
      </c>
      <c r="AA50" s="9">
        <f t="shared" si="18"/>
        <v>0</v>
      </c>
    </row>
    <row r="51" spans="1:27" ht="15" customHeight="1" x14ac:dyDescent="0.2">
      <c r="A51" s="79">
        <f t="shared" si="2"/>
        <v>16</v>
      </c>
      <c r="B51" s="72"/>
      <c r="C51" s="8">
        <f t="shared" si="3"/>
        <v>0</v>
      </c>
      <c r="D51" s="8">
        <f t="shared" ref="D51:AA51" si="19">D19+C51</f>
        <v>0</v>
      </c>
      <c r="E51" s="8">
        <f t="shared" si="19"/>
        <v>0</v>
      </c>
      <c r="F51" s="8">
        <f t="shared" si="19"/>
        <v>0</v>
      </c>
      <c r="G51" s="8">
        <f t="shared" si="19"/>
        <v>0</v>
      </c>
      <c r="H51" s="8">
        <f t="shared" si="19"/>
        <v>0</v>
      </c>
      <c r="I51" s="8">
        <f t="shared" si="19"/>
        <v>0</v>
      </c>
      <c r="J51" s="8">
        <f t="shared" si="19"/>
        <v>0</v>
      </c>
      <c r="K51" s="8">
        <f t="shared" si="19"/>
        <v>0</v>
      </c>
      <c r="L51" s="8">
        <f t="shared" si="19"/>
        <v>0</v>
      </c>
      <c r="M51" s="8">
        <f t="shared" si="19"/>
        <v>0</v>
      </c>
      <c r="N51" s="8">
        <f t="shared" si="19"/>
        <v>0</v>
      </c>
      <c r="O51" s="8">
        <f t="shared" si="19"/>
        <v>0</v>
      </c>
      <c r="P51" s="8">
        <f t="shared" si="19"/>
        <v>0</v>
      </c>
      <c r="Q51" s="8">
        <f t="shared" si="19"/>
        <v>0</v>
      </c>
      <c r="R51" s="8">
        <f t="shared" si="19"/>
        <v>0</v>
      </c>
      <c r="S51" s="8">
        <f t="shared" si="19"/>
        <v>0</v>
      </c>
      <c r="T51" s="8">
        <f t="shared" si="19"/>
        <v>0</v>
      </c>
      <c r="U51" s="8">
        <f t="shared" si="19"/>
        <v>0</v>
      </c>
      <c r="V51" s="8">
        <f t="shared" si="19"/>
        <v>0</v>
      </c>
      <c r="W51" s="8">
        <f t="shared" si="19"/>
        <v>0</v>
      </c>
      <c r="X51" s="8">
        <f t="shared" si="19"/>
        <v>0</v>
      </c>
      <c r="Y51" s="8">
        <f t="shared" si="19"/>
        <v>0</v>
      </c>
      <c r="Z51" s="8">
        <f t="shared" si="19"/>
        <v>0</v>
      </c>
      <c r="AA51" s="9">
        <f t="shared" si="19"/>
        <v>0</v>
      </c>
    </row>
    <row r="52" spans="1:27" ht="15" customHeight="1" x14ac:dyDescent="0.2">
      <c r="A52" s="79">
        <f t="shared" si="2"/>
        <v>17</v>
      </c>
      <c r="B52" s="72"/>
      <c r="C52" s="8">
        <f t="shared" si="3"/>
        <v>0</v>
      </c>
      <c r="D52" s="8">
        <f t="shared" ref="D52:AA52" si="20">D20+C52</f>
        <v>0</v>
      </c>
      <c r="E52" s="8">
        <f t="shared" si="20"/>
        <v>0</v>
      </c>
      <c r="F52" s="8">
        <f t="shared" si="20"/>
        <v>0</v>
      </c>
      <c r="G52" s="8">
        <f t="shared" si="20"/>
        <v>0</v>
      </c>
      <c r="H52" s="8">
        <f t="shared" si="20"/>
        <v>0</v>
      </c>
      <c r="I52" s="8">
        <f t="shared" si="20"/>
        <v>0</v>
      </c>
      <c r="J52" s="8">
        <f t="shared" si="20"/>
        <v>0</v>
      </c>
      <c r="K52" s="8">
        <f t="shared" si="20"/>
        <v>0</v>
      </c>
      <c r="L52" s="8">
        <f t="shared" si="20"/>
        <v>0</v>
      </c>
      <c r="M52" s="8">
        <f t="shared" si="20"/>
        <v>0</v>
      </c>
      <c r="N52" s="8">
        <f t="shared" si="20"/>
        <v>0</v>
      </c>
      <c r="O52" s="8">
        <f t="shared" si="20"/>
        <v>0</v>
      </c>
      <c r="P52" s="8">
        <f t="shared" si="20"/>
        <v>0</v>
      </c>
      <c r="Q52" s="8">
        <f t="shared" si="20"/>
        <v>0</v>
      </c>
      <c r="R52" s="8">
        <f t="shared" si="20"/>
        <v>0</v>
      </c>
      <c r="S52" s="8">
        <f t="shared" si="20"/>
        <v>0</v>
      </c>
      <c r="T52" s="8">
        <f t="shared" si="20"/>
        <v>0</v>
      </c>
      <c r="U52" s="8">
        <f t="shared" si="20"/>
        <v>0</v>
      </c>
      <c r="V52" s="8">
        <f t="shared" si="20"/>
        <v>0</v>
      </c>
      <c r="W52" s="8">
        <f t="shared" si="20"/>
        <v>0</v>
      </c>
      <c r="X52" s="8">
        <f t="shared" si="20"/>
        <v>0</v>
      </c>
      <c r="Y52" s="8">
        <f t="shared" si="20"/>
        <v>0</v>
      </c>
      <c r="Z52" s="8">
        <f t="shared" si="20"/>
        <v>0</v>
      </c>
      <c r="AA52" s="9">
        <f t="shared" si="20"/>
        <v>0</v>
      </c>
    </row>
    <row r="53" spans="1:27" ht="15" customHeight="1" x14ac:dyDescent="0.2">
      <c r="A53" s="79">
        <f t="shared" si="2"/>
        <v>18</v>
      </c>
      <c r="B53" s="72"/>
      <c r="C53" s="8">
        <f t="shared" si="3"/>
        <v>0</v>
      </c>
      <c r="D53" s="8">
        <f t="shared" ref="D53:AA53" si="21">D21+C53</f>
        <v>0</v>
      </c>
      <c r="E53" s="8">
        <f t="shared" si="21"/>
        <v>0</v>
      </c>
      <c r="F53" s="8">
        <f t="shared" si="21"/>
        <v>0</v>
      </c>
      <c r="G53" s="8">
        <f t="shared" si="21"/>
        <v>0</v>
      </c>
      <c r="H53" s="8">
        <f t="shared" si="21"/>
        <v>0</v>
      </c>
      <c r="I53" s="8">
        <f t="shared" si="21"/>
        <v>0</v>
      </c>
      <c r="J53" s="8">
        <f t="shared" si="21"/>
        <v>0</v>
      </c>
      <c r="K53" s="8">
        <f t="shared" si="21"/>
        <v>0</v>
      </c>
      <c r="L53" s="8">
        <f t="shared" si="21"/>
        <v>0</v>
      </c>
      <c r="M53" s="8">
        <f t="shared" si="21"/>
        <v>0</v>
      </c>
      <c r="N53" s="8">
        <f t="shared" si="21"/>
        <v>0</v>
      </c>
      <c r="O53" s="8">
        <f t="shared" si="21"/>
        <v>0</v>
      </c>
      <c r="P53" s="8">
        <f t="shared" si="21"/>
        <v>0</v>
      </c>
      <c r="Q53" s="8">
        <f t="shared" si="21"/>
        <v>0</v>
      </c>
      <c r="R53" s="8">
        <f t="shared" si="21"/>
        <v>0</v>
      </c>
      <c r="S53" s="8">
        <f t="shared" si="21"/>
        <v>0</v>
      </c>
      <c r="T53" s="8">
        <f t="shared" si="21"/>
        <v>0</v>
      </c>
      <c r="U53" s="8">
        <f t="shared" si="21"/>
        <v>0</v>
      </c>
      <c r="V53" s="8">
        <f t="shared" si="21"/>
        <v>0</v>
      </c>
      <c r="W53" s="8">
        <f t="shared" si="21"/>
        <v>0</v>
      </c>
      <c r="X53" s="8">
        <f t="shared" si="21"/>
        <v>0</v>
      </c>
      <c r="Y53" s="8">
        <f t="shared" si="21"/>
        <v>0</v>
      </c>
      <c r="Z53" s="8">
        <f t="shared" si="21"/>
        <v>0</v>
      </c>
      <c r="AA53" s="9">
        <f t="shared" si="21"/>
        <v>0</v>
      </c>
    </row>
    <row r="54" spans="1:27" ht="15" customHeight="1" x14ac:dyDescent="0.2">
      <c r="A54" s="79">
        <f t="shared" si="2"/>
        <v>19</v>
      </c>
      <c r="B54" s="72"/>
      <c r="C54" s="8">
        <f t="shared" si="3"/>
        <v>0</v>
      </c>
      <c r="D54" s="8">
        <f t="shared" ref="D54:AA54" si="22">D22+C54</f>
        <v>0</v>
      </c>
      <c r="E54" s="8">
        <f t="shared" si="22"/>
        <v>0</v>
      </c>
      <c r="F54" s="8">
        <f t="shared" si="22"/>
        <v>0</v>
      </c>
      <c r="G54" s="8">
        <f t="shared" si="22"/>
        <v>0</v>
      </c>
      <c r="H54" s="8">
        <f t="shared" si="22"/>
        <v>0</v>
      </c>
      <c r="I54" s="8">
        <f t="shared" si="22"/>
        <v>0</v>
      </c>
      <c r="J54" s="8">
        <f t="shared" si="22"/>
        <v>0</v>
      </c>
      <c r="K54" s="8">
        <f t="shared" si="22"/>
        <v>0</v>
      </c>
      <c r="L54" s="8">
        <f t="shared" si="22"/>
        <v>0</v>
      </c>
      <c r="M54" s="8">
        <f t="shared" si="22"/>
        <v>0</v>
      </c>
      <c r="N54" s="8">
        <f t="shared" si="22"/>
        <v>0</v>
      </c>
      <c r="O54" s="8">
        <f t="shared" si="22"/>
        <v>0</v>
      </c>
      <c r="P54" s="8">
        <f t="shared" si="22"/>
        <v>0</v>
      </c>
      <c r="Q54" s="8">
        <f t="shared" si="22"/>
        <v>0</v>
      </c>
      <c r="R54" s="8">
        <f t="shared" si="22"/>
        <v>0</v>
      </c>
      <c r="S54" s="8">
        <f t="shared" si="22"/>
        <v>0</v>
      </c>
      <c r="T54" s="8">
        <f t="shared" si="22"/>
        <v>0</v>
      </c>
      <c r="U54" s="8">
        <f t="shared" si="22"/>
        <v>0</v>
      </c>
      <c r="V54" s="8">
        <f t="shared" si="22"/>
        <v>0</v>
      </c>
      <c r="W54" s="8">
        <f t="shared" si="22"/>
        <v>0</v>
      </c>
      <c r="X54" s="8">
        <f t="shared" si="22"/>
        <v>0</v>
      </c>
      <c r="Y54" s="8">
        <f t="shared" si="22"/>
        <v>0</v>
      </c>
      <c r="Z54" s="8">
        <f t="shared" si="22"/>
        <v>0</v>
      </c>
      <c r="AA54" s="9">
        <f t="shared" si="22"/>
        <v>0</v>
      </c>
    </row>
    <row r="55" spans="1:27" ht="15" customHeight="1" x14ac:dyDescent="0.2">
      <c r="A55" s="79">
        <f t="shared" si="2"/>
        <v>20</v>
      </c>
      <c r="B55" s="72"/>
      <c r="C55" s="8">
        <f t="shared" si="3"/>
        <v>0</v>
      </c>
      <c r="D55" s="8">
        <f t="shared" ref="D55:AA55" si="23">D23+C55</f>
        <v>0</v>
      </c>
      <c r="E55" s="8">
        <f t="shared" si="23"/>
        <v>0</v>
      </c>
      <c r="F55" s="8">
        <f t="shared" si="23"/>
        <v>0</v>
      </c>
      <c r="G55" s="8">
        <f t="shared" si="23"/>
        <v>0</v>
      </c>
      <c r="H55" s="8">
        <f t="shared" si="23"/>
        <v>0</v>
      </c>
      <c r="I55" s="8">
        <f t="shared" si="23"/>
        <v>0</v>
      </c>
      <c r="J55" s="8">
        <f t="shared" si="23"/>
        <v>0</v>
      </c>
      <c r="K55" s="8">
        <f t="shared" si="23"/>
        <v>0</v>
      </c>
      <c r="L55" s="8">
        <f t="shared" si="23"/>
        <v>0</v>
      </c>
      <c r="M55" s="8">
        <f t="shared" si="23"/>
        <v>0</v>
      </c>
      <c r="N55" s="8">
        <f t="shared" si="23"/>
        <v>0</v>
      </c>
      <c r="O55" s="8">
        <f t="shared" si="23"/>
        <v>0</v>
      </c>
      <c r="P55" s="8">
        <f t="shared" si="23"/>
        <v>0</v>
      </c>
      <c r="Q55" s="8">
        <f t="shared" si="23"/>
        <v>0</v>
      </c>
      <c r="R55" s="8">
        <f t="shared" si="23"/>
        <v>0</v>
      </c>
      <c r="S55" s="8">
        <f t="shared" si="23"/>
        <v>0</v>
      </c>
      <c r="T55" s="8">
        <f t="shared" si="23"/>
        <v>0</v>
      </c>
      <c r="U55" s="8">
        <f t="shared" si="23"/>
        <v>0</v>
      </c>
      <c r="V55" s="8">
        <f t="shared" si="23"/>
        <v>0</v>
      </c>
      <c r="W55" s="8">
        <f t="shared" si="23"/>
        <v>0</v>
      </c>
      <c r="X55" s="8">
        <f t="shared" si="23"/>
        <v>0</v>
      </c>
      <c r="Y55" s="8">
        <f t="shared" si="23"/>
        <v>0</v>
      </c>
      <c r="Z55" s="8">
        <f t="shared" si="23"/>
        <v>0</v>
      </c>
      <c r="AA55" s="9">
        <f t="shared" si="23"/>
        <v>0</v>
      </c>
    </row>
    <row r="56" spans="1:27" ht="15" customHeight="1" x14ac:dyDescent="0.2">
      <c r="A56" s="79">
        <f t="shared" ref="A56:A60" si="24">A24</f>
        <v>21</v>
      </c>
      <c r="B56" s="72"/>
      <c r="C56" s="8">
        <f t="shared" ref="C56:C60" si="25">C24</f>
        <v>0</v>
      </c>
      <c r="D56" s="8">
        <f t="shared" ref="D56:D60" si="26">D24+C56</f>
        <v>0</v>
      </c>
      <c r="E56" s="8">
        <f t="shared" ref="E56:E60" si="27">E24+D56</f>
        <v>0</v>
      </c>
      <c r="F56" s="8">
        <f t="shared" ref="F56:F60" si="28">F24+E56</f>
        <v>0</v>
      </c>
      <c r="G56" s="8">
        <f t="shared" ref="G56:G60" si="29">G24+F56</f>
        <v>0</v>
      </c>
      <c r="H56" s="8">
        <f t="shared" ref="H56:H60" si="30">H24+G56</f>
        <v>0</v>
      </c>
      <c r="I56" s="8">
        <f t="shared" ref="I56:I60" si="31">I24+H56</f>
        <v>0</v>
      </c>
      <c r="J56" s="8">
        <f t="shared" ref="J56:J60" si="32">J24+I56</f>
        <v>0</v>
      </c>
      <c r="K56" s="8">
        <f t="shared" ref="K56:K60" si="33">K24+J56</f>
        <v>0</v>
      </c>
      <c r="L56" s="8">
        <f t="shared" ref="L56:L60" si="34">L24+K56</f>
        <v>0</v>
      </c>
      <c r="M56" s="8">
        <f t="shared" ref="M56:M60" si="35">M24+L56</f>
        <v>0</v>
      </c>
      <c r="N56" s="8">
        <f t="shared" ref="N56:N60" si="36">N24+M56</f>
        <v>0</v>
      </c>
      <c r="O56" s="8">
        <f t="shared" ref="O56:O60" si="37">O24+N56</f>
        <v>0</v>
      </c>
      <c r="P56" s="8">
        <f t="shared" ref="P56:P60" si="38">P24+O56</f>
        <v>0</v>
      </c>
      <c r="Q56" s="8">
        <f t="shared" ref="Q56:Q60" si="39">Q24+P56</f>
        <v>0</v>
      </c>
      <c r="R56" s="8">
        <f t="shared" ref="R56:R60" si="40">R24+Q56</f>
        <v>0</v>
      </c>
      <c r="S56" s="8">
        <f t="shared" ref="S56:S60" si="41">S24+R56</f>
        <v>0</v>
      </c>
      <c r="T56" s="8">
        <f t="shared" ref="T56:T60" si="42">T24+S56</f>
        <v>0</v>
      </c>
      <c r="U56" s="8">
        <f t="shared" ref="U56:U60" si="43">U24+T56</f>
        <v>0</v>
      </c>
      <c r="V56" s="8">
        <f t="shared" ref="V56:V60" si="44">V24+U56</f>
        <v>0</v>
      </c>
      <c r="W56" s="8">
        <f t="shared" ref="W56:W60" si="45">W24+V56</f>
        <v>0</v>
      </c>
      <c r="X56" s="8">
        <f t="shared" ref="X56:X60" si="46">X24+W56</f>
        <v>0</v>
      </c>
      <c r="Y56" s="8">
        <f t="shared" ref="Y56:Y60" si="47">Y24+X56</f>
        <v>0</v>
      </c>
      <c r="Z56" s="8">
        <f t="shared" ref="Z56:Z60" si="48">Z24+Y56</f>
        <v>0</v>
      </c>
      <c r="AA56" s="9">
        <f t="shared" ref="AA56:AA60" si="49">AA24+Z56</f>
        <v>0</v>
      </c>
    </row>
    <row r="57" spans="1:27" ht="15" customHeight="1" x14ac:dyDescent="0.2">
      <c r="A57" s="79">
        <f t="shared" si="24"/>
        <v>22</v>
      </c>
      <c r="B57" s="72"/>
      <c r="C57" s="8">
        <f t="shared" si="25"/>
        <v>0</v>
      </c>
      <c r="D57" s="8">
        <f t="shared" si="26"/>
        <v>0</v>
      </c>
      <c r="E57" s="8">
        <f t="shared" si="27"/>
        <v>0</v>
      </c>
      <c r="F57" s="8">
        <f t="shared" si="28"/>
        <v>0</v>
      </c>
      <c r="G57" s="8">
        <f t="shared" si="29"/>
        <v>0</v>
      </c>
      <c r="H57" s="8">
        <f t="shared" si="30"/>
        <v>0</v>
      </c>
      <c r="I57" s="8">
        <f t="shared" si="31"/>
        <v>0</v>
      </c>
      <c r="J57" s="8">
        <f t="shared" si="32"/>
        <v>0</v>
      </c>
      <c r="K57" s="8">
        <f t="shared" si="33"/>
        <v>0</v>
      </c>
      <c r="L57" s="8">
        <f t="shared" si="34"/>
        <v>0</v>
      </c>
      <c r="M57" s="8">
        <f t="shared" si="35"/>
        <v>0</v>
      </c>
      <c r="N57" s="8">
        <f t="shared" si="36"/>
        <v>0</v>
      </c>
      <c r="O57" s="8">
        <f t="shared" si="37"/>
        <v>0</v>
      </c>
      <c r="P57" s="8">
        <f t="shared" si="38"/>
        <v>0</v>
      </c>
      <c r="Q57" s="8">
        <f t="shared" si="39"/>
        <v>0</v>
      </c>
      <c r="R57" s="8">
        <f t="shared" si="40"/>
        <v>0</v>
      </c>
      <c r="S57" s="8">
        <f t="shared" si="41"/>
        <v>0</v>
      </c>
      <c r="T57" s="8">
        <f t="shared" si="42"/>
        <v>0</v>
      </c>
      <c r="U57" s="8">
        <f t="shared" si="43"/>
        <v>0</v>
      </c>
      <c r="V57" s="8">
        <f t="shared" si="44"/>
        <v>0</v>
      </c>
      <c r="W57" s="8">
        <f t="shared" si="45"/>
        <v>0</v>
      </c>
      <c r="X57" s="8">
        <f t="shared" si="46"/>
        <v>0</v>
      </c>
      <c r="Y57" s="8">
        <f t="shared" si="47"/>
        <v>0</v>
      </c>
      <c r="Z57" s="8">
        <f t="shared" si="48"/>
        <v>0</v>
      </c>
      <c r="AA57" s="9">
        <f t="shared" si="49"/>
        <v>0</v>
      </c>
    </row>
    <row r="58" spans="1:27" ht="15" customHeight="1" x14ac:dyDescent="0.2">
      <c r="A58" s="79">
        <f t="shared" si="24"/>
        <v>23</v>
      </c>
      <c r="B58" s="72"/>
      <c r="C58" s="8">
        <f t="shared" si="25"/>
        <v>0</v>
      </c>
      <c r="D58" s="8">
        <f t="shared" si="26"/>
        <v>0</v>
      </c>
      <c r="E58" s="8">
        <f t="shared" si="27"/>
        <v>0</v>
      </c>
      <c r="F58" s="8">
        <f t="shared" si="28"/>
        <v>0</v>
      </c>
      <c r="G58" s="8">
        <f t="shared" si="29"/>
        <v>0</v>
      </c>
      <c r="H58" s="8">
        <f t="shared" si="30"/>
        <v>0</v>
      </c>
      <c r="I58" s="8">
        <f t="shared" si="31"/>
        <v>0</v>
      </c>
      <c r="J58" s="8">
        <f t="shared" si="32"/>
        <v>0</v>
      </c>
      <c r="K58" s="8">
        <f t="shared" si="33"/>
        <v>0</v>
      </c>
      <c r="L58" s="8">
        <f t="shared" si="34"/>
        <v>0</v>
      </c>
      <c r="M58" s="8">
        <f t="shared" si="35"/>
        <v>0</v>
      </c>
      <c r="N58" s="8">
        <f t="shared" si="36"/>
        <v>0</v>
      </c>
      <c r="O58" s="8">
        <f t="shared" si="37"/>
        <v>0</v>
      </c>
      <c r="P58" s="8">
        <f t="shared" si="38"/>
        <v>0</v>
      </c>
      <c r="Q58" s="8">
        <f t="shared" si="39"/>
        <v>0</v>
      </c>
      <c r="R58" s="8">
        <f t="shared" si="40"/>
        <v>0</v>
      </c>
      <c r="S58" s="8">
        <f t="shared" si="41"/>
        <v>0</v>
      </c>
      <c r="T58" s="8">
        <f t="shared" si="42"/>
        <v>0</v>
      </c>
      <c r="U58" s="8">
        <f t="shared" si="43"/>
        <v>0</v>
      </c>
      <c r="V58" s="8">
        <f t="shared" si="44"/>
        <v>0</v>
      </c>
      <c r="W58" s="8">
        <f t="shared" si="45"/>
        <v>0</v>
      </c>
      <c r="X58" s="8">
        <f t="shared" si="46"/>
        <v>0</v>
      </c>
      <c r="Y58" s="8">
        <f t="shared" si="47"/>
        <v>0</v>
      </c>
      <c r="Z58" s="8">
        <f t="shared" si="48"/>
        <v>0</v>
      </c>
      <c r="AA58" s="9">
        <f t="shared" si="49"/>
        <v>0</v>
      </c>
    </row>
    <row r="59" spans="1:27" ht="15" customHeight="1" x14ac:dyDescent="0.2">
      <c r="A59" s="79">
        <f t="shared" si="24"/>
        <v>24</v>
      </c>
      <c r="B59" s="72"/>
      <c r="C59" s="8">
        <f t="shared" si="25"/>
        <v>0</v>
      </c>
      <c r="D59" s="8">
        <f t="shared" si="26"/>
        <v>0</v>
      </c>
      <c r="E59" s="8">
        <f t="shared" si="27"/>
        <v>0</v>
      </c>
      <c r="F59" s="8">
        <f t="shared" si="28"/>
        <v>0</v>
      </c>
      <c r="G59" s="8">
        <f t="shared" si="29"/>
        <v>0</v>
      </c>
      <c r="H59" s="8">
        <f t="shared" si="30"/>
        <v>0</v>
      </c>
      <c r="I59" s="8">
        <f t="shared" si="31"/>
        <v>0</v>
      </c>
      <c r="J59" s="8">
        <f t="shared" si="32"/>
        <v>0</v>
      </c>
      <c r="K59" s="8">
        <f t="shared" si="33"/>
        <v>0</v>
      </c>
      <c r="L59" s="8">
        <f t="shared" si="34"/>
        <v>0</v>
      </c>
      <c r="M59" s="8">
        <f t="shared" si="35"/>
        <v>0</v>
      </c>
      <c r="N59" s="8">
        <f t="shared" si="36"/>
        <v>0</v>
      </c>
      <c r="O59" s="8">
        <f t="shared" si="37"/>
        <v>0</v>
      </c>
      <c r="P59" s="8">
        <f t="shared" si="38"/>
        <v>0</v>
      </c>
      <c r="Q59" s="8">
        <f t="shared" si="39"/>
        <v>0</v>
      </c>
      <c r="R59" s="8">
        <f t="shared" si="40"/>
        <v>0</v>
      </c>
      <c r="S59" s="8">
        <f t="shared" si="41"/>
        <v>0</v>
      </c>
      <c r="T59" s="8">
        <f t="shared" si="42"/>
        <v>0</v>
      </c>
      <c r="U59" s="8">
        <f t="shared" si="43"/>
        <v>0</v>
      </c>
      <c r="V59" s="8">
        <f t="shared" si="44"/>
        <v>0</v>
      </c>
      <c r="W59" s="8">
        <f t="shared" si="45"/>
        <v>0</v>
      </c>
      <c r="X59" s="8">
        <f t="shared" si="46"/>
        <v>0</v>
      </c>
      <c r="Y59" s="8">
        <f t="shared" si="47"/>
        <v>0</v>
      </c>
      <c r="Z59" s="8">
        <f t="shared" si="48"/>
        <v>0</v>
      </c>
      <c r="AA59" s="9">
        <f t="shared" si="49"/>
        <v>0</v>
      </c>
    </row>
    <row r="60" spans="1:27" ht="15" customHeight="1" x14ac:dyDescent="0.2">
      <c r="A60" s="79">
        <f t="shared" si="24"/>
        <v>25</v>
      </c>
      <c r="B60" s="72"/>
      <c r="C60" s="8">
        <f t="shared" si="25"/>
        <v>0</v>
      </c>
      <c r="D60" s="8">
        <f t="shared" si="26"/>
        <v>0</v>
      </c>
      <c r="E60" s="8">
        <f t="shared" si="27"/>
        <v>0</v>
      </c>
      <c r="F60" s="8">
        <f t="shared" si="28"/>
        <v>0</v>
      </c>
      <c r="G60" s="8">
        <f t="shared" si="29"/>
        <v>0</v>
      </c>
      <c r="H60" s="8">
        <f t="shared" si="30"/>
        <v>0</v>
      </c>
      <c r="I60" s="8">
        <f t="shared" si="31"/>
        <v>0</v>
      </c>
      <c r="J60" s="8">
        <f t="shared" si="32"/>
        <v>0</v>
      </c>
      <c r="K60" s="8">
        <f t="shared" si="33"/>
        <v>0</v>
      </c>
      <c r="L60" s="8">
        <f t="shared" si="34"/>
        <v>0</v>
      </c>
      <c r="M60" s="8">
        <f t="shared" si="35"/>
        <v>0</v>
      </c>
      <c r="N60" s="8">
        <f t="shared" si="36"/>
        <v>0</v>
      </c>
      <c r="O60" s="8">
        <f t="shared" si="37"/>
        <v>0</v>
      </c>
      <c r="P60" s="8">
        <f t="shared" si="38"/>
        <v>0</v>
      </c>
      <c r="Q60" s="8">
        <f t="shared" si="39"/>
        <v>0</v>
      </c>
      <c r="R60" s="8">
        <f t="shared" si="40"/>
        <v>0</v>
      </c>
      <c r="S60" s="8">
        <f t="shared" si="41"/>
        <v>0</v>
      </c>
      <c r="T60" s="8">
        <f t="shared" si="42"/>
        <v>0</v>
      </c>
      <c r="U60" s="8">
        <f t="shared" si="43"/>
        <v>0</v>
      </c>
      <c r="V60" s="8">
        <f t="shared" si="44"/>
        <v>0</v>
      </c>
      <c r="W60" s="8">
        <f t="shared" si="45"/>
        <v>0</v>
      </c>
      <c r="X60" s="8">
        <f t="shared" si="46"/>
        <v>0</v>
      </c>
      <c r="Y60" s="8">
        <f t="shared" si="47"/>
        <v>0</v>
      </c>
      <c r="Z60" s="8">
        <f t="shared" si="48"/>
        <v>0</v>
      </c>
      <c r="AA60" s="9">
        <f t="shared" si="49"/>
        <v>0</v>
      </c>
    </row>
    <row r="61" spans="1:27" ht="15" customHeight="1" x14ac:dyDescent="0.2">
      <c r="A61" s="81"/>
      <c r="B61" s="72"/>
      <c r="C61" s="8"/>
      <c r="D61" s="8"/>
      <c r="E61" s="8"/>
      <c r="F61" s="8"/>
      <c r="G61" s="8"/>
      <c r="H61" s="73"/>
      <c r="I61" s="73"/>
      <c r="J61" s="73"/>
      <c r="K61" s="73"/>
      <c r="L61" s="73"/>
      <c r="M61" s="73"/>
      <c r="N61" s="73"/>
      <c r="O61" s="73"/>
      <c r="P61" s="56"/>
      <c r="Q61" s="56"/>
      <c r="R61" s="56"/>
      <c r="S61" s="56"/>
      <c r="T61" s="56"/>
      <c r="U61" s="56"/>
      <c r="V61" s="56"/>
      <c r="W61" s="56"/>
      <c r="X61" s="56"/>
      <c r="Y61" s="56"/>
      <c r="Z61" s="56"/>
      <c r="AA61" s="127"/>
    </row>
    <row r="62" spans="1:27" ht="15" customHeight="1" x14ac:dyDescent="0.2">
      <c r="A62" s="82" t="s">
        <v>28</v>
      </c>
      <c r="B62" s="72"/>
      <c r="C62" s="32">
        <f>C30</f>
        <v>0</v>
      </c>
      <c r="D62" s="44">
        <f t="shared" ref="D62:Z62" si="50">D30+C62</f>
        <v>0</v>
      </c>
      <c r="E62" s="44">
        <f t="shared" si="50"/>
        <v>0</v>
      </c>
      <c r="F62" s="44">
        <f t="shared" si="50"/>
        <v>0</v>
      </c>
      <c r="G62" s="44">
        <f t="shared" si="50"/>
        <v>0</v>
      </c>
      <c r="H62" s="44">
        <f t="shared" si="50"/>
        <v>0</v>
      </c>
      <c r="I62" s="44">
        <f t="shared" si="50"/>
        <v>0</v>
      </c>
      <c r="J62" s="44">
        <f t="shared" si="50"/>
        <v>0</v>
      </c>
      <c r="K62" s="44">
        <f t="shared" si="50"/>
        <v>0</v>
      </c>
      <c r="L62" s="44">
        <f t="shared" si="50"/>
        <v>0</v>
      </c>
      <c r="M62" s="44">
        <f t="shared" si="50"/>
        <v>0</v>
      </c>
      <c r="N62" s="44">
        <f t="shared" si="50"/>
        <v>0</v>
      </c>
      <c r="O62" s="44">
        <f t="shared" si="50"/>
        <v>0</v>
      </c>
      <c r="P62" s="44">
        <f t="shared" si="50"/>
        <v>0</v>
      </c>
      <c r="Q62" s="44">
        <f t="shared" si="50"/>
        <v>0</v>
      </c>
      <c r="R62" s="44">
        <f t="shared" si="50"/>
        <v>0</v>
      </c>
      <c r="S62" s="44">
        <f t="shared" si="50"/>
        <v>0</v>
      </c>
      <c r="T62" s="44">
        <f t="shared" si="50"/>
        <v>0</v>
      </c>
      <c r="U62" s="44">
        <f t="shared" si="50"/>
        <v>0</v>
      </c>
      <c r="V62" s="44">
        <f t="shared" si="50"/>
        <v>0</v>
      </c>
      <c r="W62" s="44">
        <f t="shared" si="50"/>
        <v>0</v>
      </c>
      <c r="X62" s="44">
        <f t="shared" si="50"/>
        <v>0</v>
      </c>
      <c r="Y62" s="44">
        <f t="shared" si="50"/>
        <v>0</v>
      </c>
      <c r="Z62" s="44">
        <f t="shared" si="50"/>
        <v>0</v>
      </c>
      <c r="AA62" s="64">
        <f>AA30+Z62</f>
        <v>0</v>
      </c>
    </row>
    <row r="63" spans="1:27" ht="15" customHeight="1" x14ac:dyDescent="0.2">
      <c r="A63" s="76"/>
      <c r="D63" s="29"/>
      <c r="E63" s="29"/>
      <c r="F63" s="29"/>
      <c r="G63" s="29"/>
      <c r="H63" s="6"/>
      <c r="I63" s="6"/>
      <c r="J63" s="6"/>
      <c r="K63" s="6"/>
      <c r="L63" s="6"/>
      <c r="M63" s="6"/>
      <c r="N63" s="6"/>
      <c r="O63" s="6"/>
      <c r="P63" s="6"/>
      <c r="Q63" s="6"/>
      <c r="R63" s="6"/>
      <c r="S63" s="6"/>
      <c r="T63" s="6"/>
      <c r="U63" s="6"/>
      <c r="V63" s="6"/>
      <c r="W63" s="6"/>
      <c r="X63" s="6"/>
      <c r="Y63" s="6"/>
      <c r="Z63" s="6"/>
    </row>
    <row r="64" spans="1:27" ht="15" customHeight="1" x14ac:dyDescent="0.2">
      <c r="A64" s="76"/>
      <c r="D64" s="29"/>
      <c r="E64" s="29"/>
      <c r="F64" s="29"/>
      <c r="G64" s="29"/>
      <c r="H64" s="6"/>
      <c r="I64" s="6"/>
      <c r="J64" s="6"/>
      <c r="K64" s="6"/>
      <c r="L64" s="6"/>
      <c r="M64" s="6"/>
      <c r="N64" s="6"/>
      <c r="O64" s="6"/>
      <c r="P64" s="6"/>
      <c r="Q64" s="6"/>
      <c r="R64" s="6"/>
      <c r="S64" s="6"/>
      <c r="T64" s="6"/>
      <c r="U64" s="6"/>
      <c r="V64" s="6"/>
      <c r="W64" s="6"/>
      <c r="X64" s="6"/>
      <c r="Y64" s="6"/>
      <c r="Z64" s="6"/>
    </row>
    <row r="65" spans="1:26" ht="15" customHeight="1" x14ac:dyDescent="0.2">
      <c r="A65" s="76"/>
      <c r="D65" s="29"/>
      <c r="E65" s="29"/>
      <c r="F65" s="29"/>
      <c r="G65" s="29"/>
      <c r="H65" s="6"/>
      <c r="I65" s="6"/>
      <c r="J65" s="6"/>
      <c r="K65" s="6"/>
      <c r="L65" s="6"/>
      <c r="M65" s="6"/>
      <c r="N65" s="6"/>
      <c r="O65" s="6"/>
      <c r="P65" s="6"/>
      <c r="Q65" s="6"/>
      <c r="R65" s="6"/>
      <c r="S65" s="6"/>
      <c r="T65" s="6"/>
      <c r="U65" s="6"/>
      <c r="V65" s="6"/>
      <c r="W65" s="6"/>
      <c r="X65" s="6"/>
      <c r="Y65" s="6"/>
      <c r="Z65" s="6"/>
    </row>
    <row r="66" spans="1:26" ht="15" customHeight="1" x14ac:dyDescent="0.2">
      <c r="A66" s="76"/>
      <c r="D66" s="29"/>
      <c r="E66" s="29"/>
      <c r="F66" s="29"/>
      <c r="G66" s="29"/>
      <c r="H66" s="6"/>
      <c r="I66" s="6"/>
      <c r="J66" s="6"/>
      <c r="K66" s="6"/>
      <c r="L66" s="6"/>
      <c r="M66" s="6"/>
      <c r="N66" s="6"/>
      <c r="O66" s="6"/>
      <c r="P66" s="6"/>
      <c r="Q66" s="6"/>
      <c r="R66" s="6"/>
      <c r="S66" s="6"/>
      <c r="T66" s="6"/>
      <c r="U66" s="6"/>
      <c r="V66" s="6"/>
      <c r="W66" s="6"/>
      <c r="X66" s="6"/>
      <c r="Y66" s="6"/>
      <c r="Z66" s="6"/>
    </row>
    <row r="67" spans="1:26" ht="15" customHeight="1" x14ac:dyDescent="0.2">
      <c r="A67" s="76"/>
      <c r="D67" s="29"/>
      <c r="E67" s="29"/>
      <c r="F67" s="29"/>
      <c r="G67" s="29"/>
      <c r="H67" s="6"/>
      <c r="I67" s="6"/>
      <c r="J67" s="6"/>
      <c r="K67" s="6"/>
      <c r="L67" s="6"/>
      <c r="M67" s="6"/>
      <c r="N67" s="6"/>
      <c r="O67" s="6"/>
      <c r="P67" s="6"/>
      <c r="Q67" s="6"/>
      <c r="R67" s="6"/>
      <c r="S67" s="6"/>
      <c r="T67" s="6"/>
      <c r="U67" s="6"/>
      <c r="V67" s="6"/>
      <c r="W67" s="6"/>
      <c r="X67" s="6"/>
      <c r="Y67" s="6"/>
      <c r="Z67" s="6"/>
    </row>
    <row r="68" spans="1:26" ht="15" customHeight="1" x14ac:dyDescent="0.2">
      <c r="A68" s="76"/>
      <c r="D68" s="29"/>
      <c r="E68" s="29"/>
      <c r="F68" s="29"/>
      <c r="G68" s="29"/>
      <c r="H68" s="6"/>
      <c r="I68" s="6"/>
      <c r="J68" s="6"/>
      <c r="K68" s="6"/>
      <c r="L68" s="6"/>
      <c r="M68" s="6"/>
      <c r="N68" s="6"/>
      <c r="O68" s="6"/>
      <c r="P68" s="6"/>
      <c r="Q68" s="6"/>
      <c r="R68" s="6"/>
      <c r="S68" s="6"/>
      <c r="T68" s="6"/>
      <c r="U68" s="6"/>
      <c r="V68" s="6"/>
      <c r="W68" s="6"/>
      <c r="X68" s="6"/>
      <c r="Y68" s="6"/>
      <c r="Z68" s="6"/>
    </row>
    <row r="69" spans="1:26" ht="15" customHeight="1" x14ac:dyDescent="0.2">
      <c r="A69" s="76"/>
      <c r="D69" s="29"/>
      <c r="E69" s="29"/>
      <c r="F69" s="29"/>
      <c r="G69" s="29"/>
      <c r="H69" s="6"/>
      <c r="I69" s="6"/>
      <c r="J69" s="6"/>
      <c r="K69" s="6"/>
      <c r="L69" s="6"/>
      <c r="M69" s="6"/>
      <c r="N69" s="6"/>
      <c r="O69" s="6"/>
      <c r="P69" s="6"/>
      <c r="Q69" s="6"/>
      <c r="R69" s="6"/>
      <c r="S69" s="6"/>
      <c r="T69" s="6"/>
      <c r="U69" s="6"/>
      <c r="V69" s="6"/>
      <c r="W69" s="6"/>
      <c r="X69" s="6"/>
      <c r="Y69" s="6"/>
      <c r="Z69" s="6"/>
    </row>
    <row r="70" spans="1:26" ht="15" customHeight="1" x14ac:dyDescent="0.2">
      <c r="A70" s="76"/>
      <c r="D70" s="29"/>
      <c r="E70" s="29"/>
      <c r="F70" s="29"/>
      <c r="G70" s="29"/>
      <c r="H70" s="6"/>
      <c r="I70" s="6"/>
      <c r="J70" s="6"/>
      <c r="K70" s="6"/>
      <c r="L70" s="6"/>
      <c r="M70" s="6"/>
      <c r="N70" s="6"/>
      <c r="O70" s="6"/>
      <c r="P70" s="6"/>
      <c r="Q70" s="6"/>
      <c r="R70" s="6"/>
      <c r="S70" s="6"/>
      <c r="T70" s="6"/>
      <c r="U70" s="6"/>
      <c r="V70" s="6"/>
      <c r="W70" s="6"/>
      <c r="X70" s="6"/>
      <c r="Y70" s="6"/>
      <c r="Z70" s="6"/>
    </row>
    <row r="71" spans="1:26" ht="15" customHeight="1" x14ac:dyDescent="0.2">
      <c r="A71" s="76"/>
      <c r="D71" s="29"/>
      <c r="E71" s="29"/>
      <c r="F71" s="29"/>
      <c r="G71" s="29"/>
      <c r="H71" s="6"/>
      <c r="I71" s="6"/>
      <c r="J71" s="6"/>
      <c r="K71" s="6"/>
      <c r="L71" s="6"/>
      <c r="M71" s="6"/>
      <c r="N71" s="6"/>
      <c r="O71" s="6"/>
      <c r="P71" s="6"/>
      <c r="Q71" s="6"/>
      <c r="R71" s="6"/>
      <c r="S71" s="6"/>
      <c r="T71" s="6"/>
      <c r="U71" s="6"/>
      <c r="V71" s="6"/>
      <c r="W71" s="6"/>
      <c r="X71" s="6"/>
      <c r="Y71" s="6"/>
      <c r="Z71" s="6"/>
    </row>
    <row r="72" spans="1:26" ht="15" customHeight="1" x14ac:dyDescent="0.2">
      <c r="A72" s="76"/>
      <c r="D72" s="29"/>
      <c r="E72" s="29"/>
      <c r="F72" s="29"/>
      <c r="G72" s="29"/>
      <c r="H72" s="6"/>
      <c r="I72" s="6"/>
      <c r="J72" s="6"/>
      <c r="K72" s="6"/>
      <c r="L72" s="6"/>
      <c r="M72" s="6"/>
      <c r="N72" s="6"/>
      <c r="O72" s="6"/>
      <c r="P72" s="6"/>
      <c r="Q72" s="6"/>
      <c r="R72" s="6"/>
      <c r="S72" s="6"/>
      <c r="T72" s="6"/>
      <c r="U72" s="6"/>
      <c r="V72" s="6"/>
      <c r="W72" s="6"/>
      <c r="X72" s="6"/>
      <c r="Y72" s="6"/>
      <c r="Z72" s="6"/>
    </row>
    <row r="73" spans="1:26" ht="15" customHeight="1" x14ac:dyDescent="0.2">
      <c r="A73" s="76"/>
      <c r="D73" s="29"/>
      <c r="E73" s="29"/>
      <c r="F73" s="29"/>
      <c r="G73" s="29"/>
      <c r="H73" s="6"/>
      <c r="I73" s="6"/>
      <c r="J73" s="6"/>
      <c r="K73" s="6"/>
      <c r="L73" s="6"/>
      <c r="M73" s="6"/>
      <c r="N73" s="6"/>
      <c r="O73" s="6"/>
      <c r="P73" s="6"/>
      <c r="Q73" s="6"/>
      <c r="R73" s="6"/>
      <c r="S73" s="6"/>
      <c r="T73" s="6"/>
      <c r="U73" s="6"/>
      <c r="V73" s="6"/>
      <c r="W73" s="6"/>
      <c r="X73" s="6"/>
      <c r="Y73" s="6"/>
      <c r="Z73" s="6"/>
    </row>
    <row r="74" spans="1:26" ht="15" customHeight="1" x14ac:dyDescent="0.2">
      <c r="D74" s="29"/>
      <c r="E74" s="29"/>
      <c r="F74" s="29"/>
      <c r="G74" s="29"/>
      <c r="H74" s="6"/>
      <c r="I74" s="6"/>
      <c r="J74" s="6"/>
      <c r="K74" s="6"/>
      <c r="L74" s="6"/>
      <c r="M74" s="6"/>
      <c r="N74" s="6"/>
      <c r="O74" s="6"/>
      <c r="P74" s="6"/>
      <c r="Q74" s="6"/>
      <c r="R74" s="6"/>
      <c r="S74" s="6"/>
      <c r="T74" s="6"/>
      <c r="U74" s="6"/>
      <c r="V74" s="6"/>
      <c r="W74" s="6"/>
      <c r="X74" s="6"/>
      <c r="Y74" s="6"/>
      <c r="Z74" s="6"/>
    </row>
    <row r="75" spans="1:26" ht="15" customHeight="1" x14ac:dyDescent="0.2">
      <c r="D75" s="29"/>
      <c r="E75" s="29"/>
      <c r="F75" s="29"/>
      <c r="G75" s="29"/>
      <c r="H75" s="29"/>
      <c r="I75" s="29"/>
      <c r="J75" s="29"/>
      <c r="K75" s="29"/>
      <c r="L75" s="29"/>
      <c r="M75" s="29"/>
      <c r="N75" s="29"/>
      <c r="O75" s="29"/>
      <c r="P75" s="29"/>
      <c r="Q75" s="29"/>
      <c r="R75" s="29"/>
      <c r="S75" s="29"/>
      <c r="T75" s="29"/>
      <c r="U75" s="29"/>
      <c r="V75" s="29"/>
      <c r="W75" s="29"/>
      <c r="X75" s="29"/>
      <c r="Y75" s="29"/>
      <c r="Z75" s="29"/>
    </row>
    <row r="76" spans="1:26" ht="15" customHeight="1" x14ac:dyDescent="0.2">
      <c r="D76" s="29"/>
      <c r="E76" s="29"/>
      <c r="F76" s="29"/>
      <c r="G76" s="29"/>
      <c r="H76" s="29"/>
      <c r="I76" s="29"/>
      <c r="J76" s="29"/>
      <c r="K76" s="29"/>
      <c r="L76" s="29"/>
      <c r="M76" s="29"/>
      <c r="N76" s="29"/>
      <c r="O76" s="29"/>
      <c r="P76" s="29"/>
      <c r="Q76" s="29"/>
      <c r="R76" s="29"/>
      <c r="S76" s="29"/>
      <c r="T76" s="29"/>
      <c r="U76" s="29"/>
      <c r="V76" s="29"/>
      <c r="W76" s="29"/>
      <c r="X76" s="29"/>
      <c r="Y76" s="29"/>
      <c r="Z76" s="29"/>
    </row>
    <row r="77" spans="1:26" ht="15" customHeight="1" x14ac:dyDescent="0.2">
      <c r="D77" s="29"/>
      <c r="E77" s="29"/>
      <c r="F77" s="29"/>
      <c r="G77" s="29"/>
      <c r="H77" s="29"/>
      <c r="I77" s="29"/>
      <c r="J77" s="29"/>
      <c r="K77" s="29"/>
      <c r="L77" s="29"/>
      <c r="M77" s="29"/>
      <c r="N77" s="29"/>
      <c r="O77" s="29"/>
      <c r="P77" s="29"/>
      <c r="Q77" s="29"/>
      <c r="R77" s="29"/>
      <c r="S77" s="29"/>
      <c r="T77" s="29"/>
      <c r="U77" s="29"/>
      <c r="V77" s="29"/>
      <c r="W77" s="29"/>
      <c r="X77" s="29"/>
      <c r="Y77" s="29"/>
      <c r="Z77" s="29"/>
    </row>
    <row r="78" spans="1:26" ht="15" customHeight="1" x14ac:dyDescent="0.2">
      <c r="D78" s="29"/>
      <c r="E78" s="29"/>
      <c r="F78" s="29"/>
      <c r="G78" s="29"/>
      <c r="H78" s="29"/>
      <c r="I78" s="29"/>
      <c r="J78" s="29"/>
      <c r="K78" s="29"/>
      <c r="L78" s="29"/>
      <c r="M78" s="29"/>
      <c r="N78" s="29"/>
      <c r="O78" s="29"/>
      <c r="P78" s="29"/>
      <c r="Q78" s="29"/>
      <c r="R78" s="29"/>
      <c r="S78" s="29"/>
      <c r="T78" s="29"/>
      <c r="U78" s="29"/>
      <c r="V78" s="29"/>
      <c r="W78" s="29"/>
      <c r="X78" s="29"/>
      <c r="Y78" s="29"/>
      <c r="Z78" s="29"/>
    </row>
    <row r="79" spans="1:26" ht="15" customHeight="1" x14ac:dyDescent="0.2">
      <c r="D79" s="29"/>
      <c r="E79" s="29"/>
      <c r="F79" s="29"/>
      <c r="G79" s="29"/>
      <c r="H79" s="29"/>
      <c r="I79" s="29"/>
      <c r="J79" s="29"/>
      <c r="K79" s="29"/>
      <c r="L79" s="29"/>
      <c r="M79" s="29"/>
      <c r="N79" s="29"/>
      <c r="O79" s="29"/>
      <c r="P79" s="29"/>
      <c r="Q79" s="29"/>
      <c r="R79" s="29"/>
      <c r="S79" s="29"/>
      <c r="T79" s="29"/>
      <c r="U79" s="29"/>
      <c r="V79" s="29"/>
      <c r="W79" s="29"/>
      <c r="X79" s="29"/>
      <c r="Y79" s="29"/>
      <c r="Z79" s="29"/>
    </row>
    <row r="80" spans="1:26" ht="15" customHeight="1" x14ac:dyDescent="0.2">
      <c r="D80" s="29"/>
      <c r="E80" s="29"/>
      <c r="F80" s="29"/>
      <c r="G80" s="29"/>
      <c r="H80" s="29"/>
      <c r="I80" s="29"/>
      <c r="J80" s="29"/>
      <c r="K80" s="29"/>
      <c r="L80" s="29"/>
      <c r="M80" s="29"/>
      <c r="N80" s="29"/>
      <c r="O80" s="29"/>
      <c r="P80" s="29"/>
      <c r="Q80" s="29"/>
      <c r="R80" s="29"/>
      <c r="S80" s="29"/>
      <c r="T80" s="29"/>
      <c r="U80" s="29"/>
      <c r="V80" s="29"/>
      <c r="W80" s="29"/>
      <c r="X80" s="29"/>
      <c r="Y80" s="29"/>
      <c r="Z80" s="29"/>
    </row>
    <row r="81" spans="4:26" ht="15" customHeight="1" x14ac:dyDescent="0.2">
      <c r="D81" s="29"/>
      <c r="E81" s="29"/>
      <c r="F81" s="29"/>
      <c r="G81" s="29"/>
      <c r="H81" s="29"/>
      <c r="I81" s="29"/>
      <c r="J81" s="29"/>
      <c r="K81" s="29"/>
      <c r="L81" s="29"/>
      <c r="M81" s="29"/>
      <c r="N81" s="29"/>
      <c r="O81" s="29"/>
      <c r="P81" s="29"/>
      <c r="Q81" s="29"/>
      <c r="R81" s="29"/>
      <c r="S81" s="29"/>
      <c r="T81" s="29"/>
      <c r="U81" s="29"/>
      <c r="V81" s="29"/>
      <c r="W81" s="29"/>
      <c r="X81" s="29"/>
      <c r="Y81" s="29"/>
      <c r="Z81" s="29"/>
    </row>
    <row r="82" spans="4:26" ht="15" customHeight="1" x14ac:dyDescent="0.2">
      <c r="D82" s="29"/>
      <c r="E82" s="29"/>
      <c r="F82" s="29"/>
      <c r="G82" s="29"/>
      <c r="H82" s="29"/>
      <c r="I82" s="29"/>
      <c r="J82" s="29"/>
      <c r="K82" s="29"/>
      <c r="L82" s="29"/>
      <c r="M82" s="29"/>
      <c r="N82" s="29"/>
      <c r="O82" s="29"/>
      <c r="P82" s="29"/>
      <c r="Q82" s="29"/>
      <c r="R82" s="29"/>
      <c r="S82" s="29"/>
      <c r="T82" s="29"/>
      <c r="U82" s="29"/>
      <c r="V82" s="29"/>
      <c r="W82" s="29"/>
      <c r="X82" s="29"/>
      <c r="Y82" s="29"/>
      <c r="Z82" s="29"/>
    </row>
    <row r="83" spans="4:26" ht="15" customHeight="1" x14ac:dyDescent="0.2">
      <c r="D83" s="29"/>
      <c r="E83" s="29"/>
      <c r="F83" s="29"/>
      <c r="G83" s="29"/>
      <c r="H83" s="29"/>
      <c r="I83" s="29"/>
      <c r="J83" s="29"/>
      <c r="K83" s="29"/>
      <c r="L83" s="29"/>
      <c r="M83" s="29"/>
      <c r="N83" s="29"/>
      <c r="O83" s="29"/>
      <c r="P83" s="29"/>
      <c r="Q83" s="29"/>
      <c r="R83" s="29"/>
      <c r="S83" s="29"/>
      <c r="T83" s="29"/>
      <c r="U83" s="29"/>
      <c r="V83" s="29"/>
      <c r="W83" s="29"/>
      <c r="X83" s="29"/>
      <c r="Y83" s="29"/>
      <c r="Z83" s="29"/>
    </row>
    <row r="84" spans="4:26" ht="15" customHeight="1" x14ac:dyDescent="0.2">
      <c r="D84" s="29"/>
      <c r="E84" s="29"/>
      <c r="F84" s="29"/>
      <c r="G84" s="29"/>
      <c r="H84" s="29"/>
      <c r="I84" s="29"/>
      <c r="J84" s="29"/>
      <c r="K84" s="29"/>
      <c r="L84" s="29"/>
      <c r="M84" s="29"/>
      <c r="N84" s="29"/>
      <c r="O84" s="29"/>
      <c r="P84" s="29"/>
      <c r="Q84" s="29"/>
      <c r="R84" s="29"/>
      <c r="S84" s="29"/>
      <c r="T84" s="29"/>
      <c r="U84" s="29"/>
      <c r="V84" s="29"/>
      <c r="W84" s="29"/>
      <c r="X84" s="29"/>
      <c r="Y84" s="29"/>
      <c r="Z84" s="29"/>
    </row>
    <row r="85" spans="4:26" ht="15" customHeight="1" x14ac:dyDescent="0.2">
      <c r="D85" s="29"/>
      <c r="E85" s="29"/>
      <c r="F85" s="29"/>
      <c r="G85" s="29"/>
      <c r="H85" s="29"/>
      <c r="I85" s="29"/>
      <c r="J85" s="29"/>
      <c r="K85" s="29"/>
      <c r="L85" s="29"/>
      <c r="M85" s="29"/>
      <c r="N85" s="29"/>
      <c r="O85" s="29"/>
      <c r="P85" s="29"/>
      <c r="Q85" s="29"/>
      <c r="R85" s="29"/>
      <c r="S85" s="29"/>
      <c r="T85" s="29"/>
      <c r="U85" s="29"/>
      <c r="V85" s="29"/>
      <c r="W85" s="29"/>
      <c r="X85" s="29"/>
      <c r="Y85" s="29"/>
      <c r="Z85" s="29"/>
    </row>
    <row r="86" spans="4:26" ht="15" customHeight="1" x14ac:dyDescent="0.2">
      <c r="D86" s="29"/>
      <c r="E86" s="29"/>
      <c r="F86" s="29"/>
      <c r="G86" s="29"/>
      <c r="H86" s="29"/>
      <c r="I86" s="29"/>
      <c r="J86" s="29"/>
      <c r="K86" s="29"/>
      <c r="L86" s="29"/>
      <c r="M86" s="29"/>
      <c r="N86" s="29"/>
      <c r="O86" s="29"/>
      <c r="P86" s="29"/>
      <c r="Q86" s="29"/>
      <c r="R86" s="29"/>
      <c r="S86" s="29"/>
      <c r="T86" s="29"/>
      <c r="U86" s="29"/>
      <c r="V86" s="29"/>
      <c r="W86" s="29"/>
      <c r="X86" s="29"/>
      <c r="Y86" s="29"/>
      <c r="Z86" s="29"/>
    </row>
    <row r="87" spans="4:26" ht="15" customHeight="1" x14ac:dyDescent="0.2">
      <c r="D87" s="29"/>
      <c r="E87" s="29"/>
      <c r="F87" s="29"/>
      <c r="G87" s="29"/>
      <c r="H87" s="29"/>
      <c r="I87" s="29"/>
      <c r="J87" s="29"/>
      <c r="K87" s="29"/>
      <c r="L87" s="29"/>
      <c r="M87" s="29"/>
      <c r="N87" s="29"/>
      <c r="O87" s="29"/>
      <c r="P87" s="29"/>
      <c r="Q87" s="29"/>
      <c r="R87" s="29"/>
      <c r="S87" s="29"/>
      <c r="T87" s="29"/>
      <c r="U87" s="29"/>
      <c r="V87" s="29"/>
      <c r="W87" s="29"/>
      <c r="X87" s="29"/>
      <c r="Y87" s="29"/>
      <c r="Z87" s="29"/>
    </row>
    <row r="88" spans="4:26" ht="15" customHeight="1" x14ac:dyDescent="0.2">
      <c r="D88" s="29"/>
      <c r="E88" s="29"/>
      <c r="F88" s="29"/>
      <c r="G88" s="29"/>
      <c r="H88" s="29"/>
      <c r="I88" s="29"/>
      <c r="J88" s="29"/>
      <c r="K88" s="29"/>
      <c r="L88" s="29"/>
      <c r="M88" s="29"/>
      <c r="N88" s="29"/>
      <c r="O88" s="29"/>
      <c r="P88" s="29"/>
      <c r="Q88" s="29"/>
      <c r="R88" s="29"/>
      <c r="S88" s="29"/>
      <c r="T88" s="29"/>
      <c r="U88" s="29"/>
      <c r="V88" s="29"/>
      <c r="W88" s="29"/>
      <c r="X88" s="29"/>
      <c r="Y88" s="29"/>
      <c r="Z88" s="29"/>
    </row>
    <row r="89" spans="4:26" ht="15" customHeight="1" x14ac:dyDescent="0.2">
      <c r="D89" s="29"/>
      <c r="E89" s="29"/>
      <c r="F89" s="29"/>
      <c r="G89" s="29"/>
      <c r="H89" s="29"/>
      <c r="I89" s="29"/>
      <c r="J89" s="29"/>
      <c r="K89" s="29"/>
      <c r="L89" s="29"/>
      <c r="M89" s="29"/>
      <c r="N89" s="29"/>
      <c r="O89" s="29"/>
      <c r="P89" s="29"/>
      <c r="Q89" s="29"/>
      <c r="R89" s="29"/>
      <c r="S89" s="29"/>
      <c r="T89" s="29"/>
      <c r="U89" s="29"/>
      <c r="V89" s="29"/>
      <c r="W89" s="29"/>
      <c r="X89" s="29"/>
      <c r="Y89" s="29"/>
      <c r="Z89" s="29"/>
    </row>
    <row r="90" spans="4:26" ht="15" customHeight="1" x14ac:dyDescent="0.2">
      <c r="D90" s="29"/>
      <c r="E90" s="29"/>
      <c r="F90" s="29"/>
      <c r="G90" s="29"/>
      <c r="H90" s="29"/>
      <c r="I90" s="29"/>
      <c r="J90" s="29"/>
      <c r="K90" s="29"/>
      <c r="L90" s="29"/>
      <c r="M90" s="29"/>
      <c r="N90" s="29"/>
      <c r="O90" s="29"/>
      <c r="P90" s="29"/>
      <c r="Q90" s="29"/>
      <c r="R90" s="29"/>
      <c r="S90" s="29"/>
      <c r="T90" s="29"/>
      <c r="U90" s="29"/>
      <c r="V90" s="29"/>
      <c r="W90" s="29"/>
      <c r="X90" s="29"/>
      <c r="Y90" s="29"/>
      <c r="Z90" s="29"/>
    </row>
    <row r="91" spans="4:26" ht="15" customHeight="1" x14ac:dyDescent="0.2">
      <c r="D91" s="29"/>
      <c r="E91" s="29"/>
      <c r="F91" s="29"/>
      <c r="G91" s="29"/>
      <c r="H91" s="29"/>
      <c r="I91" s="29"/>
      <c r="J91" s="29"/>
      <c r="K91" s="29"/>
      <c r="L91" s="29"/>
      <c r="M91" s="29"/>
      <c r="N91" s="29"/>
      <c r="O91" s="29"/>
      <c r="P91" s="29"/>
      <c r="Q91" s="29"/>
      <c r="R91" s="29"/>
      <c r="S91" s="29"/>
      <c r="T91" s="29"/>
      <c r="U91" s="29"/>
      <c r="V91" s="29"/>
      <c r="W91" s="29"/>
      <c r="X91" s="29"/>
      <c r="Y91" s="29"/>
      <c r="Z91" s="29"/>
    </row>
    <row r="92" spans="4:26" ht="15" customHeight="1" x14ac:dyDescent="0.2">
      <c r="D92" s="29"/>
      <c r="E92" s="29"/>
      <c r="F92" s="29"/>
      <c r="G92" s="29"/>
      <c r="H92" s="29"/>
      <c r="I92" s="29"/>
      <c r="J92" s="29"/>
      <c r="K92" s="29"/>
      <c r="L92" s="29"/>
      <c r="M92" s="29"/>
      <c r="N92" s="29"/>
      <c r="O92" s="29"/>
      <c r="P92" s="29"/>
      <c r="Q92" s="29"/>
      <c r="R92" s="29"/>
      <c r="S92" s="29"/>
      <c r="T92" s="29"/>
      <c r="U92" s="29"/>
      <c r="V92" s="29"/>
      <c r="W92" s="29"/>
      <c r="X92" s="29"/>
      <c r="Y92" s="29"/>
      <c r="Z92" s="29"/>
    </row>
    <row r="93" spans="4:26" ht="15" customHeight="1" x14ac:dyDescent="0.2">
      <c r="D93" s="29"/>
      <c r="E93" s="29"/>
      <c r="F93" s="29"/>
      <c r="G93" s="29"/>
      <c r="H93" s="29"/>
      <c r="I93" s="29"/>
      <c r="J93" s="29"/>
      <c r="K93" s="29"/>
      <c r="L93" s="29"/>
      <c r="M93" s="29"/>
      <c r="N93" s="29"/>
      <c r="O93" s="29"/>
      <c r="P93" s="29"/>
      <c r="Q93" s="29"/>
      <c r="R93" s="29"/>
      <c r="S93" s="29"/>
      <c r="T93" s="29"/>
      <c r="U93" s="29"/>
      <c r="V93" s="29"/>
      <c r="W93" s="29"/>
      <c r="X93" s="29"/>
      <c r="Y93" s="29"/>
      <c r="Z93" s="29"/>
    </row>
    <row r="94" spans="4:26" ht="15" customHeight="1" x14ac:dyDescent="0.2">
      <c r="D94" s="29"/>
      <c r="E94" s="29"/>
      <c r="F94" s="29"/>
      <c r="G94" s="29"/>
      <c r="H94" s="29"/>
      <c r="I94" s="29"/>
      <c r="J94" s="29"/>
      <c r="K94" s="29"/>
      <c r="L94" s="29"/>
      <c r="M94" s="29"/>
      <c r="N94" s="29"/>
      <c r="O94" s="29"/>
      <c r="P94" s="29"/>
      <c r="Q94" s="29"/>
      <c r="R94" s="29"/>
      <c r="S94" s="29"/>
      <c r="T94" s="29"/>
      <c r="U94" s="29"/>
      <c r="V94" s="29"/>
      <c r="W94" s="29"/>
      <c r="X94" s="29"/>
      <c r="Y94" s="29"/>
      <c r="Z94" s="29"/>
    </row>
    <row r="95" spans="4:26" ht="15" customHeight="1" x14ac:dyDescent="0.2">
      <c r="D95" s="29"/>
      <c r="E95" s="29"/>
      <c r="F95" s="29"/>
      <c r="G95" s="29"/>
      <c r="H95" s="29"/>
      <c r="I95" s="29"/>
      <c r="J95" s="29"/>
      <c r="K95" s="29"/>
      <c r="L95" s="29"/>
      <c r="M95" s="29"/>
      <c r="N95" s="29"/>
      <c r="O95" s="29"/>
      <c r="P95" s="29"/>
      <c r="Q95" s="29"/>
      <c r="R95" s="29"/>
      <c r="S95" s="29"/>
      <c r="T95" s="29"/>
      <c r="U95" s="29"/>
      <c r="V95" s="29"/>
      <c r="W95" s="29"/>
      <c r="X95" s="29"/>
      <c r="Y95" s="29"/>
      <c r="Z95" s="29"/>
    </row>
    <row r="96" spans="4:26" ht="15" customHeight="1" x14ac:dyDescent="0.2">
      <c r="D96" s="29"/>
      <c r="E96" s="29"/>
      <c r="F96" s="29"/>
      <c r="G96" s="29"/>
      <c r="H96" s="29"/>
      <c r="I96" s="29"/>
      <c r="J96" s="29"/>
      <c r="K96" s="29"/>
      <c r="L96" s="29"/>
      <c r="M96" s="29"/>
      <c r="N96" s="29"/>
      <c r="O96" s="29"/>
      <c r="P96" s="29"/>
      <c r="Q96" s="29"/>
      <c r="R96" s="29"/>
      <c r="S96" s="29"/>
      <c r="T96" s="29"/>
      <c r="U96" s="29"/>
      <c r="V96" s="29"/>
      <c r="W96" s="29"/>
      <c r="X96" s="29"/>
      <c r="Y96" s="29"/>
      <c r="Z96" s="29"/>
    </row>
    <row r="97" spans="4:26" ht="15" customHeight="1" x14ac:dyDescent="0.2">
      <c r="D97" s="29"/>
      <c r="E97" s="29"/>
      <c r="F97" s="29"/>
      <c r="G97" s="29"/>
      <c r="H97" s="29"/>
      <c r="I97" s="29"/>
      <c r="J97" s="29"/>
      <c r="K97" s="29"/>
      <c r="L97" s="29"/>
      <c r="M97" s="29"/>
      <c r="N97" s="29"/>
      <c r="O97" s="29"/>
      <c r="P97" s="29"/>
      <c r="Q97" s="29"/>
      <c r="R97" s="29"/>
      <c r="S97" s="29"/>
      <c r="T97" s="29"/>
      <c r="U97" s="29"/>
      <c r="V97" s="29"/>
      <c r="W97" s="29"/>
      <c r="X97" s="29"/>
      <c r="Y97" s="29"/>
      <c r="Z97" s="29"/>
    </row>
    <row r="98" spans="4:26" ht="15" customHeight="1" x14ac:dyDescent="0.2">
      <c r="D98" s="29"/>
      <c r="E98" s="29"/>
      <c r="F98" s="29"/>
      <c r="G98" s="29"/>
      <c r="H98" s="29"/>
      <c r="I98" s="29"/>
      <c r="J98" s="29"/>
      <c r="K98" s="29"/>
      <c r="L98" s="29"/>
      <c r="M98" s="29"/>
      <c r="N98" s="29"/>
      <c r="O98" s="29"/>
      <c r="P98" s="29"/>
      <c r="Q98" s="29"/>
      <c r="R98" s="29"/>
      <c r="S98" s="29"/>
      <c r="T98" s="29"/>
      <c r="U98" s="29"/>
      <c r="V98" s="29"/>
      <c r="W98" s="29"/>
      <c r="X98" s="29"/>
      <c r="Y98" s="29"/>
      <c r="Z98" s="29"/>
    </row>
    <row r="99" spans="4:26" ht="15" customHeight="1" x14ac:dyDescent="0.2">
      <c r="D99" s="29"/>
      <c r="E99" s="29"/>
      <c r="F99" s="29"/>
      <c r="G99" s="29"/>
      <c r="H99" s="29"/>
      <c r="I99" s="29"/>
      <c r="J99" s="29"/>
      <c r="K99" s="29"/>
      <c r="L99" s="29"/>
      <c r="M99" s="29"/>
      <c r="N99" s="29"/>
      <c r="O99" s="29"/>
      <c r="P99" s="29"/>
      <c r="Q99" s="29"/>
      <c r="R99" s="29"/>
      <c r="S99" s="29"/>
      <c r="T99" s="29"/>
      <c r="U99" s="29"/>
      <c r="V99" s="29"/>
      <c r="W99" s="29"/>
      <c r="X99" s="29"/>
      <c r="Y99" s="29"/>
      <c r="Z99" s="29"/>
    </row>
    <row r="100" spans="4:26" ht="15" customHeight="1" x14ac:dyDescent="0.2">
      <c r="D100" s="29"/>
      <c r="E100" s="29"/>
      <c r="F100" s="29"/>
      <c r="G100" s="29"/>
      <c r="H100" s="29"/>
      <c r="I100" s="29"/>
      <c r="J100" s="29"/>
      <c r="K100" s="29"/>
      <c r="L100" s="29"/>
      <c r="M100" s="29"/>
      <c r="N100" s="29"/>
      <c r="O100" s="29"/>
      <c r="P100" s="29"/>
      <c r="Q100" s="29"/>
      <c r="R100" s="29"/>
      <c r="S100" s="29"/>
      <c r="T100" s="29"/>
      <c r="U100" s="29"/>
      <c r="V100" s="29"/>
      <c r="W100" s="29"/>
      <c r="X100" s="29"/>
      <c r="Y100" s="29"/>
      <c r="Z100" s="29"/>
    </row>
    <row r="101" spans="4:26" ht="15" customHeight="1" x14ac:dyDescent="0.2">
      <c r="D101" s="29"/>
      <c r="E101" s="29"/>
      <c r="F101" s="29"/>
      <c r="G101" s="29"/>
      <c r="H101" s="29"/>
      <c r="I101" s="29"/>
      <c r="J101" s="29"/>
      <c r="K101" s="29"/>
      <c r="L101" s="29"/>
      <c r="M101" s="29"/>
      <c r="N101" s="29"/>
      <c r="O101" s="29"/>
      <c r="P101" s="29"/>
      <c r="Q101" s="29"/>
      <c r="R101" s="29"/>
      <c r="S101" s="29"/>
      <c r="T101" s="29"/>
      <c r="U101" s="29"/>
      <c r="V101" s="29"/>
      <c r="W101" s="29"/>
      <c r="X101" s="29"/>
      <c r="Y101" s="29"/>
      <c r="Z101" s="29"/>
    </row>
    <row r="102" spans="4:26" ht="15" customHeight="1" x14ac:dyDescent="0.2">
      <c r="D102" s="29"/>
      <c r="E102" s="29"/>
      <c r="F102" s="29"/>
      <c r="G102" s="29"/>
      <c r="H102" s="29"/>
      <c r="I102" s="29"/>
      <c r="J102" s="29"/>
      <c r="K102" s="29"/>
      <c r="L102" s="29"/>
      <c r="M102" s="29"/>
      <c r="N102" s="29"/>
      <c r="O102" s="29"/>
      <c r="P102" s="29"/>
      <c r="Q102" s="29"/>
      <c r="R102" s="29"/>
      <c r="S102" s="29"/>
      <c r="T102" s="29"/>
      <c r="U102" s="29"/>
      <c r="V102" s="29"/>
      <c r="W102" s="29"/>
      <c r="X102" s="29"/>
      <c r="Y102" s="29"/>
      <c r="Z102" s="29"/>
    </row>
    <row r="103" spans="4:26" ht="15" customHeight="1" x14ac:dyDescent="0.2">
      <c r="D103" s="29"/>
      <c r="E103" s="29"/>
      <c r="F103" s="29"/>
      <c r="G103" s="29"/>
      <c r="H103" s="29"/>
      <c r="I103" s="29"/>
      <c r="J103" s="29"/>
      <c r="K103" s="29"/>
      <c r="L103" s="29"/>
      <c r="M103" s="29"/>
      <c r="N103" s="29"/>
      <c r="O103" s="29"/>
      <c r="P103" s="29"/>
      <c r="Q103" s="29"/>
      <c r="R103" s="29"/>
      <c r="S103" s="29"/>
      <c r="T103" s="29"/>
      <c r="U103" s="29"/>
      <c r="V103" s="29"/>
      <c r="W103" s="29"/>
      <c r="X103" s="29"/>
      <c r="Y103" s="29"/>
      <c r="Z103" s="29"/>
    </row>
    <row r="104" spans="4:26" ht="15" customHeight="1" x14ac:dyDescent="0.2">
      <c r="D104" s="29"/>
      <c r="E104" s="29"/>
      <c r="F104" s="29"/>
      <c r="G104" s="29"/>
      <c r="H104" s="29"/>
      <c r="I104" s="29"/>
      <c r="J104" s="29"/>
      <c r="K104" s="29"/>
      <c r="L104" s="29"/>
      <c r="M104" s="29"/>
      <c r="N104" s="29"/>
      <c r="O104" s="29"/>
      <c r="P104" s="29"/>
      <c r="Q104" s="29"/>
      <c r="R104" s="29"/>
      <c r="S104" s="29"/>
      <c r="T104" s="29"/>
      <c r="U104" s="29"/>
      <c r="V104" s="29"/>
      <c r="W104" s="29"/>
      <c r="X104" s="29"/>
      <c r="Y104" s="29"/>
      <c r="Z104" s="29"/>
    </row>
    <row r="105" spans="4:26" ht="15" customHeight="1" x14ac:dyDescent="0.2">
      <c r="D105" s="29"/>
      <c r="E105" s="29"/>
      <c r="F105" s="29"/>
      <c r="G105" s="29"/>
      <c r="H105" s="29"/>
      <c r="I105" s="29"/>
      <c r="J105" s="29"/>
      <c r="K105" s="29"/>
      <c r="L105" s="29"/>
      <c r="M105" s="29"/>
      <c r="N105" s="29"/>
      <c r="O105" s="29"/>
      <c r="P105" s="29"/>
      <c r="Q105" s="29"/>
      <c r="R105" s="29"/>
      <c r="S105" s="29"/>
      <c r="T105" s="29"/>
      <c r="U105" s="29"/>
      <c r="V105" s="29"/>
      <c r="W105" s="29"/>
      <c r="X105" s="29"/>
      <c r="Y105" s="29"/>
      <c r="Z105" s="29"/>
    </row>
    <row r="106" spans="4:26" ht="15" customHeight="1" x14ac:dyDescent="0.2">
      <c r="D106" s="29"/>
      <c r="E106" s="29"/>
      <c r="F106" s="29"/>
      <c r="G106" s="29"/>
      <c r="H106" s="29"/>
      <c r="I106" s="29"/>
      <c r="J106" s="29"/>
      <c r="K106" s="29"/>
      <c r="L106" s="29"/>
      <c r="M106" s="29"/>
      <c r="N106" s="29"/>
      <c r="O106" s="29"/>
      <c r="P106" s="29"/>
      <c r="Q106" s="29"/>
      <c r="R106" s="29"/>
      <c r="S106" s="29"/>
      <c r="T106" s="29"/>
      <c r="U106" s="29"/>
      <c r="V106" s="29"/>
      <c r="W106" s="29"/>
      <c r="X106" s="29"/>
      <c r="Y106" s="29"/>
      <c r="Z106" s="29"/>
    </row>
    <row r="107" spans="4:26" ht="15" customHeight="1" x14ac:dyDescent="0.2">
      <c r="D107" s="29"/>
      <c r="E107" s="29"/>
      <c r="F107" s="29"/>
      <c r="G107" s="29"/>
      <c r="H107" s="29"/>
      <c r="I107" s="29"/>
      <c r="J107" s="29"/>
      <c r="K107" s="29"/>
      <c r="L107" s="29"/>
      <c r="M107" s="29"/>
      <c r="N107" s="29"/>
      <c r="O107" s="29"/>
      <c r="P107" s="29"/>
      <c r="Q107" s="29"/>
      <c r="R107" s="29"/>
      <c r="S107" s="29"/>
      <c r="T107" s="29"/>
      <c r="U107" s="29"/>
      <c r="V107" s="29"/>
      <c r="W107" s="29"/>
      <c r="X107" s="29"/>
      <c r="Y107" s="29"/>
      <c r="Z107" s="29"/>
    </row>
    <row r="108" spans="4:26" ht="15" customHeight="1" x14ac:dyDescent="0.2">
      <c r="D108" s="29"/>
      <c r="E108" s="29"/>
      <c r="F108" s="29"/>
      <c r="G108" s="29"/>
      <c r="H108" s="29"/>
      <c r="I108" s="29"/>
      <c r="J108" s="29"/>
      <c r="K108" s="29"/>
      <c r="L108" s="29"/>
      <c r="M108" s="29"/>
      <c r="N108" s="29"/>
      <c r="O108" s="29"/>
      <c r="P108" s="29"/>
      <c r="Q108" s="29"/>
      <c r="R108" s="29"/>
      <c r="S108" s="29"/>
      <c r="T108" s="29"/>
      <c r="U108" s="29"/>
      <c r="V108" s="29"/>
      <c r="W108" s="29"/>
      <c r="X108" s="29"/>
      <c r="Y108" s="29"/>
      <c r="Z108" s="29"/>
    </row>
    <row r="109" spans="4:26" ht="15" customHeight="1" x14ac:dyDescent="0.2">
      <c r="D109" s="29"/>
      <c r="E109" s="29"/>
      <c r="F109" s="29"/>
      <c r="G109" s="29"/>
      <c r="H109" s="29"/>
      <c r="I109" s="29"/>
      <c r="J109" s="29"/>
      <c r="K109" s="29"/>
      <c r="L109" s="29"/>
      <c r="M109" s="29"/>
      <c r="N109" s="29"/>
      <c r="O109" s="29"/>
      <c r="P109" s="29"/>
      <c r="Q109" s="29"/>
      <c r="R109" s="29"/>
      <c r="S109" s="29"/>
      <c r="T109" s="29"/>
      <c r="U109" s="29"/>
      <c r="V109" s="29"/>
      <c r="W109" s="29"/>
      <c r="X109" s="29"/>
      <c r="Y109" s="29"/>
      <c r="Z109" s="29"/>
    </row>
    <row r="110" spans="4:26" ht="15" customHeight="1" x14ac:dyDescent="0.2">
      <c r="D110" s="29"/>
      <c r="E110" s="29"/>
      <c r="F110" s="29"/>
      <c r="G110" s="29"/>
      <c r="H110" s="29"/>
      <c r="I110" s="29"/>
      <c r="J110" s="29"/>
      <c r="K110" s="29"/>
      <c r="L110" s="29"/>
      <c r="M110" s="29"/>
      <c r="N110" s="29"/>
      <c r="O110" s="29"/>
      <c r="P110" s="29"/>
      <c r="Q110" s="29"/>
      <c r="R110" s="29"/>
      <c r="S110" s="29"/>
      <c r="T110" s="29"/>
      <c r="U110" s="29"/>
      <c r="V110" s="29"/>
      <c r="W110" s="29"/>
      <c r="X110" s="29"/>
      <c r="Y110" s="29"/>
      <c r="Z110" s="29"/>
    </row>
    <row r="111" spans="4:26" ht="15" customHeight="1" x14ac:dyDescent="0.2">
      <c r="D111" s="29"/>
      <c r="E111" s="29"/>
      <c r="F111" s="29"/>
      <c r="G111" s="29"/>
      <c r="H111" s="29"/>
      <c r="I111" s="29"/>
      <c r="J111" s="29"/>
      <c r="K111" s="29"/>
      <c r="L111" s="29"/>
      <c r="M111" s="29"/>
      <c r="N111" s="29"/>
      <c r="O111" s="29"/>
      <c r="P111" s="29"/>
      <c r="Q111" s="29"/>
      <c r="R111" s="29"/>
      <c r="S111" s="29"/>
      <c r="T111" s="29"/>
      <c r="U111" s="29"/>
      <c r="V111" s="29"/>
      <c r="W111" s="29"/>
      <c r="X111" s="29"/>
      <c r="Y111" s="29"/>
      <c r="Z111" s="29"/>
    </row>
    <row r="112" spans="4:26" ht="15" customHeight="1" x14ac:dyDescent="0.2">
      <c r="D112" s="29"/>
      <c r="E112" s="29"/>
      <c r="F112" s="29"/>
      <c r="G112" s="29"/>
      <c r="H112" s="29"/>
      <c r="I112" s="29"/>
      <c r="J112" s="29"/>
      <c r="K112" s="29"/>
      <c r="L112" s="29"/>
      <c r="M112" s="29"/>
      <c r="N112" s="29"/>
      <c r="O112" s="29"/>
      <c r="P112" s="29"/>
      <c r="Q112" s="29"/>
      <c r="R112" s="29"/>
      <c r="S112" s="29"/>
      <c r="T112" s="29"/>
      <c r="U112" s="29"/>
      <c r="V112" s="29"/>
      <c r="W112" s="29"/>
      <c r="X112" s="29"/>
      <c r="Y112" s="29"/>
      <c r="Z112" s="29"/>
    </row>
    <row r="113" spans="4:26" ht="15" customHeight="1" x14ac:dyDescent="0.2">
      <c r="D113" s="29"/>
      <c r="E113" s="29"/>
      <c r="F113" s="29"/>
      <c r="G113" s="29"/>
      <c r="H113" s="29"/>
      <c r="I113" s="29"/>
      <c r="J113" s="29"/>
      <c r="K113" s="29"/>
      <c r="L113" s="29"/>
      <c r="M113" s="29"/>
      <c r="N113" s="29"/>
      <c r="O113" s="29"/>
      <c r="P113" s="29"/>
      <c r="Q113" s="29"/>
      <c r="R113" s="29"/>
      <c r="S113" s="29"/>
      <c r="T113" s="29"/>
      <c r="U113" s="29"/>
      <c r="V113" s="29"/>
      <c r="W113" s="29"/>
      <c r="X113" s="29"/>
      <c r="Y113" s="29"/>
      <c r="Z113" s="29"/>
    </row>
    <row r="114" spans="4:26" ht="15" customHeight="1" x14ac:dyDescent="0.2">
      <c r="D114" s="29"/>
      <c r="E114" s="29"/>
      <c r="F114" s="29"/>
      <c r="G114" s="29"/>
      <c r="H114" s="29"/>
      <c r="I114" s="29"/>
      <c r="J114" s="29"/>
      <c r="K114" s="29"/>
      <c r="L114" s="29"/>
      <c r="M114" s="29"/>
      <c r="N114" s="29"/>
      <c r="O114" s="29"/>
      <c r="P114" s="29"/>
      <c r="Q114" s="29"/>
      <c r="R114" s="29"/>
      <c r="S114" s="29"/>
      <c r="T114" s="29"/>
      <c r="U114" s="29"/>
      <c r="V114" s="29"/>
      <c r="W114" s="29"/>
      <c r="X114" s="29"/>
      <c r="Y114" s="29"/>
      <c r="Z114" s="29"/>
    </row>
    <row r="115" spans="4:26" ht="15" customHeight="1" x14ac:dyDescent="0.2">
      <c r="D115" s="29"/>
      <c r="E115" s="29"/>
      <c r="F115" s="29"/>
      <c r="G115" s="29"/>
      <c r="H115" s="29"/>
      <c r="I115" s="29"/>
      <c r="J115" s="29"/>
      <c r="K115" s="29"/>
      <c r="L115" s="29"/>
      <c r="M115" s="29"/>
      <c r="N115" s="29"/>
      <c r="O115" s="29"/>
      <c r="P115" s="29"/>
      <c r="Q115" s="29"/>
      <c r="R115" s="29"/>
      <c r="S115" s="29"/>
      <c r="T115" s="29"/>
      <c r="U115" s="29"/>
      <c r="V115" s="29"/>
      <c r="W115" s="29"/>
      <c r="X115" s="29"/>
      <c r="Y115" s="29"/>
      <c r="Z115" s="29"/>
    </row>
    <row r="116" spans="4:26" ht="15" customHeight="1" x14ac:dyDescent="0.2">
      <c r="D116" s="29"/>
      <c r="E116" s="29"/>
      <c r="F116" s="29"/>
      <c r="G116" s="29"/>
      <c r="H116" s="29"/>
      <c r="I116" s="29"/>
      <c r="J116" s="29"/>
      <c r="K116" s="29"/>
      <c r="L116" s="29"/>
      <c r="M116" s="29"/>
      <c r="N116" s="29"/>
      <c r="O116" s="29"/>
      <c r="P116" s="29"/>
      <c r="Q116" s="29"/>
      <c r="R116" s="29"/>
      <c r="S116" s="29"/>
      <c r="T116" s="29"/>
      <c r="U116" s="29"/>
      <c r="V116" s="29"/>
      <c r="W116" s="29"/>
      <c r="X116" s="29"/>
      <c r="Y116" s="29"/>
      <c r="Z116" s="29"/>
    </row>
    <row r="117" spans="4:26" ht="15" customHeight="1" x14ac:dyDescent="0.2">
      <c r="D117" s="29"/>
      <c r="E117" s="29"/>
      <c r="F117" s="29"/>
      <c r="G117" s="29"/>
      <c r="H117" s="29"/>
      <c r="I117" s="29"/>
      <c r="J117" s="29"/>
      <c r="K117" s="29"/>
      <c r="L117" s="29"/>
      <c r="M117" s="29"/>
      <c r="N117" s="29"/>
      <c r="O117" s="29"/>
      <c r="P117" s="29"/>
      <c r="Q117" s="29"/>
      <c r="R117" s="29"/>
      <c r="S117" s="29"/>
      <c r="T117" s="29"/>
      <c r="U117" s="29"/>
      <c r="V117" s="29"/>
      <c r="W117" s="29"/>
      <c r="X117" s="29"/>
      <c r="Y117" s="29"/>
      <c r="Z117" s="29"/>
    </row>
    <row r="118" spans="4:26" ht="15" customHeight="1" x14ac:dyDescent="0.2">
      <c r="D118" s="29"/>
      <c r="E118" s="29"/>
      <c r="F118" s="29"/>
      <c r="G118" s="29"/>
      <c r="H118" s="29"/>
      <c r="I118" s="29"/>
      <c r="J118" s="29"/>
      <c r="K118" s="29"/>
      <c r="L118" s="29"/>
      <c r="M118" s="29"/>
      <c r="N118" s="29"/>
      <c r="O118" s="29"/>
      <c r="P118" s="29"/>
      <c r="Q118" s="29"/>
      <c r="R118" s="29"/>
      <c r="S118" s="29"/>
      <c r="T118" s="29"/>
      <c r="U118" s="29"/>
      <c r="V118" s="29"/>
      <c r="W118" s="29"/>
      <c r="X118" s="29"/>
      <c r="Y118" s="29"/>
      <c r="Z118" s="29"/>
    </row>
    <row r="119" spans="4:26" ht="15" customHeight="1" x14ac:dyDescent="0.2">
      <c r="D119" s="29"/>
      <c r="E119" s="29"/>
      <c r="F119" s="29"/>
      <c r="G119" s="29"/>
      <c r="H119" s="29"/>
      <c r="I119" s="29"/>
      <c r="J119" s="29"/>
      <c r="K119" s="29"/>
      <c r="L119" s="29"/>
      <c r="M119" s="29"/>
      <c r="N119" s="29"/>
      <c r="O119" s="29"/>
      <c r="P119" s="29"/>
      <c r="Q119" s="29"/>
      <c r="R119" s="29"/>
      <c r="S119" s="29"/>
      <c r="T119" s="29"/>
      <c r="U119" s="29"/>
      <c r="V119" s="29"/>
      <c r="W119" s="29"/>
      <c r="X119" s="29"/>
      <c r="Y119" s="29"/>
      <c r="Z119" s="29"/>
    </row>
    <row r="120" spans="4:26" ht="15" customHeight="1" x14ac:dyDescent="0.2">
      <c r="D120" s="29"/>
      <c r="E120" s="29"/>
      <c r="F120" s="29"/>
      <c r="G120" s="29"/>
      <c r="H120" s="29"/>
      <c r="I120" s="29"/>
      <c r="J120" s="29"/>
      <c r="K120" s="29"/>
      <c r="L120" s="29"/>
      <c r="M120" s="29"/>
      <c r="N120" s="29"/>
      <c r="O120" s="29"/>
      <c r="P120" s="29"/>
      <c r="Q120" s="29"/>
      <c r="R120" s="29"/>
      <c r="S120" s="29"/>
      <c r="T120" s="29"/>
      <c r="U120" s="29"/>
      <c r="V120" s="29"/>
      <c r="W120" s="29"/>
      <c r="X120" s="29"/>
      <c r="Y120" s="29"/>
      <c r="Z120" s="29"/>
    </row>
    <row r="121" spans="4:26" ht="15" customHeight="1" x14ac:dyDescent="0.2">
      <c r="D121" s="29"/>
      <c r="E121" s="29"/>
      <c r="F121" s="29"/>
      <c r="G121" s="29"/>
      <c r="H121" s="29"/>
      <c r="I121" s="29"/>
      <c r="J121" s="29"/>
      <c r="K121" s="29"/>
      <c r="L121" s="29"/>
      <c r="M121" s="29"/>
      <c r="N121" s="29"/>
      <c r="O121" s="29"/>
      <c r="P121" s="29"/>
      <c r="Q121" s="29"/>
      <c r="R121" s="29"/>
      <c r="S121" s="29"/>
      <c r="T121" s="29"/>
      <c r="U121" s="29"/>
      <c r="V121" s="29"/>
      <c r="W121" s="29"/>
      <c r="X121" s="29"/>
      <c r="Y121" s="29"/>
      <c r="Z121" s="29"/>
    </row>
    <row r="122" spans="4:26" ht="15" customHeight="1" x14ac:dyDescent="0.2">
      <c r="D122" s="29"/>
      <c r="E122" s="29"/>
      <c r="F122" s="29"/>
      <c r="G122" s="29"/>
      <c r="H122" s="29"/>
      <c r="I122" s="29"/>
      <c r="J122" s="29"/>
      <c r="K122" s="29"/>
      <c r="L122" s="29"/>
      <c r="M122" s="29"/>
      <c r="N122" s="29"/>
      <c r="O122" s="29"/>
      <c r="P122" s="29"/>
      <c r="Q122" s="29"/>
      <c r="R122" s="29"/>
      <c r="S122" s="29"/>
      <c r="T122" s="29"/>
      <c r="U122" s="29"/>
      <c r="V122" s="29"/>
      <c r="W122" s="29"/>
      <c r="X122" s="29"/>
      <c r="Y122" s="29"/>
      <c r="Z122" s="29"/>
    </row>
    <row r="123" spans="4:26" ht="15" customHeight="1" x14ac:dyDescent="0.2">
      <c r="D123" s="29"/>
      <c r="E123" s="29"/>
      <c r="F123" s="29"/>
      <c r="G123" s="29"/>
      <c r="H123" s="29"/>
      <c r="I123" s="29"/>
      <c r="J123" s="29"/>
      <c r="K123" s="29"/>
      <c r="L123" s="29"/>
      <c r="M123" s="29"/>
      <c r="N123" s="29"/>
      <c r="O123" s="29"/>
      <c r="P123" s="29"/>
      <c r="Q123" s="29"/>
      <c r="R123" s="29"/>
      <c r="S123" s="29"/>
      <c r="T123" s="29"/>
      <c r="U123" s="29"/>
      <c r="V123" s="29"/>
      <c r="W123" s="29"/>
      <c r="X123" s="29"/>
      <c r="Y123" s="29"/>
      <c r="Z123" s="29"/>
    </row>
    <row r="124" spans="4:26" ht="15" customHeight="1" x14ac:dyDescent="0.2">
      <c r="D124" s="29"/>
      <c r="E124" s="29"/>
      <c r="F124" s="29"/>
      <c r="G124" s="29"/>
      <c r="H124" s="29"/>
      <c r="I124" s="29"/>
      <c r="J124" s="29"/>
      <c r="K124" s="29"/>
      <c r="L124" s="29"/>
      <c r="M124" s="29"/>
      <c r="N124" s="29"/>
      <c r="O124" s="29"/>
      <c r="P124" s="29"/>
      <c r="Q124" s="29"/>
      <c r="R124" s="29"/>
      <c r="S124" s="29"/>
      <c r="T124" s="29"/>
      <c r="U124" s="29"/>
      <c r="V124" s="29"/>
      <c r="W124" s="29"/>
      <c r="X124" s="29"/>
      <c r="Y124" s="29"/>
      <c r="Z124" s="29"/>
    </row>
    <row r="125" spans="4:26" ht="15" customHeight="1" x14ac:dyDescent="0.2">
      <c r="D125" s="29"/>
      <c r="E125" s="29"/>
      <c r="F125" s="29"/>
      <c r="G125" s="29"/>
      <c r="H125" s="29"/>
      <c r="I125" s="29"/>
      <c r="J125" s="29"/>
      <c r="K125" s="29"/>
      <c r="L125" s="29"/>
      <c r="M125" s="29"/>
      <c r="N125" s="29"/>
      <c r="O125" s="29"/>
      <c r="P125" s="29"/>
      <c r="Q125" s="29"/>
      <c r="R125" s="29"/>
      <c r="S125" s="29"/>
      <c r="T125" s="29"/>
      <c r="U125" s="29"/>
      <c r="V125" s="29"/>
      <c r="W125" s="29"/>
      <c r="X125" s="29"/>
      <c r="Y125" s="29"/>
      <c r="Z125" s="29"/>
    </row>
    <row r="126" spans="4:26" ht="15" customHeight="1" x14ac:dyDescent="0.2">
      <c r="D126" s="29"/>
      <c r="E126" s="29"/>
      <c r="F126" s="29"/>
      <c r="G126" s="29"/>
      <c r="H126" s="29"/>
      <c r="I126" s="29"/>
      <c r="J126" s="29"/>
      <c r="K126" s="29"/>
      <c r="L126" s="29"/>
      <c r="M126" s="29"/>
      <c r="N126" s="29"/>
      <c r="O126" s="29"/>
      <c r="P126" s="29"/>
      <c r="Q126" s="29"/>
      <c r="R126" s="29"/>
      <c r="S126" s="29"/>
      <c r="T126" s="29"/>
      <c r="U126" s="29"/>
      <c r="V126" s="29"/>
      <c r="W126" s="29"/>
      <c r="X126" s="29"/>
      <c r="Y126" s="29"/>
      <c r="Z126" s="29"/>
    </row>
    <row r="127" spans="4:26" ht="15" customHeight="1" x14ac:dyDescent="0.2">
      <c r="D127" s="29"/>
      <c r="E127" s="29"/>
      <c r="F127" s="29"/>
      <c r="G127" s="29"/>
      <c r="H127" s="29"/>
      <c r="I127" s="29"/>
      <c r="J127" s="29"/>
      <c r="K127" s="29"/>
      <c r="L127" s="29"/>
      <c r="M127" s="29"/>
      <c r="N127" s="29"/>
      <c r="O127" s="29"/>
      <c r="P127" s="29"/>
      <c r="Q127" s="29"/>
      <c r="R127" s="29"/>
      <c r="S127" s="29"/>
      <c r="T127" s="29"/>
      <c r="U127" s="29"/>
      <c r="V127" s="29"/>
      <c r="W127" s="29"/>
      <c r="X127" s="29"/>
      <c r="Y127" s="29"/>
      <c r="Z127" s="29"/>
    </row>
    <row r="128" spans="4:26" ht="15" customHeight="1" x14ac:dyDescent="0.2">
      <c r="D128" s="29"/>
      <c r="E128" s="29"/>
      <c r="F128" s="29"/>
      <c r="G128" s="29"/>
      <c r="H128" s="29"/>
      <c r="I128" s="29"/>
      <c r="J128" s="29"/>
      <c r="K128" s="29"/>
      <c r="L128" s="29"/>
      <c r="M128" s="29"/>
      <c r="N128" s="29"/>
      <c r="O128" s="29"/>
      <c r="P128" s="29"/>
      <c r="Q128" s="29"/>
      <c r="R128" s="29"/>
      <c r="S128" s="29"/>
      <c r="T128" s="29"/>
      <c r="U128" s="29"/>
      <c r="V128" s="29"/>
      <c r="W128" s="29"/>
      <c r="X128" s="29"/>
      <c r="Y128" s="29"/>
      <c r="Z128" s="29"/>
    </row>
    <row r="129" spans="4:26" ht="15" customHeight="1" x14ac:dyDescent="0.2">
      <c r="D129" s="29"/>
      <c r="E129" s="29"/>
      <c r="F129" s="29"/>
      <c r="G129" s="29"/>
      <c r="H129" s="29"/>
      <c r="I129" s="29"/>
      <c r="J129" s="29"/>
      <c r="K129" s="29"/>
      <c r="L129" s="29"/>
      <c r="M129" s="29"/>
      <c r="N129" s="29"/>
      <c r="O129" s="29"/>
      <c r="P129" s="29"/>
      <c r="Q129" s="29"/>
      <c r="R129" s="29"/>
      <c r="S129" s="29"/>
      <c r="T129" s="29"/>
      <c r="U129" s="29"/>
      <c r="V129" s="29"/>
      <c r="W129" s="29"/>
      <c r="X129" s="29"/>
      <c r="Y129" s="29"/>
      <c r="Z129" s="29"/>
    </row>
    <row r="130" spans="4:26" ht="15" customHeight="1" x14ac:dyDescent="0.2">
      <c r="D130" s="29"/>
      <c r="E130" s="29"/>
      <c r="F130" s="29"/>
      <c r="G130" s="29"/>
      <c r="H130" s="29"/>
      <c r="I130" s="29"/>
      <c r="J130" s="29"/>
      <c r="K130" s="29"/>
      <c r="L130" s="29"/>
      <c r="M130" s="29"/>
      <c r="N130" s="29"/>
      <c r="O130" s="29"/>
      <c r="P130" s="29"/>
      <c r="Q130" s="29"/>
      <c r="R130" s="29"/>
      <c r="S130" s="29"/>
      <c r="T130" s="29"/>
      <c r="U130" s="29"/>
      <c r="V130" s="29"/>
      <c r="W130" s="29"/>
      <c r="X130" s="29"/>
      <c r="Y130" s="29"/>
      <c r="Z130" s="29"/>
    </row>
    <row r="131" spans="4:26" ht="15" customHeight="1" x14ac:dyDescent="0.2">
      <c r="D131" s="29"/>
      <c r="E131" s="29"/>
      <c r="F131" s="29"/>
      <c r="G131" s="29"/>
      <c r="H131" s="29"/>
      <c r="I131" s="29"/>
      <c r="J131" s="29"/>
      <c r="K131" s="29"/>
      <c r="L131" s="29"/>
      <c r="M131" s="29"/>
      <c r="N131" s="29"/>
      <c r="O131" s="29"/>
      <c r="P131" s="29"/>
      <c r="Q131" s="29"/>
      <c r="R131" s="29"/>
      <c r="S131" s="29"/>
      <c r="T131" s="29"/>
      <c r="U131" s="29"/>
      <c r="V131" s="29"/>
      <c r="W131" s="29"/>
      <c r="X131" s="29"/>
      <c r="Y131" s="29"/>
      <c r="Z131" s="29"/>
    </row>
    <row r="132" spans="4:26" ht="15" customHeight="1" x14ac:dyDescent="0.2">
      <c r="D132" s="29"/>
      <c r="E132" s="29"/>
      <c r="F132" s="29"/>
      <c r="G132" s="29"/>
      <c r="H132" s="29"/>
      <c r="I132" s="29"/>
      <c r="J132" s="29"/>
      <c r="K132" s="29"/>
      <c r="L132" s="29"/>
      <c r="M132" s="29"/>
      <c r="N132" s="29"/>
      <c r="O132" s="29"/>
      <c r="P132" s="29"/>
      <c r="Q132" s="29"/>
      <c r="R132" s="29"/>
      <c r="S132" s="29"/>
      <c r="T132" s="29"/>
      <c r="U132" s="29"/>
      <c r="V132" s="29"/>
      <c r="W132" s="29"/>
      <c r="X132" s="29"/>
      <c r="Y132" s="29"/>
      <c r="Z132" s="29"/>
    </row>
    <row r="133" spans="4:26" ht="15" customHeight="1" x14ac:dyDescent="0.2">
      <c r="D133" s="29"/>
      <c r="E133" s="29"/>
      <c r="F133" s="29"/>
      <c r="G133" s="29"/>
      <c r="H133" s="29"/>
      <c r="I133" s="29"/>
      <c r="J133" s="29"/>
      <c r="K133" s="29"/>
      <c r="L133" s="29"/>
      <c r="M133" s="29"/>
      <c r="N133" s="29"/>
      <c r="O133" s="29"/>
      <c r="P133" s="29"/>
      <c r="Q133" s="29"/>
      <c r="R133" s="29"/>
      <c r="S133" s="29"/>
      <c r="T133" s="29"/>
      <c r="U133" s="29"/>
      <c r="V133" s="29"/>
      <c r="W133" s="29"/>
      <c r="X133" s="29"/>
      <c r="Y133" s="29"/>
      <c r="Z133" s="29"/>
    </row>
    <row r="134" spans="4:26" ht="15" customHeight="1" x14ac:dyDescent="0.2">
      <c r="D134" s="29"/>
      <c r="E134" s="29"/>
      <c r="F134" s="29"/>
      <c r="G134" s="29"/>
      <c r="H134" s="29"/>
      <c r="I134" s="29"/>
      <c r="J134" s="29"/>
      <c r="K134" s="29"/>
      <c r="L134" s="29"/>
      <c r="M134" s="29"/>
      <c r="N134" s="29"/>
      <c r="O134" s="29"/>
      <c r="P134" s="29"/>
      <c r="Q134" s="29"/>
      <c r="R134" s="29"/>
      <c r="S134" s="29"/>
      <c r="T134" s="29"/>
      <c r="U134" s="29"/>
      <c r="V134" s="29"/>
      <c r="W134" s="29"/>
      <c r="X134" s="29"/>
      <c r="Y134" s="29"/>
      <c r="Z134" s="29"/>
    </row>
    <row r="135" spans="4:26" ht="15" customHeight="1" x14ac:dyDescent="0.2">
      <c r="D135" s="29"/>
      <c r="E135" s="29"/>
      <c r="F135" s="29"/>
      <c r="G135" s="29"/>
      <c r="H135" s="29"/>
      <c r="I135" s="29"/>
      <c r="J135" s="29"/>
      <c r="K135" s="29"/>
      <c r="L135" s="29"/>
      <c r="M135" s="29"/>
      <c r="N135" s="29"/>
      <c r="O135" s="29"/>
      <c r="P135" s="29"/>
      <c r="Q135" s="29"/>
      <c r="R135" s="29"/>
      <c r="S135" s="29"/>
      <c r="T135" s="29"/>
      <c r="U135" s="29"/>
      <c r="V135" s="29"/>
      <c r="W135" s="29"/>
      <c r="X135" s="29"/>
      <c r="Y135" s="29"/>
      <c r="Z135" s="29"/>
    </row>
    <row r="136" spans="4:26" ht="15" customHeight="1" x14ac:dyDescent="0.2">
      <c r="D136" s="29"/>
      <c r="E136" s="29"/>
      <c r="F136" s="29"/>
      <c r="G136" s="29"/>
      <c r="H136" s="29"/>
      <c r="I136" s="29"/>
      <c r="J136" s="29"/>
      <c r="K136" s="29"/>
      <c r="L136" s="29"/>
      <c r="M136" s="29"/>
      <c r="N136" s="29"/>
      <c r="O136" s="29"/>
      <c r="P136" s="29"/>
      <c r="Q136" s="29"/>
      <c r="R136" s="29"/>
      <c r="S136" s="29"/>
      <c r="T136" s="29"/>
      <c r="U136" s="29"/>
      <c r="V136" s="29"/>
      <c r="W136" s="29"/>
      <c r="X136" s="29"/>
      <c r="Y136" s="29"/>
      <c r="Z136" s="29"/>
    </row>
    <row r="137" spans="4:26" ht="15" customHeight="1" x14ac:dyDescent="0.2">
      <c r="D137" s="29"/>
      <c r="E137" s="29"/>
      <c r="F137" s="29"/>
      <c r="G137" s="29"/>
      <c r="H137" s="29"/>
      <c r="I137" s="29"/>
      <c r="J137" s="29"/>
      <c r="K137" s="29"/>
      <c r="L137" s="29"/>
      <c r="M137" s="29"/>
      <c r="N137" s="29"/>
      <c r="O137" s="29"/>
      <c r="P137" s="29"/>
      <c r="Q137" s="29"/>
      <c r="R137" s="29"/>
      <c r="S137" s="29"/>
      <c r="T137" s="29"/>
      <c r="U137" s="29"/>
      <c r="V137" s="29"/>
      <c r="W137" s="29"/>
      <c r="X137" s="29"/>
      <c r="Y137" s="29"/>
      <c r="Z137" s="29"/>
    </row>
    <row r="138" spans="4:26" ht="15" customHeight="1" x14ac:dyDescent="0.2">
      <c r="D138" s="29"/>
      <c r="E138" s="29"/>
      <c r="F138" s="29"/>
      <c r="G138" s="29"/>
      <c r="H138" s="29"/>
      <c r="I138" s="29"/>
      <c r="J138" s="29"/>
      <c r="K138" s="29"/>
      <c r="L138" s="29"/>
      <c r="M138" s="29"/>
      <c r="N138" s="29"/>
      <c r="O138" s="29"/>
      <c r="P138" s="29"/>
      <c r="Q138" s="29"/>
      <c r="R138" s="29"/>
      <c r="S138" s="29"/>
      <c r="T138" s="29"/>
      <c r="U138" s="29"/>
      <c r="V138" s="29"/>
      <c r="W138" s="29"/>
      <c r="X138" s="29"/>
      <c r="Y138" s="29"/>
      <c r="Z138" s="29"/>
    </row>
    <row r="139" spans="4:26" ht="15" customHeight="1" x14ac:dyDescent="0.2">
      <c r="D139" s="29"/>
      <c r="E139" s="29"/>
      <c r="F139" s="29"/>
      <c r="G139" s="29"/>
      <c r="H139" s="29"/>
      <c r="I139" s="29"/>
      <c r="J139" s="29"/>
      <c r="K139" s="29"/>
      <c r="L139" s="29"/>
      <c r="M139" s="29"/>
      <c r="N139" s="29"/>
      <c r="O139" s="29"/>
      <c r="P139" s="29"/>
      <c r="Q139" s="29"/>
      <c r="R139" s="29"/>
      <c r="S139" s="29"/>
      <c r="T139" s="29"/>
      <c r="U139" s="29"/>
      <c r="V139" s="29"/>
      <c r="W139" s="29"/>
      <c r="X139" s="29"/>
      <c r="Y139" s="29"/>
      <c r="Z139" s="29"/>
    </row>
    <row r="140" spans="4:26" ht="15" customHeight="1" x14ac:dyDescent="0.2">
      <c r="D140" s="29"/>
      <c r="E140" s="29"/>
      <c r="F140" s="29"/>
      <c r="G140" s="29"/>
      <c r="H140" s="29"/>
      <c r="I140" s="29"/>
      <c r="J140" s="29"/>
      <c r="K140" s="29"/>
      <c r="L140" s="29"/>
      <c r="M140" s="29"/>
      <c r="N140" s="29"/>
      <c r="O140" s="29"/>
      <c r="P140" s="29"/>
      <c r="Q140" s="29"/>
      <c r="R140" s="29"/>
      <c r="S140" s="29"/>
      <c r="T140" s="29"/>
      <c r="U140" s="29"/>
      <c r="V140" s="29"/>
      <c r="W140" s="29"/>
      <c r="X140" s="29"/>
      <c r="Y140" s="29"/>
      <c r="Z140" s="29"/>
    </row>
    <row r="141" spans="4:26" ht="15" customHeight="1" x14ac:dyDescent="0.2">
      <c r="D141" s="29"/>
      <c r="E141" s="29"/>
      <c r="F141" s="29"/>
      <c r="G141" s="29"/>
      <c r="H141" s="29"/>
      <c r="I141" s="29"/>
      <c r="J141" s="29"/>
      <c r="K141" s="29"/>
      <c r="L141" s="29"/>
      <c r="M141" s="29"/>
      <c r="N141" s="29"/>
      <c r="O141" s="29"/>
      <c r="P141" s="29"/>
      <c r="Q141" s="29"/>
      <c r="R141" s="29"/>
      <c r="S141" s="29"/>
      <c r="T141" s="29"/>
      <c r="U141" s="29"/>
      <c r="V141" s="29"/>
      <c r="W141" s="29"/>
      <c r="X141" s="29"/>
      <c r="Y141" s="29"/>
      <c r="Z141" s="29"/>
    </row>
    <row r="142" spans="4:26" ht="15" customHeight="1" x14ac:dyDescent="0.2">
      <c r="D142" s="29"/>
      <c r="E142" s="29"/>
      <c r="F142" s="29"/>
      <c r="G142" s="29"/>
      <c r="H142" s="29"/>
      <c r="I142" s="29"/>
      <c r="J142" s="29"/>
      <c r="K142" s="29"/>
      <c r="L142" s="29"/>
      <c r="M142" s="29"/>
      <c r="N142" s="29"/>
      <c r="O142" s="29"/>
      <c r="P142" s="29"/>
      <c r="Q142" s="29"/>
      <c r="R142" s="29"/>
      <c r="S142" s="29"/>
      <c r="T142" s="29"/>
      <c r="U142" s="29"/>
      <c r="V142" s="29"/>
      <c r="W142" s="29"/>
      <c r="X142" s="29"/>
      <c r="Y142" s="29"/>
      <c r="Z142" s="29"/>
    </row>
    <row r="143" spans="4:26" ht="15" customHeight="1" x14ac:dyDescent="0.2">
      <c r="D143" s="29"/>
      <c r="E143" s="29"/>
      <c r="F143" s="29"/>
      <c r="G143" s="29"/>
      <c r="H143" s="29"/>
      <c r="I143" s="29"/>
      <c r="J143" s="29"/>
      <c r="K143" s="29"/>
      <c r="L143" s="29"/>
      <c r="M143" s="29"/>
      <c r="N143" s="29"/>
      <c r="O143" s="29"/>
      <c r="P143" s="29"/>
      <c r="Q143" s="29"/>
      <c r="R143" s="29"/>
      <c r="S143" s="29"/>
      <c r="T143" s="29"/>
      <c r="U143" s="29"/>
      <c r="V143" s="29"/>
      <c r="W143" s="29"/>
      <c r="X143" s="29"/>
      <c r="Y143" s="29"/>
      <c r="Z143" s="29"/>
    </row>
    <row r="144" spans="4:26" ht="15" customHeight="1" x14ac:dyDescent="0.2">
      <c r="D144" s="29"/>
      <c r="E144" s="29"/>
      <c r="F144" s="29"/>
      <c r="G144" s="29"/>
      <c r="H144" s="29"/>
      <c r="I144" s="29"/>
      <c r="J144" s="29"/>
      <c r="K144" s="29"/>
      <c r="L144" s="29"/>
      <c r="M144" s="29"/>
      <c r="N144" s="29"/>
      <c r="O144" s="29"/>
      <c r="P144" s="29"/>
      <c r="Q144" s="29"/>
      <c r="R144" s="29"/>
      <c r="S144" s="29"/>
      <c r="T144" s="29"/>
      <c r="U144" s="29"/>
      <c r="V144" s="29"/>
      <c r="W144" s="29"/>
      <c r="X144" s="29"/>
      <c r="Y144" s="29"/>
      <c r="Z144" s="29"/>
    </row>
    <row r="145" spans="4:26" ht="15" customHeight="1" x14ac:dyDescent="0.2">
      <c r="D145" s="29"/>
      <c r="E145" s="29"/>
      <c r="F145" s="29"/>
      <c r="G145" s="29"/>
      <c r="H145" s="29"/>
      <c r="I145" s="29"/>
      <c r="J145" s="29"/>
      <c r="K145" s="29"/>
      <c r="L145" s="29"/>
      <c r="M145" s="29"/>
      <c r="N145" s="29"/>
      <c r="O145" s="29"/>
      <c r="P145" s="29"/>
      <c r="Q145" s="29"/>
      <c r="R145" s="29"/>
      <c r="S145" s="29"/>
      <c r="T145" s="29"/>
      <c r="U145" s="29"/>
      <c r="V145" s="29"/>
      <c r="W145" s="29"/>
      <c r="X145" s="29"/>
      <c r="Y145" s="29"/>
      <c r="Z145" s="29"/>
    </row>
    <row r="146" spans="4:26" ht="15" customHeight="1" x14ac:dyDescent="0.2">
      <c r="D146" s="29"/>
      <c r="E146" s="29"/>
      <c r="F146" s="29"/>
      <c r="G146" s="29"/>
      <c r="H146" s="29"/>
      <c r="I146" s="29"/>
      <c r="J146" s="29"/>
      <c r="K146" s="29"/>
      <c r="L146" s="29"/>
      <c r="M146" s="29"/>
      <c r="N146" s="29"/>
      <c r="O146" s="29"/>
      <c r="P146" s="29"/>
      <c r="Q146" s="29"/>
      <c r="R146" s="29"/>
      <c r="S146" s="29"/>
      <c r="T146" s="29"/>
      <c r="U146" s="29"/>
      <c r="V146" s="29"/>
      <c r="W146" s="29"/>
      <c r="X146" s="29"/>
      <c r="Y146" s="29"/>
      <c r="Z146" s="29"/>
    </row>
    <row r="147" spans="4:26" ht="15" customHeight="1" x14ac:dyDescent="0.2">
      <c r="D147" s="29"/>
      <c r="E147" s="29"/>
      <c r="F147" s="29"/>
      <c r="G147" s="29"/>
      <c r="H147" s="29"/>
      <c r="I147" s="29"/>
      <c r="J147" s="29"/>
      <c r="K147" s="29"/>
      <c r="L147" s="29"/>
      <c r="M147" s="29"/>
      <c r="N147" s="29"/>
      <c r="O147" s="29"/>
      <c r="P147" s="29"/>
      <c r="Q147" s="29"/>
      <c r="R147" s="29"/>
      <c r="S147" s="29"/>
      <c r="T147" s="29"/>
      <c r="U147" s="29"/>
      <c r="V147" s="29"/>
      <c r="W147" s="29"/>
      <c r="X147" s="29"/>
      <c r="Y147" s="29"/>
      <c r="Z147" s="29"/>
    </row>
    <row r="148" spans="4:26" ht="15" customHeight="1" x14ac:dyDescent="0.2">
      <c r="D148" s="29"/>
      <c r="E148" s="29"/>
      <c r="F148" s="29"/>
      <c r="G148" s="29"/>
      <c r="H148" s="29"/>
      <c r="I148" s="29"/>
      <c r="J148" s="29"/>
      <c r="K148" s="29"/>
      <c r="L148" s="29"/>
      <c r="M148" s="29"/>
      <c r="N148" s="29"/>
      <c r="O148" s="29"/>
      <c r="P148" s="29"/>
      <c r="Q148" s="29"/>
      <c r="R148" s="29"/>
      <c r="S148" s="29"/>
      <c r="T148" s="29"/>
      <c r="U148" s="29"/>
      <c r="V148" s="29"/>
      <c r="W148" s="29"/>
      <c r="X148" s="29"/>
      <c r="Y148" s="29"/>
      <c r="Z148" s="29"/>
    </row>
    <row r="149" spans="4:26" ht="15" customHeight="1" x14ac:dyDescent="0.2">
      <c r="D149" s="29"/>
      <c r="E149" s="29"/>
      <c r="F149" s="29"/>
      <c r="G149" s="29"/>
      <c r="H149" s="29"/>
      <c r="I149" s="29"/>
      <c r="J149" s="29"/>
      <c r="K149" s="29"/>
      <c r="L149" s="29"/>
      <c r="M149" s="29"/>
      <c r="N149" s="29"/>
      <c r="O149" s="29"/>
      <c r="P149" s="29"/>
      <c r="Q149" s="29"/>
      <c r="R149" s="29"/>
      <c r="S149" s="29"/>
      <c r="T149" s="29"/>
      <c r="U149" s="29"/>
      <c r="V149" s="29"/>
      <c r="W149" s="29"/>
      <c r="X149" s="29"/>
      <c r="Y149" s="29"/>
      <c r="Z149" s="29"/>
    </row>
    <row r="150" spans="4:26" ht="15" customHeight="1" x14ac:dyDescent="0.2">
      <c r="D150" s="29"/>
      <c r="E150" s="29"/>
      <c r="F150" s="29"/>
      <c r="G150" s="29"/>
      <c r="H150" s="29"/>
      <c r="I150" s="29"/>
      <c r="J150" s="29"/>
      <c r="K150" s="29"/>
      <c r="L150" s="29"/>
      <c r="M150" s="29"/>
      <c r="N150" s="29"/>
      <c r="O150" s="29"/>
      <c r="P150" s="29"/>
      <c r="Q150" s="29"/>
      <c r="R150" s="29"/>
      <c r="S150" s="29"/>
      <c r="T150" s="29"/>
      <c r="U150" s="29"/>
      <c r="V150" s="29"/>
      <c r="W150" s="29"/>
      <c r="X150" s="29"/>
      <c r="Y150" s="29"/>
      <c r="Z150" s="29"/>
    </row>
    <row r="151" spans="4:26" ht="15" customHeight="1" x14ac:dyDescent="0.2">
      <c r="D151" s="29"/>
      <c r="E151" s="29"/>
      <c r="F151" s="29"/>
      <c r="G151" s="29"/>
      <c r="H151" s="29"/>
      <c r="I151" s="29"/>
      <c r="J151" s="29"/>
      <c r="K151" s="29"/>
      <c r="L151" s="29"/>
      <c r="M151" s="29"/>
      <c r="N151" s="29"/>
      <c r="O151" s="29"/>
      <c r="P151" s="29"/>
      <c r="Q151" s="29"/>
      <c r="R151" s="29"/>
      <c r="S151" s="29"/>
      <c r="T151" s="29"/>
      <c r="U151" s="29"/>
      <c r="V151" s="29"/>
      <c r="W151" s="29"/>
      <c r="X151" s="29"/>
      <c r="Y151" s="29"/>
      <c r="Z151" s="29"/>
    </row>
    <row r="152" spans="4:26" ht="15" customHeight="1" x14ac:dyDescent="0.2">
      <c r="D152" s="29"/>
      <c r="E152" s="29"/>
      <c r="F152" s="29"/>
      <c r="G152" s="29"/>
      <c r="H152" s="29"/>
      <c r="I152" s="29"/>
      <c r="J152" s="29"/>
      <c r="K152" s="29"/>
      <c r="L152" s="29"/>
      <c r="M152" s="29"/>
      <c r="N152" s="29"/>
      <c r="O152" s="29"/>
      <c r="P152" s="29"/>
      <c r="Q152" s="29"/>
      <c r="R152" s="29"/>
      <c r="S152" s="29"/>
      <c r="T152" s="29"/>
      <c r="U152" s="29"/>
      <c r="V152" s="29"/>
      <c r="W152" s="29"/>
      <c r="X152" s="29"/>
      <c r="Y152" s="29"/>
      <c r="Z152" s="29"/>
    </row>
    <row r="153" spans="4:26" ht="15" customHeight="1" x14ac:dyDescent="0.2">
      <c r="D153" s="29"/>
      <c r="E153" s="29"/>
      <c r="F153" s="29"/>
      <c r="G153" s="29"/>
      <c r="H153" s="29"/>
      <c r="I153" s="29"/>
      <c r="J153" s="29"/>
      <c r="K153" s="29"/>
      <c r="L153" s="29"/>
      <c r="M153" s="29"/>
      <c r="N153" s="29"/>
      <c r="O153" s="29"/>
      <c r="P153" s="29"/>
      <c r="Q153" s="29"/>
      <c r="R153" s="29"/>
      <c r="S153" s="29"/>
      <c r="T153" s="29"/>
      <c r="U153" s="29"/>
      <c r="V153" s="29"/>
      <c r="W153" s="29"/>
      <c r="X153" s="29"/>
      <c r="Y153" s="29"/>
      <c r="Z153" s="29"/>
    </row>
    <row r="154" spans="4:26" ht="15" customHeight="1" x14ac:dyDescent="0.2">
      <c r="D154" s="29"/>
      <c r="E154" s="29"/>
      <c r="F154" s="29"/>
      <c r="G154" s="29"/>
      <c r="H154" s="29"/>
      <c r="I154" s="29"/>
      <c r="J154" s="29"/>
      <c r="K154" s="29"/>
      <c r="L154" s="29"/>
      <c r="M154" s="29"/>
      <c r="N154" s="29"/>
      <c r="O154" s="29"/>
      <c r="P154" s="29"/>
      <c r="Q154" s="29"/>
      <c r="R154" s="29"/>
      <c r="S154" s="29"/>
      <c r="T154" s="29"/>
      <c r="U154" s="29"/>
      <c r="V154" s="29"/>
      <c r="W154" s="29"/>
      <c r="X154" s="29"/>
      <c r="Y154" s="29"/>
      <c r="Z154" s="29"/>
    </row>
    <row r="155" spans="4:26" ht="15" customHeight="1" x14ac:dyDescent="0.2">
      <c r="D155" s="29"/>
      <c r="E155" s="29"/>
      <c r="F155" s="29"/>
      <c r="G155" s="29"/>
      <c r="H155" s="29"/>
      <c r="I155" s="29"/>
      <c r="J155" s="29"/>
      <c r="K155" s="29"/>
      <c r="L155" s="29"/>
      <c r="M155" s="29"/>
      <c r="N155" s="29"/>
      <c r="O155" s="29"/>
      <c r="P155" s="29"/>
      <c r="Q155" s="29"/>
      <c r="R155" s="29"/>
      <c r="S155" s="29"/>
      <c r="T155" s="29"/>
      <c r="U155" s="29"/>
      <c r="V155" s="29"/>
      <c r="W155" s="29"/>
      <c r="X155" s="29"/>
      <c r="Y155" s="29"/>
      <c r="Z155" s="29"/>
    </row>
    <row r="156" spans="4:26" ht="15" customHeight="1" x14ac:dyDescent="0.2">
      <c r="D156" s="29"/>
      <c r="E156" s="29"/>
      <c r="F156" s="29"/>
      <c r="G156" s="29"/>
      <c r="H156" s="29"/>
      <c r="I156" s="29"/>
      <c r="J156" s="29"/>
      <c r="K156" s="29"/>
      <c r="L156" s="29"/>
      <c r="M156" s="29"/>
      <c r="N156" s="29"/>
      <c r="O156" s="29"/>
      <c r="P156" s="29"/>
      <c r="Q156" s="29"/>
      <c r="R156" s="29"/>
      <c r="S156" s="29"/>
      <c r="T156" s="29"/>
      <c r="U156" s="29"/>
      <c r="V156" s="29"/>
      <c r="W156" s="29"/>
      <c r="X156" s="29"/>
      <c r="Y156" s="29"/>
      <c r="Z156" s="29"/>
    </row>
    <row r="157" spans="4:26" ht="15" customHeight="1" x14ac:dyDescent="0.2">
      <c r="D157" s="29"/>
      <c r="E157" s="29"/>
      <c r="F157" s="29"/>
      <c r="G157" s="29"/>
      <c r="H157" s="29"/>
      <c r="I157" s="29"/>
      <c r="J157" s="29"/>
      <c r="K157" s="29"/>
      <c r="L157" s="29"/>
      <c r="M157" s="29"/>
      <c r="N157" s="29"/>
      <c r="O157" s="29"/>
      <c r="P157" s="29"/>
      <c r="Q157" s="29"/>
      <c r="R157" s="29"/>
      <c r="S157" s="29"/>
      <c r="T157" s="29"/>
      <c r="U157" s="29"/>
      <c r="V157" s="29"/>
      <c r="W157" s="29"/>
      <c r="X157" s="29"/>
      <c r="Y157" s="29"/>
      <c r="Z157" s="29"/>
    </row>
    <row r="158" spans="4:26" ht="15" customHeight="1" x14ac:dyDescent="0.2">
      <c r="D158" s="29"/>
      <c r="E158" s="29"/>
      <c r="F158" s="29"/>
      <c r="G158" s="29"/>
      <c r="H158" s="29"/>
      <c r="I158" s="29"/>
      <c r="J158" s="29"/>
      <c r="K158" s="29"/>
      <c r="L158" s="29"/>
      <c r="M158" s="29"/>
      <c r="N158" s="29"/>
      <c r="O158" s="29"/>
      <c r="P158" s="29"/>
      <c r="Q158" s="29"/>
      <c r="R158" s="29"/>
      <c r="S158" s="29"/>
      <c r="T158" s="29"/>
      <c r="U158" s="29"/>
      <c r="V158" s="29"/>
      <c r="W158" s="29"/>
      <c r="X158" s="29"/>
      <c r="Y158" s="29"/>
      <c r="Z158" s="29"/>
    </row>
    <row r="159" spans="4:26" ht="15" customHeight="1" x14ac:dyDescent="0.2">
      <c r="D159" s="29"/>
      <c r="E159" s="29"/>
      <c r="F159" s="29"/>
      <c r="G159" s="29"/>
      <c r="H159" s="29"/>
      <c r="I159" s="29"/>
      <c r="J159" s="29"/>
      <c r="K159" s="29"/>
      <c r="L159" s="29"/>
      <c r="M159" s="29"/>
      <c r="N159" s="29"/>
      <c r="O159" s="29"/>
      <c r="P159" s="29"/>
      <c r="Q159" s="29"/>
      <c r="R159" s="29"/>
      <c r="S159" s="29"/>
      <c r="T159" s="29"/>
      <c r="U159" s="29"/>
      <c r="V159" s="29"/>
      <c r="W159" s="29"/>
      <c r="X159" s="29"/>
      <c r="Y159" s="29"/>
      <c r="Z159" s="29"/>
    </row>
    <row r="160" spans="4:26" ht="15" customHeight="1" x14ac:dyDescent="0.2">
      <c r="D160" s="29"/>
      <c r="E160" s="29"/>
      <c r="F160" s="29"/>
      <c r="G160" s="29"/>
      <c r="H160" s="29"/>
      <c r="I160" s="29"/>
      <c r="J160" s="29"/>
      <c r="K160" s="29"/>
      <c r="L160" s="29"/>
      <c r="M160" s="29"/>
      <c r="N160" s="29"/>
      <c r="O160" s="29"/>
      <c r="P160" s="29"/>
      <c r="Q160" s="29"/>
      <c r="R160" s="29"/>
      <c r="S160" s="29"/>
      <c r="T160" s="29"/>
      <c r="U160" s="29"/>
      <c r="V160" s="29"/>
      <c r="W160" s="29"/>
      <c r="X160" s="29"/>
      <c r="Y160" s="29"/>
      <c r="Z160" s="29"/>
    </row>
    <row r="161" spans="4:26" ht="15" customHeight="1" x14ac:dyDescent="0.2">
      <c r="D161" s="29"/>
      <c r="E161" s="29"/>
      <c r="F161" s="29"/>
      <c r="G161" s="29"/>
      <c r="H161" s="29"/>
      <c r="I161" s="29"/>
      <c r="J161" s="29"/>
      <c r="K161" s="29"/>
      <c r="L161" s="29"/>
      <c r="M161" s="29"/>
      <c r="N161" s="29"/>
      <c r="O161" s="29"/>
      <c r="P161" s="29"/>
      <c r="Q161" s="29"/>
      <c r="R161" s="29"/>
      <c r="S161" s="29"/>
      <c r="T161" s="29"/>
      <c r="U161" s="29"/>
      <c r="V161" s="29"/>
      <c r="W161" s="29"/>
      <c r="X161" s="29"/>
      <c r="Y161" s="29"/>
      <c r="Z161" s="29"/>
    </row>
    <row r="162" spans="4:26" ht="15" customHeight="1" x14ac:dyDescent="0.2">
      <c r="D162" s="29"/>
      <c r="E162" s="29"/>
      <c r="F162" s="29"/>
      <c r="G162" s="29"/>
      <c r="H162" s="29"/>
      <c r="I162" s="29"/>
      <c r="J162" s="29"/>
      <c r="K162" s="29"/>
      <c r="L162" s="29"/>
      <c r="M162" s="29"/>
      <c r="N162" s="29"/>
      <c r="O162" s="29"/>
      <c r="P162" s="29"/>
      <c r="Q162" s="29"/>
      <c r="R162" s="29"/>
      <c r="S162" s="29"/>
      <c r="T162" s="29"/>
      <c r="U162" s="29"/>
      <c r="V162" s="29"/>
      <c r="W162" s="29"/>
      <c r="X162" s="29"/>
      <c r="Y162" s="29"/>
      <c r="Z162" s="29"/>
    </row>
    <row r="163" spans="4:26" ht="15" customHeight="1" x14ac:dyDescent="0.2">
      <c r="D163" s="29"/>
      <c r="E163" s="29"/>
      <c r="F163" s="29"/>
      <c r="G163" s="29"/>
      <c r="H163" s="29"/>
      <c r="I163" s="29"/>
      <c r="J163" s="29"/>
      <c r="K163" s="29"/>
      <c r="L163" s="29"/>
      <c r="M163" s="29"/>
      <c r="N163" s="29"/>
      <c r="O163" s="29"/>
      <c r="P163" s="29"/>
      <c r="Q163" s="29"/>
      <c r="R163" s="29"/>
      <c r="S163" s="29"/>
      <c r="T163" s="29"/>
      <c r="U163" s="29"/>
      <c r="V163" s="29"/>
      <c r="W163" s="29"/>
      <c r="X163" s="29"/>
      <c r="Y163" s="29"/>
      <c r="Z163" s="29"/>
    </row>
    <row r="164" spans="4:26" ht="15" customHeight="1" x14ac:dyDescent="0.2">
      <c r="D164" s="29"/>
      <c r="E164" s="29"/>
      <c r="F164" s="29"/>
      <c r="G164" s="29"/>
      <c r="H164" s="29"/>
      <c r="I164" s="29"/>
      <c r="J164" s="29"/>
      <c r="K164" s="29"/>
      <c r="L164" s="29"/>
      <c r="M164" s="29"/>
      <c r="N164" s="29"/>
      <c r="O164" s="29"/>
      <c r="P164" s="29"/>
      <c r="Q164" s="29"/>
      <c r="R164" s="29"/>
      <c r="S164" s="29"/>
      <c r="T164" s="29"/>
      <c r="U164" s="29"/>
      <c r="V164" s="29"/>
      <c r="W164" s="29"/>
      <c r="X164" s="29"/>
      <c r="Y164" s="29"/>
      <c r="Z164" s="29"/>
    </row>
    <row r="165" spans="4:26" ht="15" customHeight="1" x14ac:dyDescent="0.2">
      <c r="D165" s="29"/>
      <c r="E165" s="29"/>
      <c r="F165" s="29"/>
      <c r="G165" s="29"/>
      <c r="H165" s="29"/>
      <c r="I165" s="29"/>
      <c r="J165" s="29"/>
      <c r="K165" s="29"/>
      <c r="L165" s="29"/>
      <c r="M165" s="29"/>
      <c r="N165" s="29"/>
      <c r="O165" s="29"/>
      <c r="P165" s="29"/>
      <c r="Q165" s="29"/>
      <c r="R165" s="29"/>
      <c r="S165" s="29"/>
      <c r="T165" s="29"/>
      <c r="U165" s="29"/>
      <c r="V165" s="29"/>
      <c r="W165" s="29"/>
      <c r="X165" s="29"/>
      <c r="Y165" s="29"/>
      <c r="Z165" s="29"/>
    </row>
    <row r="166" spans="4:26" ht="15" customHeight="1" x14ac:dyDescent="0.2">
      <c r="D166" s="29"/>
      <c r="E166" s="29"/>
      <c r="F166" s="29"/>
      <c r="G166" s="29"/>
      <c r="H166" s="29"/>
      <c r="I166" s="29"/>
      <c r="J166" s="29"/>
      <c r="K166" s="29"/>
      <c r="L166" s="29"/>
      <c r="M166" s="29"/>
      <c r="N166" s="29"/>
      <c r="O166" s="29"/>
      <c r="P166" s="29"/>
      <c r="Q166" s="29"/>
      <c r="R166" s="29"/>
      <c r="S166" s="29"/>
      <c r="T166" s="29"/>
      <c r="U166" s="29"/>
      <c r="V166" s="29"/>
      <c r="W166" s="29"/>
      <c r="X166" s="29"/>
      <c r="Y166" s="29"/>
      <c r="Z166" s="29"/>
    </row>
    <row r="167" spans="4:26" ht="15" customHeight="1" x14ac:dyDescent="0.2">
      <c r="D167" s="29"/>
      <c r="E167" s="29"/>
      <c r="F167" s="29"/>
      <c r="G167" s="29"/>
      <c r="H167" s="29"/>
      <c r="I167" s="29"/>
      <c r="J167" s="29"/>
      <c r="K167" s="29"/>
      <c r="L167" s="29"/>
      <c r="M167" s="29"/>
      <c r="N167" s="29"/>
      <c r="O167" s="29"/>
      <c r="P167" s="29"/>
      <c r="Q167" s="29"/>
      <c r="R167" s="29"/>
      <c r="S167" s="29"/>
      <c r="T167" s="29"/>
      <c r="U167" s="29"/>
      <c r="V167" s="29"/>
      <c r="W167" s="29"/>
      <c r="X167" s="29"/>
      <c r="Y167" s="29"/>
      <c r="Z167" s="29"/>
    </row>
    <row r="168" spans="4:26" ht="15" customHeight="1" x14ac:dyDescent="0.2">
      <c r="D168" s="29"/>
      <c r="E168" s="29"/>
      <c r="F168" s="29"/>
      <c r="G168" s="29"/>
      <c r="H168" s="29"/>
      <c r="I168" s="29"/>
      <c r="J168" s="29"/>
      <c r="K168" s="29"/>
      <c r="L168" s="29"/>
      <c r="M168" s="29"/>
      <c r="N168" s="29"/>
      <c r="O168" s="29"/>
      <c r="P168" s="29"/>
      <c r="Q168" s="29"/>
      <c r="R168" s="29"/>
      <c r="S168" s="29"/>
      <c r="T168" s="29"/>
      <c r="U168" s="29"/>
      <c r="V168" s="29"/>
      <c r="W168" s="29"/>
      <c r="X168" s="29"/>
      <c r="Y168" s="29"/>
      <c r="Z168" s="29"/>
    </row>
    <row r="169" spans="4:26" ht="15" customHeight="1" x14ac:dyDescent="0.2">
      <c r="D169" s="29"/>
      <c r="E169" s="29"/>
      <c r="F169" s="29"/>
      <c r="G169" s="29"/>
      <c r="H169" s="29"/>
      <c r="I169" s="29"/>
      <c r="J169" s="29"/>
      <c r="K169" s="29"/>
      <c r="L169" s="29"/>
      <c r="M169" s="29"/>
      <c r="N169" s="29"/>
      <c r="O169" s="29"/>
      <c r="P169" s="29"/>
      <c r="Q169" s="29"/>
      <c r="R169" s="29"/>
      <c r="S169" s="29"/>
      <c r="T169" s="29"/>
      <c r="U169" s="29"/>
      <c r="V169" s="29"/>
      <c r="W169" s="29"/>
      <c r="X169" s="29"/>
      <c r="Y169" s="29"/>
      <c r="Z169" s="29"/>
    </row>
    <row r="170" spans="4:26" ht="15" customHeight="1" x14ac:dyDescent="0.2">
      <c r="D170" s="29"/>
      <c r="E170" s="29"/>
      <c r="F170" s="29"/>
      <c r="G170" s="29"/>
      <c r="H170" s="29"/>
      <c r="I170" s="29"/>
      <c r="J170" s="29"/>
      <c r="K170" s="29"/>
      <c r="L170" s="29"/>
      <c r="M170" s="29"/>
      <c r="N170" s="29"/>
      <c r="O170" s="29"/>
      <c r="P170" s="29"/>
      <c r="Q170" s="29"/>
      <c r="R170" s="29"/>
      <c r="S170" s="29"/>
      <c r="T170" s="29"/>
      <c r="U170" s="29"/>
      <c r="V170" s="29"/>
      <c r="W170" s="29"/>
      <c r="X170" s="29"/>
      <c r="Y170" s="29"/>
      <c r="Z170" s="29"/>
    </row>
    <row r="171" spans="4:26" ht="15" customHeight="1" x14ac:dyDescent="0.2">
      <c r="D171" s="29"/>
      <c r="E171" s="29"/>
      <c r="F171" s="29"/>
      <c r="G171" s="29"/>
      <c r="H171" s="29"/>
      <c r="I171" s="29"/>
      <c r="J171" s="29"/>
      <c r="K171" s="29"/>
      <c r="L171" s="29"/>
      <c r="M171" s="29"/>
      <c r="N171" s="29"/>
      <c r="O171" s="29"/>
      <c r="P171" s="29"/>
      <c r="Q171" s="29"/>
      <c r="R171" s="29"/>
      <c r="S171" s="29"/>
      <c r="T171" s="29"/>
      <c r="U171" s="29"/>
      <c r="V171" s="29"/>
      <c r="W171" s="29"/>
      <c r="X171" s="29"/>
      <c r="Y171" s="29"/>
      <c r="Z171" s="29"/>
    </row>
    <row r="172" spans="4:26" ht="15" customHeight="1" x14ac:dyDescent="0.2">
      <c r="D172" s="29"/>
      <c r="E172" s="29"/>
      <c r="F172" s="29"/>
      <c r="G172" s="29"/>
      <c r="H172" s="29"/>
      <c r="I172" s="29"/>
      <c r="J172" s="29"/>
      <c r="K172" s="29"/>
      <c r="L172" s="29"/>
      <c r="M172" s="29"/>
      <c r="N172" s="29"/>
      <c r="O172" s="29"/>
      <c r="P172" s="29"/>
      <c r="Q172" s="29"/>
      <c r="R172" s="29"/>
      <c r="S172" s="29"/>
      <c r="T172" s="29"/>
      <c r="U172" s="29"/>
      <c r="V172" s="29"/>
      <c r="W172" s="29"/>
      <c r="X172" s="29"/>
      <c r="Y172" s="29"/>
      <c r="Z172" s="29"/>
    </row>
    <row r="173" spans="4:26" ht="15" customHeight="1" x14ac:dyDescent="0.2">
      <c r="D173" s="29"/>
      <c r="E173" s="29"/>
      <c r="F173" s="29"/>
      <c r="G173" s="29"/>
      <c r="H173" s="29"/>
      <c r="I173" s="29"/>
      <c r="J173" s="29"/>
      <c r="K173" s="29"/>
      <c r="L173" s="29"/>
      <c r="M173" s="29"/>
      <c r="N173" s="29"/>
      <c r="O173" s="29"/>
      <c r="P173" s="29"/>
      <c r="Q173" s="29"/>
      <c r="R173" s="29"/>
      <c r="S173" s="29"/>
      <c r="T173" s="29"/>
      <c r="U173" s="29"/>
      <c r="V173" s="29"/>
      <c r="W173" s="29"/>
      <c r="X173" s="29"/>
      <c r="Y173" s="29"/>
      <c r="Z173" s="29"/>
    </row>
    <row r="174" spans="4:26" ht="15" customHeight="1" x14ac:dyDescent="0.2">
      <c r="D174" s="29"/>
      <c r="E174" s="29"/>
      <c r="F174" s="29"/>
      <c r="G174" s="29"/>
      <c r="H174" s="29"/>
      <c r="I174" s="29"/>
      <c r="J174" s="29"/>
      <c r="K174" s="29"/>
      <c r="L174" s="29"/>
      <c r="M174" s="29"/>
      <c r="N174" s="29"/>
      <c r="O174" s="29"/>
      <c r="P174" s="29"/>
      <c r="Q174" s="29"/>
      <c r="R174" s="29"/>
      <c r="S174" s="29"/>
      <c r="T174" s="29"/>
      <c r="U174" s="29"/>
      <c r="V174" s="29"/>
      <c r="W174" s="29"/>
      <c r="X174" s="29"/>
      <c r="Y174" s="29"/>
      <c r="Z174" s="29"/>
    </row>
    <row r="175" spans="4:26" ht="15" customHeight="1" x14ac:dyDescent="0.2">
      <c r="D175" s="29"/>
      <c r="E175" s="29"/>
      <c r="F175" s="29"/>
      <c r="G175" s="29"/>
      <c r="H175" s="29"/>
      <c r="I175" s="29"/>
      <c r="J175" s="29"/>
      <c r="K175" s="29"/>
      <c r="L175" s="29"/>
      <c r="M175" s="29"/>
      <c r="N175" s="29"/>
      <c r="O175" s="29"/>
      <c r="P175" s="29"/>
      <c r="Q175" s="29"/>
      <c r="R175" s="29"/>
      <c r="S175" s="29"/>
      <c r="T175" s="29"/>
      <c r="U175" s="29"/>
      <c r="V175" s="29"/>
      <c r="W175" s="29"/>
      <c r="X175" s="29"/>
      <c r="Y175" s="29"/>
      <c r="Z175" s="29"/>
    </row>
    <row r="176" spans="4:26" ht="15" customHeight="1" x14ac:dyDescent="0.2">
      <c r="D176" s="29"/>
      <c r="E176" s="29"/>
      <c r="F176" s="29"/>
      <c r="G176" s="29"/>
      <c r="H176" s="29"/>
      <c r="I176" s="29"/>
      <c r="J176" s="29"/>
      <c r="K176" s="29"/>
      <c r="L176" s="29"/>
      <c r="M176" s="29"/>
      <c r="N176" s="29"/>
      <c r="O176" s="29"/>
      <c r="P176" s="29"/>
      <c r="Q176" s="29"/>
      <c r="R176" s="29"/>
      <c r="S176" s="29"/>
      <c r="T176" s="29"/>
      <c r="U176" s="29"/>
      <c r="V176" s="29"/>
      <c r="W176" s="29"/>
      <c r="X176" s="29"/>
      <c r="Y176" s="29"/>
      <c r="Z176" s="29"/>
    </row>
    <row r="177" spans="4:26" ht="15" customHeight="1" x14ac:dyDescent="0.2">
      <c r="D177" s="29"/>
      <c r="E177" s="29"/>
      <c r="F177" s="29"/>
      <c r="G177" s="29"/>
      <c r="H177" s="29"/>
      <c r="I177" s="29"/>
      <c r="J177" s="29"/>
      <c r="K177" s="29"/>
      <c r="L177" s="29"/>
      <c r="M177" s="29"/>
      <c r="N177" s="29"/>
      <c r="O177" s="29"/>
      <c r="P177" s="29"/>
      <c r="Q177" s="29"/>
      <c r="R177" s="29"/>
      <c r="S177" s="29"/>
      <c r="T177" s="29"/>
      <c r="U177" s="29"/>
      <c r="V177" s="29"/>
      <c r="W177" s="29"/>
      <c r="X177" s="29"/>
      <c r="Y177" s="29"/>
      <c r="Z177" s="29"/>
    </row>
    <row r="178" spans="4:26" ht="15" customHeight="1" x14ac:dyDescent="0.2">
      <c r="D178" s="29"/>
      <c r="E178" s="29"/>
      <c r="F178" s="29"/>
      <c r="G178" s="29"/>
      <c r="H178" s="29"/>
      <c r="I178" s="29"/>
      <c r="J178" s="29"/>
      <c r="K178" s="29"/>
      <c r="L178" s="29"/>
      <c r="M178" s="29"/>
      <c r="N178" s="29"/>
      <c r="O178" s="29"/>
      <c r="P178" s="29"/>
      <c r="Q178" s="29"/>
      <c r="R178" s="29"/>
      <c r="S178" s="29"/>
      <c r="T178" s="29"/>
      <c r="U178" s="29"/>
      <c r="V178" s="29"/>
      <c r="W178" s="29"/>
      <c r="X178" s="29"/>
      <c r="Y178" s="29"/>
      <c r="Z178" s="29"/>
    </row>
    <row r="179" spans="4:26" ht="15" customHeight="1" x14ac:dyDescent="0.2">
      <c r="D179" s="29"/>
      <c r="E179" s="29"/>
      <c r="F179" s="29"/>
      <c r="G179" s="29"/>
      <c r="H179" s="29"/>
      <c r="I179" s="29"/>
      <c r="J179" s="29"/>
      <c r="K179" s="29"/>
      <c r="L179" s="29"/>
      <c r="M179" s="29"/>
      <c r="N179" s="29"/>
      <c r="O179" s="29"/>
      <c r="P179" s="29"/>
      <c r="Q179" s="29"/>
      <c r="R179" s="29"/>
      <c r="S179" s="29"/>
      <c r="T179" s="29"/>
      <c r="U179" s="29"/>
      <c r="V179" s="29"/>
      <c r="W179" s="29"/>
      <c r="X179" s="29"/>
      <c r="Y179" s="29"/>
      <c r="Z179" s="29"/>
    </row>
    <row r="180" spans="4:26" ht="15" customHeight="1" x14ac:dyDescent="0.2">
      <c r="D180" s="29"/>
      <c r="E180" s="29"/>
      <c r="F180" s="29"/>
      <c r="G180" s="29"/>
      <c r="H180" s="29"/>
      <c r="I180" s="29"/>
      <c r="J180" s="29"/>
      <c r="K180" s="29"/>
      <c r="L180" s="29"/>
      <c r="M180" s="29"/>
      <c r="N180" s="29"/>
      <c r="O180" s="29"/>
      <c r="P180" s="29"/>
      <c r="Q180" s="29"/>
      <c r="R180" s="29"/>
      <c r="S180" s="29"/>
      <c r="T180" s="29"/>
      <c r="U180" s="29"/>
      <c r="V180" s="29"/>
      <c r="W180" s="29"/>
      <c r="X180" s="29"/>
      <c r="Y180" s="29"/>
      <c r="Z180" s="29"/>
    </row>
    <row r="181" spans="4:26" ht="15" customHeight="1" x14ac:dyDescent="0.2">
      <c r="D181" s="29"/>
      <c r="E181" s="29"/>
      <c r="F181" s="29"/>
      <c r="G181" s="29"/>
      <c r="H181" s="29"/>
      <c r="I181" s="29"/>
      <c r="J181" s="29"/>
      <c r="K181" s="29"/>
      <c r="L181" s="29"/>
      <c r="M181" s="29"/>
      <c r="N181" s="29"/>
      <c r="O181" s="29"/>
      <c r="P181" s="29"/>
      <c r="Q181" s="29"/>
      <c r="R181" s="29"/>
      <c r="S181" s="29"/>
      <c r="T181" s="29"/>
      <c r="U181" s="29"/>
      <c r="V181" s="29"/>
      <c r="W181" s="29"/>
      <c r="X181" s="29"/>
      <c r="Y181" s="29"/>
      <c r="Z181" s="29"/>
    </row>
    <row r="182" spans="4:26" ht="15" customHeight="1" x14ac:dyDescent="0.2">
      <c r="D182" s="29"/>
      <c r="E182" s="29"/>
      <c r="F182" s="29"/>
      <c r="G182" s="29"/>
      <c r="H182" s="29"/>
      <c r="I182" s="29"/>
      <c r="J182" s="29"/>
      <c r="K182" s="29"/>
      <c r="L182" s="29"/>
      <c r="M182" s="29"/>
      <c r="N182" s="29"/>
      <c r="O182" s="29"/>
      <c r="P182" s="29"/>
      <c r="Q182" s="29"/>
      <c r="R182" s="29"/>
      <c r="S182" s="29"/>
      <c r="T182" s="29"/>
      <c r="U182" s="29"/>
      <c r="V182" s="29"/>
      <c r="W182" s="29"/>
      <c r="X182" s="29"/>
      <c r="Y182" s="29"/>
      <c r="Z182" s="29"/>
    </row>
    <row r="183" spans="4:26" ht="15" customHeight="1" x14ac:dyDescent="0.2">
      <c r="D183" s="29"/>
      <c r="E183" s="29"/>
      <c r="F183" s="29"/>
      <c r="G183" s="29"/>
      <c r="H183" s="29"/>
      <c r="I183" s="29"/>
      <c r="J183" s="29"/>
      <c r="K183" s="29"/>
      <c r="L183" s="29"/>
      <c r="M183" s="29"/>
      <c r="N183" s="29"/>
      <c r="O183" s="29"/>
      <c r="P183" s="29"/>
      <c r="Q183" s="29"/>
      <c r="R183" s="29"/>
      <c r="S183" s="29"/>
      <c r="T183" s="29"/>
      <c r="U183" s="29"/>
      <c r="V183" s="29"/>
      <c r="W183" s="29"/>
      <c r="X183" s="29"/>
      <c r="Y183" s="29"/>
      <c r="Z183" s="29"/>
    </row>
    <row r="184" spans="4:26" ht="15" customHeight="1" x14ac:dyDescent="0.2">
      <c r="D184" s="29"/>
      <c r="E184" s="29"/>
      <c r="F184" s="29"/>
      <c r="G184" s="29"/>
      <c r="H184" s="29"/>
      <c r="I184" s="29"/>
      <c r="J184" s="29"/>
      <c r="K184" s="29"/>
      <c r="L184" s="29"/>
      <c r="M184" s="29"/>
      <c r="N184" s="29"/>
      <c r="O184" s="29"/>
      <c r="P184" s="29"/>
      <c r="Q184" s="29"/>
      <c r="R184" s="29"/>
      <c r="S184" s="29"/>
      <c r="T184" s="29"/>
      <c r="U184" s="29"/>
      <c r="V184" s="29"/>
      <c r="W184" s="29"/>
      <c r="X184" s="29"/>
      <c r="Y184" s="29"/>
      <c r="Z184" s="29"/>
    </row>
    <row r="185" spans="4:26" ht="15" customHeight="1" x14ac:dyDescent="0.2">
      <c r="D185" s="29"/>
      <c r="E185" s="29"/>
      <c r="F185" s="29"/>
      <c r="G185" s="29"/>
      <c r="H185" s="29"/>
      <c r="I185" s="29"/>
      <c r="J185" s="29"/>
      <c r="K185" s="29"/>
      <c r="L185" s="29"/>
      <c r="M185" s="29"/>
      <c r="N185" s="29"/>
      <c r="O185" s="29"/>
      <c r="P185" s="29"/>
      <c r="Q185" s="29"/>
      <c r="R185" s="29"/>
      <c r="S185" s="29"/>
      <c r="T185" s="29"/>
      <c r="U185" s="29"/>
      <c r="V185" s="29"/>
      <c r="W185" s="29"/>
      <c r="X185" s="29"/>
      <c r="Y185" s="29"/>
      <c r="Z185" s="29"/>
    </row>
    <row r="186" spans="4:26" ht="15" customHeight="1" x14ac:dyDescent="0.2">
      <c r="D186" s="29"/>
      <c r="E186" s="29"/>
      <c r="F186" s="29"/>
      <c r="G186" s="29"/>
      <c r="H186" s="29"/>
      <c r="I186" s="29"/>
      <c r="J186" s="29"/>
      <c r="K186" s="29"/>
      <c r="L186" s="29"/>
      <c r="M186" s="29"/>
      <c r="N186" s="29"/>
      <c r="O186" s="29"/>
      <c r="P186" s="29"/>
      <c r="Q186" s="29"/>
      <c r="R186" s="29"/>
      <c r="S186" s="29"/>
      <c r="T186" s="29"/>
      <c r="U186" s="29"/>
      <c r="V186" s="29"/>
      <c r="W186" s="29"/>
      <c r="X186" s="29"/>
      <c r="Y186" s="29"/>
      <c r="Z186" s="29"/>
    </row>
    <row r="187" spans="4:26" ht="15" customHeight="1" x14ac:dyDescent="0.2">
      <c r="D187" s="29"/>
      <c r="E187" s="29"/>
      <c r="F187" s="29"/>
      <c r="G187" s="29"/>
      <c r="H187" s="29"/>
      <c r="I187" s="29"/>
      <c r="J187" s="29"/>
      <c r="K187" s="29"/>
      <c r="L187" s="29"/>
      <c r="M187" s="29"/>
      <c r="N187" s="29"/>
      <c r="O187" s="29"/>
      <c r="P187" s="29"/>
      <c r="Q187" s="29"/>
      <c r="R187" s="29"/>
      <c r="S187" s="29"/>
      <c r="T187" s="29"/>
      <c r="U187" s="29"/>
      <c r="V187" s="29"/>
      <c r="W187" s="29"/>
      <c r="X187" s="29"/>
      <c r="Y187" s="29"/>
      <c r="Z187" s="29"/>
    </row>
    <row r="188" spans="4:26" ht="15" customHeight="1" x14ac:dyDescent="0.2">
      <c r="D188" s="29"/>
      <c r="E188" s="29"/>
      <c r="F188" s="29"/>
      <c r="G188" s="29"/>
      <c r="H188" s="29"/>
      <c r="I188" s="29"/>
      <c r="J188" s="29"/>
      <c r="K188" s="29"/>
      <c r="L188" s="29"/>
      <c r="M188" s="29"/>
      <c r="N188" s="29"/>
      <c r="O188" s="29"/>
      <c r="P188" s="29"/>
      <c r="Q188" s="29"/>
      <c r="R188" s="29"/>
      <c r="S188" s="29"/>
      <c r="T188" s="29"/>
      <c r="U188" s="29"/>
      <c r="V188" s="29"/>
      <c r="W188" s="29"/>
      <c r="X188" s="29"/>
      <c r="Y188" s="29"/>
      <c r="Z188" s="29"/>
    </row>
    <row r="189" spans="4:26" ht="15" customHeight="1" x14ac:dyDescent="0.2">
      <c r="D189" s="29"/>
      <c r="E189" s="29"/>
      <c r="F189" s="29"/>
      <c r="G189" s="29"/>
      <c r="H189" s="29"/>
      <c r="I189" s="29"/>
      <c r="J189" s="29"/>
      <c r="K189" s="29"/>
      <c r="L189" s="29"/>
      <c r="M189" s="29"/>
      <c r="N189" s="29"/>
      <c r="O189" s="29"/>
      <c r="P189" s="29"/>
      <c r="Q189" s="29"/>
      <c r="R189" s="29"/>
      <c r="S189" s="29"/>
      <c r="T189" s="29"/>
      <c r="U189" s="29"/>
      <c r="V189" s="29"/>
      <c r="W189" s="29"/>
      <c r="X189" s="29"/>
      <c r="Y189" s="29"/>
      <c r="Z189" s="29"/>
    </row>
    <row r="190" spans="4:26" ht="15" customHeight="1" x14ac:dyDescent="0.2">
      <c r="D190" s="29"/>
      <c r="E190" s="29"/>
      <c r="F190" s="29"/>
      <c r="G190" s="29"/>
      <c r="H190" s="29"/>
      <c r="I190" s="29"/>
      <c r="J190" s="29"/>
      <c r="K190" s="29"/>
      <c r="L190" s="29"/>
      <c r="M190" s="29"/>
      <c r="N190" s="29"/>
      <c r="O190" s="29"/>
      <c r="P190" s="29"/>
      <c r="Q190" s="29"/>
      <c r="R190" s="29"/>
      <c r="S190" s="29"/>
      <c r="T190" s="29"/>
      <c r="U190" s="29"/>
      <c r="V190" s="29"/>
      <c r="W190" s="29"/>
      <c r="X190" s="29"/>
      <c r="Y190" s="29"/>
      <c r="Z190" s="29"/>
    </row>
    <row r="191" spans="4:26" ht="15" customHeight="1" x14ac:dyDescent="0.2">
      <c r="D191" s="29"/>
      <c r="E191" s="29"/>
      <c r="F191" s="29"/>
      <c r="G191" s="29"/>
      <c r="H191" s="29"/>
      <c r="I191" s="29"/>
      <c r="J191" s="29"/>
      <c r="K191" s="29"/>
      <c r="L191" s="29"/>
      <c r="M191" s="29"/>
      <c r="N191" s="29"/>
      <c r="O191" s="29"/>
      <c r="P191" s="29"/>
      <c r="Q191" s="29"/>
      <c r="R191" s="29"/>
      <c r="S191" s="29"/>
      <c r="T191" s="29"/>
      <c r="U191" s="29"/>
      <c r="V191" s="29"/>
      <c r="W191" s="29"/>
      <c r="X191" s="29"/>
      <c r="Y191" s="29"/>
      <c r="Z191" s="29"/>
    </row>
    <row r="192" spans="4:26" ht="15" customHeight="1" x14ac:dyDescent="0.2">
      <c r="D192" s="29"/>
      <c r="E192" s="29"/>
      <c r="F192" s="29"/>
      <c r="G192" s="29"/>
      <c r="H192" s="29"/>
      <c r="I192" s="29"/>
      <c r="J192" s="29"/>
      <c r="K192" s="29"/>
      <c r="L192" s="29"/>
      <c r="M192" s="29"/>
      <c r="N192" s="29"/>
      <c r="O192" s="29"/>
      <c r="P192" s="29"/>
      <c r="Q192" s="29"/>
      <c r="R192" s="29"/>
      <c r="S192" s="29"/>
      <c r="T192" s="29"/>
      <c r="U192" s="29"/>
      <c r="V192" s="29"/>
      <c r="W192" s="29"/>
      <c r="X192" s="29"/>
      <c r="Y192" s="29"/>
      <c r="Z192" s="29"/>
    </row>
    <row r="193" spans="4:26" ht="15" customHeight="1" x14ac:dyDescent="0.2">
      <c r="D193" s="29"/>
      <c r="E193" s="29"/>
      <c r="F193" s="29"/>
      <c r="G193" s="29"/>
      <c r="H193" s="29"/>
      <c r="I193" s="29"/>
      <c r="J193" s="29"/>
      <c r="K193" s="29"/>
      <c r="L193" s="29"/>
      <c r="M193" s="29"/>
      <c r="N193" s="29"/>
      <c r="O193" s="29"/>
      <c r="P193" s="29"/>
      <c r="Q193" s="29"/>
      <c r="R193" s="29"/>
      <c r="S193" s="29"/>
      <c r="T193" s="29"/>
      <c r="U193" s="29"/>
      <c r="V193" s="29"/>
      <c r="W193" s="29"/>
      <c r="X193" s="29"/>
      <c r="Y193" s="29"/>
      <c r="Z193" s="29"/>
    </row>
    <row r="194" spans="4:26" ht="15" customHeight="1" x14ac:dyDescent="0.2">
      <c r="D194" s="29"/>
      <c r="E194" s="29"/>
      <c r="F194" s="29"/>
      <c r="G194" s="29"/>
      <c r="H194" s="29"/>
      <c r="I194" s="29"/>
      <c r="J194" s="29"/>
      <c r="K194" s="29"/>
      <c r="L194" s="29"/>
      <c r="M194" s="29"/>
      <c r="N194" s="29"/>
      <c r="O194" s="29"/>
      <c r="P194" s="29"/>
      <c r="Q194" s="29"/>
      <c r="R194" s="29"/>
      <c r="S194" s="29"/>
      <c r="T194" s="29"/>
      <c r="U194" s="29"/>
      <c r="V194" s="29"/>
      <c r="W194" s="29"/>
      <c r="X194" s="29"/>
      <c r="Y194" s="29"/>
      <c r="Z194" s="29"/>
    </row>
    <row r="195" spans="4:26" ht="15" customHeight="1" x14ac:dyDescent="0.2">
      <c r="D195" s="29"/>
      <c r="E195" s="29"/>
      <c r="F195" s="29"/>
      <c r="G195" s="29"/>
      <c r="H195" s="29"/>
      <c r="I195" s="29"/>
      <c r="J195" s="29"/>
      <c r="K195" s="29"/>
      <c r="L195" s="29"/>
      <c r="M195" s="29"/>
      <c r="N195" s="29"/>
      <c r="O195" s="29"/>
      <c r="P195" s="29"/>
      <c r="Q195" s="29"/>
      <c r="R195" s="29"/>
      <c r="S195" s="29"/>
      <c r="T195" s="29"/>
      <c r="U195" s="29"/>
      <c r="V195" s="29"/>
      <c r="W195" s="29"/>
      <c r="X195" s="29"/>
      <c r="Y195" s="29"/>
      <c r="Z195" s="29"/>
    </row>
    <row r="196" spans="4:26" ht="15" customHeight="1" x14ac:dyDescent="0.2">
      <c r="D196" s="29"/>
      <c r="E196" s="29"/>
      <c r="F196" s="29"/>
      <c r="G196" s="29"/>
      <c r="H196" s="29"/>
      <c r="I196" s="29"/>
      <c r="J196" s="29"/>
      <c r="K196" s="29"/>
      <c r="L196" s="29"/>
      <c r="M196" s="29"/>
      <c r="N196" s="29"/>
      <c r="O196" s="29"/>
      <c r="P196" s="29"/>
      <c r="Q196" s="29"/>
      <c r="R196" s="29"/>
      <c r="S196" s="29"/>
      <c r="T196" s="29"/>
      <c r="U196" s="29"/>
      <c r="V196" s="29"/>
      <c r="W196" s="29"/>
      <c r="X196" s="29"/>
      <c r="Y196" s="29"/>
      <c r="Z196" s="29"/>
    </row>
    <row r="197" spans="4:26" ht="15" customHeight="1" x14ac:dyDescent="0.2">
      <c r="D197" s="29"/>
      <c r="E197" s="29"/>
      <c r="F197" s="29"/>
      <c r="G197" s="29"/>
      <c r="H197" s="29"/>
      <c r="I197" s="29"/>
      <c r="J197" s="29"/>
      <c r="K197" s="29"/>
      <c r="L197" s="29"/>
      <c r="M197" s="29"/>
      <c r="N197" s="29"/>
      <c r="O197" s="29"/>
      <c r="P197" s="29"/>
      <c r="Q197" s="29"/>
      <c r="R197" s="29"/>
      <c r="S197" s="29"/>
      <c r="T197" s="29"/>
      <c r="U197" s="29"/>
      <c r="V197" s="29"/>
      <c r="W197" s="29"/>
      <c r="X197" s="29"/>
      <c r="Y197" s="29"/>
      <c r="Z197" s="29"/>
    </row>
    <row r="198" spans="4:26" ht="15" customHeight="1" x14ac:dyDescent="0.2">
      <c r="D198" s="29"/>
      <c r="E198" s="29"/>
      <c r="F198" s="29"/>
      <c r="G198" s="29"/>
      <c r="H198" s="29"/>
      <c r="I198" s="29"/>
      <c r="J198" s="29"/>
      <c r="K198" s="29"/>
      <c r="L198" s="29"/>
      <c r="M198" s="29"/>
      <c r="N198" s="29"/>
      <c r="O198" s="29"/>
      <c r="P198" s="29"/>
      <c r="Q198" s="29"/>
      <c r="R198" s="29"/>
      <c r="S198" s="29"/>
      <c r="T198" s="29"/>
      <c r="U198" s="29"/>
      <c r="V198" s="29"/>
      <c r="W198" s="29"/>
      <c r="X198" s="29"/>
      <c r="Y198" s="29"/>
      <c r="Z198" s="29"/>
    </row>
    <row r="199" spans="4:26" ht="15" customHeight="1" x14ac:dyDescent="0.2">
      <c r="D199" s="29"/>
      <c r="E199" s="29"/>
      <c r="F199" s="29"/>
      <c r="G199" s="29"/>
      <c r="H199" s="29"/>
      <c r="I199" s="29"/>
      <c r="J199" s="29"/>
      <c r="K199" s="29"/>
      <c r="L199" s="29"/>
      <c r="M199" s="29"/>
      <c r="N199" s="29"/>
      <c r="O199" s="29"/>
      <c r="P199" s="29"/>
      <c r="Q199" s="29"/>
      <c r="R199" s="29"/>
      <c r="S199" s="29"/>
      <c r="T199" s="29"/>
      <c r="U199" s="29"/>
      <c r="V199" s="29"/>
      <c r="W199" s="29"/>
      <c r="X199" s="29"/>
      <c r="Y199" s="29"/>
      <c r="Z199" s="29"/>
    </row>
    <row r="200" spans="4:26" ht="15" customHeight="1" x14ac:dyDescent="0.2">
      <c r="D200" s="29"/>
      <c r="E200" s="29"/>
      <c r="F200" s="29"/>
      <c r="G200" s="29"/>
      <c r="H200" s="29"/>
      <c r="I200" s="29"/>
      <c r="J200" s="29"/>
      <c r="K200" s="29"/>
      <c r="L200" s="29"/>
      <c r="M200" s="29"/>
      <c r="N200" s="29"/>
      <c r="O200" s="29"/>
      <c r="P200" s="29"/>
      <c r="Q200" s="29"/>
      <c r="R200" s="29"/>
      <c r="S200" s="29"/>
      <c r="T200" s="29"/>
      <c r="U200" s="29"/>
      <c r="V200" s="29"/>
      <c r="W200" s="29"/>
      <c r="X200" s="29"/>
      <c r="Y200" s="29"/>
      <c r="Z200" s="29"/>
    </row>
    <row r="201" spans="4:26" ht="15" customHeight="1" x14ac:dyDescent="0.2">
      <c r="D201" s="29"/>
      <c r="E201" s="29"/>
      <c r="F201" s="29"/>
      <c r="G201" s="29"/>
      <c r="H201" s="29"/>
      <c r="I201" s="29"/>
      <c r="J201" s="29"/>
      <c r="K201" s="29"/>
      <c r="L201" s="29"/>
      <c r="M201" s="29"/>
      <c r="N201" s="29"/>
      <c r="O201" s="29"/>
      <c r="P201" s="29"/>
      <c r="Q201" s="29"/>
      <c r="R201" s="29"/>
      <c r="S201" s="29"/>
      <c r="T201" s="29"/>
      <c r="U201" s="29"/>
      <c r="V201" s="29"/>
      <c r="W201" s="29"/>
      <c r="X201" s="29"/>
      <c r="Y201" s="29"/>
      <c r="Z201" s="29"/>
    </row>
    <row r="202" spans="4:26" ht="15" customHeight="1" x14ac:dyDescent="0.2">
      <c r="D202" s="29"/>
      <c r="E202" s="29"/>
      <c r="F202" s="29"/>
      <c r="G202" s="29"/>
      <c r="H202" s="29"/>
      <c r="I202" s="29"/>
      <c r="J202" s="29"/>
      <c r="K202" s="29"/>
      <c r="L202" s="29"/>
      <c r="M202" s="29"/>
      <c r="N202" s="29"/>
      <c r="O202" s="29"/>
      <c r="P202" s="29"/>
      <c r="Q202" s="29"/>
      <c r="R202" s="29"/>
      <c r="S202" s="29"/>
      <c r="T202" s="29"/>
      <c r="U202" s="29"/>
      <c r="V202" s="29"/>
      <c r="W202" s="29"/>
      <c r="X202" s="29"/>
      <c r="Y202" s="29"/>
      <c r="Z202" s="29"/>
    </row>
    <row r="203" spans="4:26" ht="15" customHeight="1" x14ac:dyDescent="0.2">
      <c r="D203" s="29"/>
      <c r="E203" s="29"/>
      <c r="F203" s="29"/>
      <c r="G203" s="29"/>
      <c r="H203" s="29"/>
      <c r="I203" s="29"/>
      <c r="J203" s="29"/>
      <c r="K203" s="29"/>
      <c r="L203" s="29"/>
      <c r="M203" s="29"/>
      <c r="N203" s="29"/>
      <c r="O203" s="29"/>
      <c r="P203" s="29"/>
      <c r="Q203" s="29"/>
      <c r="R203" s="29"/>
      <c r="S203" s="29"/>
      <c r="T203" s="29"/>
      <c r="U203" s="29"/>
      <c r="V203" s="29"/>
      <c r="W203" s="29"/>
      <c r="X203" s="29"/>
      <c r="Y203" s="29"/>
      <c r="Z203" s="29"/>
    </row>
    <row r="204" spans="4:26" ht="15" customHeight="1" x14ac:dyDescent="0.2">
      <c r="D204" s="29"/>
      <c r="E204" s="29"/>
      <c r="F204" s="29"/>
      <c r="G204" s="29"/>
      <c r="H204" s="29"/>
      <c r="I204" s="29"/>
      <c r="J204" s="29"/>
      <c r="K204" s="29"/>
      <c r="L204" s="29"/>
      <c r="M204" s="29"/>
      <c r="N204" s="29"/>
      <c r="O204" s="29"/>
      <c r="P204" s="29"/>
      <c r="Q204" s="29"/>
      <c r="R204" s="29"/>
      <c r="S204" s="29"/>
      <c r="T204" s="29"/>
      <c r="U204" s="29"/>
      <c r="V204" s="29"/>
      <c r="W204" s="29"/>
      <c r="X204" s="29"/>
      <c r="Y204" s="29"/>
      <c r="Z204" s="29"/>
    </row>
    <row r="205" spans="4:26" ht="15" customHeight="1" x14ac:dyDescent="0.2">
      <c r="D205" s="29"/>
      <c r="E205" s="29"/>
      <c r="F205" s="29"/>
      <c r="G205" s="29"/>
      <c r="H205" s="29"/>
      <c r="I205" s="29"/>
      <c r="J205" s="29"/>
      <c r="K205" s="29"/>
      <c r="L205" s="29"/>
      <c r="M205" s="29"/>
      <c r="N205" s="29"/>
      <c r="O205" s="29"/>
      <c r="P205" s="29"/>
      <c r="Q205" s="29"/>
      <c r="R205" s="29"/>
      <c r="S205" s="29"/>
      <c r="T205" s="29"/>
      <c r="U205" s="29"/>
      <c r="V205" s="29"/>
      <c r="W205" s="29"/>
      <c r="X205" s="29"/>
      <c r="Y205" s="29"/>
      <c r="Z205" s="29"/>
    </row>
    <row r="206" spans="4:26" ht="15" customHeight="1" x14ac:dyDescent="0.2">
      <c r="D206" s="29"/>
      <c r="E206" s="29"/>
      <c r="F206" s="29"/>
      <c r="G206" s="29"/>
      <c r="H206" s="29"/>
      <c r="I206" s="29"/>
      <c r="J206" s="29"/>
      <c r="K206" s="29"/>
      <c r="L206" s="29"/>
      <c r="M206" s="29"/>
      <c r="N206" s="29"/>
      <c r="O206" s="29"/>
      <c r="P206" s="29"/>
      <c r="Q206" s="29"/>
      <c r="R206" s="29"/>
      <c r="S206" s="29"/>
      <c r="T206" s="29"/>
      <c r="U206" s="29"/>
      <c r="V206" s="29"/>
      <c r="W206" s="29"/>
      <c r="X206" s="29"/>
      <c r="Y206" s="29"/>
      <c r="Z206" s="29"/>
    </row>
    <row r="207" spans="4:26" ht="15" customHeight="1" x14ac:dyDescent="0.2">
      <c r="D207" s="29"/>
      <c r="E207" s="29"/>
      <c r="F207" s="29"/>
      <c r="G207" s="29"/>
      <c r="H207" s="29"/>
      <c r="I207" s="29"/>
      <c r="J207" s="29"/>
      <c r="K207" s="29"/>
      <c r="L207" s="29"/>
      <c r="M207" s="29"/>
      <c r="N207" s="29"/>
      <c r="O207" s="29"/>
      <c r="P207" s="29"/>
      <c r="Q207" s="29"/>
      <c r="R207" s="29"/>
      <c r="S207" s="29"/>
      <c r="T207" s="29"/>
      <c r="U207" s="29"/>
      <c r="V207" s="29"/>
      <c r="W207" s="29"/>
      <c r="X207" s="29"/>
      <c r="Y207" s="29"/>
      <c r="Z207" s="29"/>
    </row>
    <row r="208" spans="4:26" ht="15" customHeight="1" x14ac:dyDescent="0.2">
      <c r="D208" s="29"/>
      <c r="E208" s="29"/>
      <c r="F208" s="29"/>
      <c r="G208" s="29"/>
      <c r="H208" s="29"/>
      <c r="I208" s="29"/>
      <c r="J208" s="29"/>
      <c r="K208" s="29"/>
      <c r="L208" s="29"/>
      <c r="M208" s="29"/>
      <c r="N208" s="29"/>
      <c r="O208" s="29"/>
      <c r="P208" s="29"/>
      <c r="Q208" s="29"/>
      <c r="R208" s="29"/>
      <c r="S208" s="29"/>
      <c r="T208" s="29"/>
      <c r="U208" s="29"/>
      <c r="V208" s="29"/>
      <c r="W208" s="29"/>
      <c r="X208" s="29"/>
      <c r="Y208" s="29"/>
      <c r="Z208" s="29"/>
    </row>
    <row r="209" spans="4:26" ht="15" customHeight="1" x14ac:dyDescent="0.2">
      <c r="D209" s="29"/>
      <c r="E209" s="29"/>
      <c r="F209" s="29"/>
      <c r="G209" s="29"/>
      <c r="H209" s="29"/>
      <c r="I209" s="29"/>
      <c r="J209" s="29"/>
      <c r="K209" s="29"/>
      <c r="L209" s="29"/>
      <c r="M209" s="29"/>
      <c r="N209" s="29"/>
      <c r="O209" s="29"/>
      <c r="P209" s="29"/>
      <c r="Q209" s="29"/>
      <c r="R209" s="29"/>
      <c r="S209" s="29"/>
      <c r="T209" s="29"/>
      <c r="U209" s="29"/>
      <c r="V209" s="29"/>
      <c r="W209" s="29"/>
      <c r="X209" s="29"/>
      <c r="Y209" s="29"/>
      <c r="Z209" s="29"/>
    </row>
    <row r="210" spans="4:26" ht="15" customHeight="1" x14ac:dyDescent="0.2">
      <c r="D210" s="29"/>
      <c r="E210" s="29"/>
      <c r="F210" s="29"/>
      <c r="G210" s="29"/>
      <c r="H210" s="29"/>
      <c r="I210" s="29"/>
      <c r="J210" s="29"/>
      <c r="K210" s="29"/>
      <c r="L210" s="29"/>
      <c r="M210" s="29"/>
      <c r="N210" s="29"/>
      <c r="O210" s="29"/>
      <c r="P210" s="29"/>
      <c r="Q210" s="29"/>
      <c r="R210" s="29"/>
      <c r="S210" s="29"/>
      <c r="T210" s="29"/>
      <c r="U210" s="29"/>
      <c r="V210" s="29"/>
      <c r="W210" s="29"/>
      <c r="X210" s="29"/>
      <c r="Y210" s="29"/>
      <c r="Z210" s="29"/>
    </row>
    <row r="211" spans="4:26" ht="15" customHeight="1" x14ac:dyDescent="0.2">
      <c r="D211" s="29"/>
      <c r="E211" s="29"/>
      <c r="F211" s="29"/>
      <c r="G211" s="29"/>
      <c r="H211" s="29"/>
      <c r="I211" s="29"/>
      <c r="J211" s="29"/>
      <c r="K211" s="29"/>
      <c r="L211" s="29"/>
      <c r="M211" s="29"/>
      <c r="N211" s="29"/>
      <c r="O211" s="29"/>
      <c r="P211" s="29"/>
      <c r="Q211" s="29"/>
      <c r="R211" s="29"/>
      <c r="S211" s="29"/>
      <c r="T211" s="29"/>
      <c r="U211" s="29"/>
      <c r="V211" s="29"/>
      <c r="W211" s="29"/>
      <c r="X211" s="29"/>
      <c r="Y211" s="29"/>
      <c r="Z211" s="29"/>
    </row>
    <row r="212" spans="4:26" ht="15" customHeight="1" x14ac:dyDescent="0.2">
      <c r="D212" s="29"/>
      <c r="E212" s="29"/>
      <c r="F212" s="29"/>
      <c r="G212" s="29"/>
      <c r="H212" s="29"/>
      <c r="I212" s="29"/>
      <c r="J212" s="29"/>
      <c r="K212" s="29"/>
      <c r="L212" s="29"/>
      <c r="M212" s="29"/>
      <c r="N212" s="29"/>
      <c r="O212" s="29"/>
      <c r="P212" s="29"/>
      <c r="Q212" s="29"/>
      <c r="R212" s="29"/>
      <c r="S212" s="29"/>
      <c r="T212" s="29"/>
      <c r="U212" s="29"/>
      <c r="V212" s="29"/>
      <c r="W212" s="29"/>
      <c r="X212" s="29"/>
      <c r="Y212" s="29"/>
      <c r="Z212" s="29"/>
    </row>
    <row r="213" spans="4:26" ht="15" customHeight="1" x14ac:dyDescent="0.2">
      <c r="D213" s="29"/>
      <c r="E213" s="29"/>
      <c r="F213" s="29"/>
      <c r="G213" s="29"/>
      <c r="H213" s="29"/>
      <c r="I213" s="29"/>
      <c r="J213" s="29"/>
      <c r="K213" s="29"/>
      <c r="L213" s="29"/>
      <c r="M213" s="29"/>
      <c r="N213" s="29"/>
      <c r="O213" s="29"/>
      <c r="P213" s="29"/>
      <c r="Q213" s="29"/>
      <c r="R213" s="29"/>
      <c r="S213" s="29"/>
      <c r="T213" s="29"/>
      <c r="U213" s="29"/>
      <c r="V213" s="29"/>
      <c r="W213" s="29"/>
      <c r="X213" s="29"/>
      <c r="Y213" s="29"/>
      <c r="Z213" s="29"/>
    </row>
  </sheetData>
  <sheetProtection sheet="1" objects="1" scenarios="1"/>
  <pageMargins left="0.5" right="0.5" top="0.5" bottom="0.5" header="0.5" footer="0.5"/>
  <pageSetup paperSize="5" scale="4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2D92DD-4562-4E48-A57F-BD32453963ED}">
  <sheetPr>
    <pageSetUpPr fitToPage="1"/>
  </sheetPr>
  <dimension ref="A1:AG183"/>
  <sheetViews>
    <sheetView zoomScale="110" zoomScaleNormal="110" workbookViewId="0"/>
  </sheetViews>
  <sheetFormatPr defaultColWidth="9.140625" defaultRowHeight="15" customHeight="1" x14ac:dyDescent="0.2"/>
  <cols>
    <col min="1" max="1" width="42.7109375" style="1" customWidth="1"/>
    <col min="2" max="2" width="11.7109375" style="77" customWidth="1"/>
    <col min="3" max="26" width="11.7109375" style="1" customWidth="1"/>
    <col min="27" max="27" width="11.7109375" style="131" customWidth="1"/>
    <col min="28" max="16384" width="9.140625" style="1"/>
  </cols>
  <sheetData>
    <row r="1" spans="1:32" s="112" customFormat="1" ht="15" customHeight="1" x14ac:dyDescent="0.2">
      <c r="A1" s="106" t="s">
        <v>35</v>
      </c>
      <c r="B1" s="115" t="s">
        <v>1</v>
      </c>
      <c r="C1" s="108">
        <f>BASE!C1</f>
        <v>45596</v>
      </c>
      <c r="D1" s="108">
        <f>BASE!D1</f>
        <v>45626</v>
      </c>
      <c r="E1" s="108">
        <f>BASE!E1</f>
        <v>45657</v>
      </c>
      <c r="F1" s="108">
        <f>BASE!F1</f>
        <v>45688</v>
      </c>
      <c r="G1" s="108">
        <f>BASE!G1</f>
        <v>45716</v>
      </c>
      <c r="H1" s="108">
        <f>BASE!H1</f>
        <v>45747</v>
      </c>
      <c r="I1" s="108">
        <f>BASE!I1</f>
        <v>45777</v>
      </c>
      <c r="J1" s="108">
        <f>BASE!J1</f>
        <v>45808</v>
      </c>
      <c r="K1" s="108">
        <f>BASE!K1</f>
        <v>45838</v>
      </c>
      <c r="L1" s="108">
        <f>BASE!L1</f>
        <v>45869</v>
      </c>
      <c r="M1" s="108">
        <f>BASE!M1</f>
        <v>45900</v>
      </c>
      <c r="N1" s="108">
        <f>BASE!N1</f>
        <v>45930</v>
      </c>
      <c r="O1" s="108">
        <f>BASE!O1</f>
        <v>45961</v>
      </c>
      <c r="P1" s="108">
        <f>BASE!P1</f>
        <v>45991</v>
      </c>
      <c r="Q1" s="108">
        <f>BASE!Q1</f>
        <v>46022</v>
      </c>
      <c r="R1" s="108">
        <f>BASE!R1</f>
        <v>46053</v>
      </c>
      <c r="S1" s="109">
        <f>BASE!S1</f>
        <v>46081</v>
      </c>
      <c r="T1" s="108">
        <f>BASE!T1</f>
        <v>46112</v>
      </c>
      <c r="U1" s="108">
        <f>BASE!U1</f>
        <v>46142</v>
      </c>
      <c r="V1" s="108">
        <f>BASE!V1</f>
        <v>46173</v>
      </c>
      <c r="W1" s="108">
        <f>BASE!W1</f>
        <v>46203</v>
      </c>
      <c r="X1" s="108">
        <f>BASE!X1</f>
        <v>46234</v>
      </c>
      <c r="Y1" s="108">
        <f>BASE!Y1</f>
        <v>46265</v>
      </c>
      <c r="Z1" s="108">
        <f>BASE!Z1</f>
        <v>46295</v>
      </c>
      <c r="AA1" s="110" t="s">
        <v>2</v>
      </c>
    </row>
    <row r="2" spans="1:32" ht="15" customHeight="1" x14ac:dyDescent="0.2">
      <c r="A2" s="106"/>
      <c r="B2" s="30"/>
      <c r="C2" s="26"/>
      <c r="D2" s="26"/>
      <c r="E2" s="26"/>
      <c r="F2" s="26"/>
      <c r="G2" s="26"/>
      <c r="H2" s="26"/>
      <c r="I2" s="26"/>
      <c r="J2" s="26"/>
      <c r="K2" s="26"/>
      <c r="L2" s="26"/>
      <c r="M2" s="26"/>
      <c r="N2" s="26"/>
      <c r="O2" s="26"/>
      <c r="P2" s="26"/>
      <c r="Q2" s="26"/>
      <c r="R2" s="26"/>
      <c r="S2" s="26"/>
      <c r="T2" s="26"/>
      <c r="U2" s="26"/>
      <c r="V2" s="26"/>
      <c r="W2" s="26"/>
      <c r="X2" s="26"/>
      <c r="Y2" s="26"/>
      <c r="Z2" s="26"/>
      <c r="AA2" s="123"/>
    </row>
    <row r="3" spans="1:32" ht="15" customHeight="1" x14ac:dyDescent="0.2">
      <c r="A3" s="78" t="s">
        <v>17</v>
      </c>
      <c r="B3" s="30"/>
      <c r="C3" s="53"/>
      <c r="D3" s="52"/>
      <c r="E3" s="53"/>
      <c r="F3" s="52"/>
      <c r="G3" s="53"/>
      <c r="H3" s="52"/>
      <c r="I3" s="53"/>
      <c r="J3" s="52"/>
      <c r="K3" s="53"/>
      <c r="L3" s="52"/>
      <c r="M3" s="53"/>
      <c r="N3" s="52"/>
      <c r="O3" s="53"/>
      <c r="P3" s="53"/>
      <c r="Q3" s="53"/>
      <c r="R3" s="53"/>
      <c r="S3" s="53"/>
      <c r="T3" s="53"/>
      <c r="U3" s="53"/>
      <c r="V3" s="53"/>
      <c r="W3" s="53"/>
      <c r="X3" s="69"/>
      <c r="Y3" s="69"/>
      <c r="Z3" s="70"/>
      <c r="AA3" s="70"/>
      <c r="AB3" s="71"/>
      <c r="AC3" s="71"/>
      <c r="AD3" s="71"/>
      <c r="AE3" s="71"/>
      <c r="AF3" s="71"/>
    </row>
    <row r="4" spans="1:32" ht="15" customHeight="1" x14ac:dyDescent="0.2">
      <c r="A4" s="42">
        <v>1</v>
      </c>
      <c r="B4" s="28">
        <v>0</v>
      </c>
      <c r="C4" s="3">
        <v>0</v>
      </c>
      <c r="D4" s="2">
        <v>0</v>
      </c>
      <c r="E4" s="3">
        <v>0</v>
      </c>
      <c r="F4" s="2">
        <v>0</v>
      </c>
      <c r="G4" s="3">
        <v>0</v>
      </c>
      <c r="H4" s="2">
        <v>0</v>
      </c>
      <c r="I4" s="3">
        <v>0</v>
      </c>
      <c r="J4" s="2">
        <v>0</v>
      </c>
      <c r="K4" s="3">
        <v>0</v>
      </c>
      <c r="L4" s="2">
        <v>0</v>
      </c>
      <c r="M4" s="3">
        <v>0</v>
      </c>
      <c r="N4" s="2">
        <v>0</v>
      </c>
      <c r="O4" s="3">
        <v>0</v>
      </c>
      <c r="P4" s="2">
        <v>0</v>
      </c>
      <c r="Q4" s="2">
        <v>0</v>
      </c>
      <c r="R4" s="2">
        <v>0</v>
      </c>
      <c r="S4" s="2">
        <v>0</v>
      </c>
      <c r="T4" s="2">
        <v>0</v>
      </c>
      <c r="U4" s="2">
        <v>0</v>
      </c>
      <c r="V4" s="2">
        <v>0</v>
      </c>
      <c r="W4" s="2">
        <v>0</v>
      </c>
      <c r="X4" s="2">
        <v>0</v>
      </c>
      <c r="Y4" s="2">
        <v>0</v>
      </c>
      <c r="Z4" s="2">
        <v>0</v>
      </c>
      <c r="AA4" s="3">
        <v>0</v>
      </c>
    </row>
    <row r="5" spans="1:32" ht="15" customHeight="1" x14ac:dyDescent="0.2">
      <c r="A5" s="42">
        <v>2</v>
      </c>
      <c r="B5" s="28">
        <v>0</v>
      </c>
      <c r="C5" s="3">
        <v>0</v>
      </c>
      <c r="D5" s="2">
        <v>0</v>
      </c>
      <c r="E5" s="3">
        <v>0</v>
      </c>
      <c r="F5" s="2">
        <v>0</v>
      </c>
      <c r="G5" s="3">
        <v>0</v>
      </c>
      <c r="H5" s="2">
        <v>0</v>
      </c>
      <c r="I5" s="3">
        <v>0</v>
      </c>
      <c r="J5" s="2">
        <v>0</v>
      </c>
      <c r="K5" s="3">
        <v>0</v>
      </c>
      <c r="L5" s="2">
        <v>0</v>
      </c>
      <c r="M5" s="3">
        <v>0</v>
      </c>
      <c r="N5" s="2">
        <v>0</v>
      </c>
      <c r="O5" s="3">
        <v>0</v>
      </c>
      <c r="P5" s="2">
        <v>0</v>
      </c>
      <c r="Q5" s="2">
        <v>0</v>
      </c>
      <c r="R5" s="2">
        <v>0</v>
      </c>
      <c r="S5" s="2">
        <v>0</v>
      </c>
      <c r="T5" s="2">
        <v>0</v>
      </c>
      <c r="U5" s="2">
        <v>0</v>
      </c>
      <c r="V5" s="2">
        <v>0</v>
      </c>
      <c r="W5" s="2">
        <v>0</v>
      </c>
      <c r="X5" s="2">
        <v>0</v>
      </c>
      <c r="Y5" s="2">
        <v>0</v>
      </c>
      <c r="Z5" s="2">
        <v>0</v>
      </c>
      <c r="AA5" s="3">
        <v>0</v>
      </c>
      <c r="AB5" s="29"/>
    </row>
    <row r="6" spans="1:32" ht="15" customHeight="1" x14ac:dyDescent="0.2">
      <c r="A6" s="42">
        <v>3</v>
      </c>
      <c r="B6" s="28">
        <v>0</v>
      </c>
      <c r="C6" s="3">
        <v>0</v>
      </c>
      <c r="D6" s="2">
        <v>0</v>
      </c>
      <c r="E6" s="3">
        <v>0</v>
      </c>
      <c r="F6" s="2">
        <v>0</v>
      </c>
      <c r="G6" s="3">
        <v>0</v>
      </c>
      <c r="H6" s="2">
        <v>0</v>
      </c>
      <c r="I6" s="3">
        <v>0</v>
      </c>
      <c r="J6" s="2">
        <v>0</v>
      </c>
      <c r="K6" s="3">
        <v>0</v>
      </c>
      <c r="L6" s="2">
        <v>0</v>
      </c>
      <c r="M6" s="3">
        <v>0</v>
      </c>
      <c r="N6" s="2">
        <v>0</v>
      </c>
      <c r="O6" s="3">
        <v>0</v>
      </c>
      <c r="P6" s="2">
        <v>0</v>
      </c>
      <c r="Q6" s="2">
        <v>0</v>
      </c>
      <c r="R6" s="2">
        <v>0</v>
      </c>
      <c r="S6" s="2">
        <v>0</v>
      </c>
      <c r="T6" s="2">
        <v>0</v>
      </c>
      <c r="U6" s="2">
        <v>0</v>
      </c>
      <c r="V6" s="2">
        <v>0</v>
      </c>
      <c r="W6" s="2">
        <v>0</v>
      </c>
      <c r="X6" s="2">
        <v>0</v>
      </c>
      <c r="Y6" s="2">
        <v>0</v>
      </c>
      <c r="Z6" s="2">
        <v>0</v>
      </c>
      <c r="AA6" s="3">
        <v>0</v>
      </c>
      <c r="AB6" s="29"/>
    </row>
    <row r="7" spans="1:32" ht="15" customHeight="1" x14ac:dyDescent="0.2">
      <c r="A7" s="42">
        <v>4</v>
      </c>
      <c r="B7" s="28">
        <v>0</v>
      </c>
      <c r="C7" s="3">
        <v>0</v>
      </c>
      <c r="D7" s="2">
        <v>0</v>
      </c>
      <c r="E7" s="3">
        <v>0</v>
      </c>
      <c r="F7" s="2">
        <v>0</v>
      </c>
      <c r="G7" s="3">
        <v>0</v>
      </c>
      <c r="H7" s="2">
        <v>0</v>
      </c>
      <c r="I7" s="3">
        <v>0</v>
      </c>
      <c r="J7" s="2">
        <v>0</v>
      </c>
      <c r="K7" s="3">
        <v>0</v>
      </c>
      <c r="L7" s="2">
        <v>0</v>
      </c>
      <c r="M7" s="3">
        <v>0</v>
      </c>
      <c r="N7" s="2">
        <v>0</v>
      </c>
      <c r="O7" s="3">
        <v>0</v>
      </c>
      <c r="P7" s="2">
        <v>0</v>
      </c>
      <c r="Q7" s="2">
        <v>0</v>
      </c>
      <c r="R7" s="2">
        <v>0</v>
      </c>
      <c r="S7" s="2">
        <v>0</v>
      </c>
      <c r="T7" s="2">
        <v>0</v>
      </c>
      <c r="U7" s="2">
        <v>0</v>
      </c>
      <c r="V7" s="2">
        <v>0</v>
      </c>
      <c r="W7" s="2">
        <v>0</v>
      </c>
      <c r="X7" s="2">
        <v>0</v>
      </c>
      <c r="Y7" s="2">
        <v>0</v>
      </c>
      <c r="Z7" s="2">
        <v>0</v>
      </c>
      <c r="AA7" s="3">
        <v>0</v>
      </c>
      <c r="AB7" s="29"/>
    </row>
    <row r="8" spans="1:32" ht="15" customHeight="1" x14ac:dyDescent="0.2">
      <c r="A8" s="42">
        <v>5</v>
      </c>
      <c r="B8" s="28">
        <v>0</v>
      </c>
      <c r="C8" s="3">
        <v>0</v>
      </c>
      <c r="D8" s="2">
        <v>0</v>
      </c>
      <c r="E8" s="3">
        <v>0</v>
      </c>
      <c r="F8" s="2">
        <v>0</v>
      </c>
      <c r="G8" s="3">
        <v>0</v>
      </c>
      <c r="H8" s="2">
        <v>0</v>
      </c>
      <c r="I8" s="3">
        <v>0</v>
      </c>
      <c r="J8" s="2">
        <v>0</v>
      </c>
      <c r="K8" s="3">
        <v>0</v>
      </c>
      <c r="L8" s="2">
        <v>0</v>
      </c>
      <c r="M8" s="3">
        <v>0</v>
      </c>
      <c r="N8" s="2">
        <v>0</v>
      </c>
      <c r="O8" s="3">
        <v>0</v>
      </c>
      <c r="P8" s="2">
        <v>0</v>
      </c>
      <c r="Q8" s="2">
        <v>0</v>
      </c>
      <c r="R8" s="2">
        <v>0</v>
      </c>
      <c r="S8" s="2">
        <v>0</v>
      </c>
      <c r="T8" s="2">
        <v>0</v>
      </c>
      <c r="U8" s="2">
        <v>0</v>
      </c>
      <c r="V8" s="2">
        <v>0</v>
      </c>
      <c r="W8" s="2">
        <v>0</v>
      </c>
      <c r="X8" s="2">
        <v>0</v>
      </c>
      <c r="Y8" s="2">
        <v>0</v>
      </c>
      <c r="Z8" s="2">
        <v>0</v>
      </c>
      <c r="AA8" s="3">
        <v>0</v>
      </c>
      <c r="AB8" s="29"/>
    </row>
    <row r="9" spans="1:32" ht="15" customHeight="1" x14ac:dyDescent="0.2">
      <c r="A9" s="42">
        <v>6</v>
      </c>
      <c r="B9" s="28">
        <v>0</v>
      </c>
      <c r="C9" s="3">
        <v>0</v>
      </c>
      <c r="D9" s="2">
        <v>0</v>
      </c>
      <c r="E9" s="3">
        <v>0</v>
      </c>
      <c r="F9" s="2">
        <v>0</v>
      </c>
      <c r="G9" s="3">
        <v>0</v>
      </c>
      <c r="H9" s="2">
        <v>0</v>
      </c>
      <c r="I9" s="3">
        <v>0</v>
      </c>
      <c r="J9" s="2">
        <v>0</v>
      </c>
      <c r="K9" s="3">
        <v>0</v>
      </c>
      <c r="L9" s="2">
        <v>0</v>
      </c>
      <c r="M9" s="3">
        <v>0</v>
      </c>
      <c r="N9" s="2">
        <v>0</v>
      </c>
      <c r="O9" s="3">
        <v>0</v>
      </c>
      <c r="P9" s="2">
        <v>0</v>
      </c>
      <c r="Q9" s="2">
        <v>0</v>
      </c>
      <c r="R9" s="2">
        <v>0</v>
      </c>
      <c r="S9" s="2">
        <v>0</v>
      </c>
      <c r="T9" s="2">
        <v>0</v>
      </c>
      <c r="U9" s="2">
        <v>0</v>
      </c>
      <c r="V9" s="2">
        <v>0</v>
      </c>
      <c r="W9" s="2">
        <v>0</v>
      </c>
      <c r="X9" s="2">
        <v>0</v>
      </c>
      <c r="Y9" s="2">
        <v>0</v>
      </c>
      <c r="Z9" s="2">
        <v>0</v>
      </c>
      <c r="AA9" s="3">
        <v>0</v>
      </c>
      <c r="AB9" s="29"/>
    </row>
    <row r="10" spans="1:32" ht="15" customHeight="1" x14ac:dyDescent="0.2">
      <c r="A10" s="42">
        <v>7</v>
      </c>
      <c r="B10" s="28">
        <v>0</v>
      </c>
      <c r="C10" s="3">
        <v>0</v>
      </c>
      <c r="D10" s="2">
        <v>0</v>
      </c>
      <c r="E10" s="3">
        <v>0</v>
      </c>
      <c r="F10" s="2">
        <v>0</v>
      </c>
      <c r="G10" s="3">
        <v>0</v>
      </c>
      <c r="H10" s="2">
        <v>0</v>
      </c>
      <c r="I10" s="3">
        <v>0</v>
      </c>
      <c r="J10" s="2">
        <v>0</v>
      </c>
      <c r="K10" s="3">
        <v>0</v>
      </c>
      <c r="L10" s="2">
        <v>0</v>
      </c>
      <c r="M10" s="3">
        <v>0</v>
      </c>
      <c r="N10" s="2">
        <v>0</v>
      </c>
      <c r="O10" s="3">
        <v>0</v>
      </c>
      <c r="P10" s="2">
        <v>0</v>
      </c>
      <c r="Q10" s="2">
        <v>0</v>
      </c>
      <c r="R10" s="2">
        <v>0</v>
      </c>
      <c r="S10" s="2">
        <v>0</v>
      </c>
      <c r="T10" s="2">
        <v>0</v>
      </c>
      <c r="U10" s="2">
        <v>0</v>
      </c>
      <c r="V10" s="2">
        <v>0</v>
      </c>
      <c r="W10" s="2">
        <v>0</v>
      </c>
      <c r="X10" s="2">
        <v>0</v>
      </c>
      <c r="Y10" s="2">
        <v>0</v>
      </c>
      <c r="Z10" s="2">
        <v>0</v>
      </c>
      <c r="AA10" s="3">
        <v>0</v>
      </c>
      <c r="AB10" s="29"/>
    </row>
    <row r="11" spans="1:32" ht="15" customHeight="1" x14ac:dyDescent="0.2">
      <c r="A11" s="42">
        <v>8</v>
      </c>
      <c r="B11" s="28">
        <v>0</v>
      </c>
      <c r="C11" s="3">
        <v>0</v>
      </c>
      <c r="D11" s="2">
        <v>0</v>
      </c>
      <c r="E11" s="3">
        <v>0</v>
      </c>
      <c r="F11" s="2">
        <v>0</v>
      </c>
      <c r="G11" s="3">
        <v>0</v>
      </c>
      <c r="H11" s="2">
        <v>0</v>
      </c>
      <c r="I11" s="3">
        <v>0</v>
      </c>
      <c r="J11" s="2">
        <v>0</v>
      </c>
      <c r="K11" s="3">
        <v>0</v>
      </c>
      <c r="L11" s="2">
        <v>0</v>
      </c>
      <c r="M11" s="3">
        <v>0</v>
      </c>
      <c r="N11" s="2">
        <v>0</v>
      </c>
      <c r="O11" s="3">
        <v>0</v>
      </c>
      <c r="P11" s="2">
        <v>0</v>
      </c>
      <c r="Q11" s="2">
        <v>0</v>
      </c>
      <c r="R11" s="2">
        <v>0</v>
      </c>
      <c r="S11" s="2">
        <v>0</v>
      </c>
      <c r="T11" s="2">
        <v>0</v>
      </c>
      <c r="U11" s="2">
        <v>0</v>
      </c>
      <c r="V11" s="2">
        <v>0</v>
      </c>
      <c r="W11" s="2">
        <v>0</v>
      </c>
      <c r="X11" s="2">
        <v>0</v>
      </c>
      <c r="Y11" s="2">
        <v>0</v>
      </c>
      <c r="Z11" s="2">
        <v>0</v>
      </c>
      <c r="AA11" s="3">
        <v>0</v>
      </c>
      <c r="AB11" s="29"/>
    </row>
    <row r="12" spans="1:32" ht="15" customHeight="1" x14ac:dyDescent="0.2">
      <c r="A12" s="42">
        <v>9</v>
      </c>
      <c r="B12" s="28">
        <v>0</v>
      </c>
      <c r="C12" s="3">
        <v>0</v>
      </c>
      <c r="D12" s="2">
        <v>0</v>
      </c>
      <c r="E12" s="3">
        <v>0</v>
      </c>
      <c r="F12" s="2">
        <v>0</v>
      </c>
      <c r="G12" s="3">
        <v>0</v>
      </c>
      <c r="H12" s="2">
        <v>0</v>
      </c>
      <c r="I12" s="3">
        <v>0</v>
      </c>
      <c r="J12" s="2">
        <v>0</v>
      </c>
      <c r="K12" s="3">
        <v>0</v>
      </c>
      <c r="L12" s="2">
        <v>0</v>
      </c>
      <c r="M12" s="3">
        <v>0</v>
      </c>
      <c r="N12" s="2">
        <v>0</v>
      </c>
      <c r="O12" s="3">
        <v>0</v>
      </c>
      <c r="P12" s="2">
        <v>0</v>
      </c>
      <c r="Q12" s="2">
        <v>0</v>
      </c>
      <c r="R12" s="2">
        <v>0</v>
      </c>
      <c r="S12" s="2">
        <v>0</v>
      </c>
      <c r="T12" s="2">
        <v>0</v>
      </c>
      <c r="U12" s="2">
        <v>0</v>
      </c>
      <c r="V12" s="2">
        <v>0</v>
      </c>
      <c r="W12" s="2">
        <v>0</v>
      </c>
      <c r="X12" s="2">
        <v>0</v>
      </c>
      <c r="Y12" s="2">
        <v>0</v>
      </c>
      <c r="Z12" s="2">
        <v>0</v>
      </c>
      <c r="AA12" s="3">
        <v>0</v>
      </c>
      <c r="AB12" s="29"/>
    </row>
    <row r="13" spans="1:32" ht="15" customHeight="1" x14ac:dyDescent="0.2">
      <c r="A13" s="42">
        <v>10</v>
      </c>
      <c r="B13" s="28">
        <v>0</v>
      </c>
      <c r="C13" s="3">
        <v>0</v>
      </c>
      <c r="D13" s="2">
        <v>0</v>
      </c>
      <c r="E13" s="3">
        <v>0</v>
      </c>
      <c r="F13" s="2">
        <v>0</v>
      </c>
      <c r="G13" s="3">
        <v>0</v>
      </c>
      <c r="H13" s="2">
        <v>0</v>
      </c>
      <c r="I13" s="3">
        <v>0</v>
      </c>
      <c r="J13" s="2">
        <v>0</v>
      </c>
      <c r="K13" s="3">
        <v>0</v>
      </c>
      <c r="L13" s="2">
        <v>0</v>
      </c>
      <c r="M13" s="3">
        <v>0</v>
      </c>
      <c r="N13" s="2">
        <v>0</v>
      </c>
      <c r="O13" s="3">
        <v>0</v>
      </c>
      <c r="P13" s="2">
        <v>0</v>
      </c>
      <c r="Q13" s="2">
        <v>0</v>
      </c>
      <c r="R13" s="2">
        <v>0</v>
      </c>
      <c r="S13" s="2">
        <v>0</v>
      </c>
      <c r="T13" s="2">
        <v>0</v>
      </c>
      <c r="U13" s="2">
        <v>0</v>
      </c>
      <c r="V13" s="2">
        <v>0</v>
      </c>
      <c r="W13" s="2">
        <v>0</v>
      </c>
      <c r="X13" s="2">
        <v>0</v>
      </c>
      <c r="Y13" s="2">
        <v>0</v>
      </c>
      <c r="Z13" s="2">
        <v>0</v>
      </c>
      <c r="AA13" s="3">
        <v>0</v>
      </c>
      <c r="AB13" s="29"/>
    </row>
    <row r="14" spans="1:32" ht="15" customHeight="1" x14ac:dyDescent="0.2">
      <c r="A14" s="26"/>
      <c r="B14" s="30"/>
      <c r="C14" s="8"/>
      <c r="D14" s="8"/>
      <c r="E14" s="8"/>
      <c r="F14" s="8"/>
      <c r="G14" s="8"/>
      <c r="H14" s="73"/>
      <c r="I14" s="73"/>
      <c r="J14" s="73"/>
      <c r="K14" s="73"/>
      <c r="L14" s="73"/>
      <c r="M14" s="73"/>
      <c r="N14" s="73"/>
      <c r="O14" s="73"/>
      <c r="P14" s="56"/>
      <c r="Q14" s="56"/>
      <c r="R14" s="56"/>
      <c r="S14" s="56"/>
      <c r="T14" s="56"/>
      <c r="U14" s="56"/>
      <c r="V14" s="56"/>
      <c r="W14" s="56"/>
      <c r="X14" s="56"/>
      <c r="Y14" s="56"/>
      <c r="Z14" s="56"/>
      <c r="AA14" s="9"/>
      <c r="AB14" s="29"/>
    </row>
    <row r="15" spans="1:32" ht="15" customHeight="1" x14ac:dyDescent="0.2">
      <c r="A15" s="27" t="s">
        <v>31</v>
      </c>
      <c r="B15" s="80">
        <f t="shared" ref="B15:AA15" si="0">SUM(B4:B13)</f>
        <v>0</v>
      </c>
      <c r="C15" s="32">
        <f t="shared" si="0"/>
        <v>0</v>
      </c>
      <c r="D15" s="44">
        <f t="shared" si="0"/>
        <v>0</v>
      </c>
      <c r="E15" s="44">
        <f t="shared" si="0"/>
        <v>0</v>
      </c>
      <c r="F15" s="44">
        <f t="shared" si="0"/>
        <v>0</v>
      </c>
      <c r="G15" s="44">
        <f t="shared" si="0"/>
        <v>0</v>
      </c>
      <c r="H15" s="44">
        <f t="shared" si="0"/>
        <v>0</v>
      </c>
      <c r="I15" s="44">
        <f t="shared" si="0"/>
        <v>0</v>
      </c>
      <c r="J15" s="44">
        <f t="shared" si="0"/>
        <v>0</v>
      </c>
      <c r="K15" s="44">
        <f t="shared" si="0"/>
        <v>0</v>
      </c>
      <c r="L15" s="44">
        <f t="shared" si="0"/>
        <v>0</v>
      </c>
      <c r="M15" s="44">
        <f t="shared" si="0"/>
        <v>0</v>
      </c>
      <c r="N15" s="44">
        <f t="shared" si="0"/>
        <v>0</v>
      </c>
      <c r="O15" s="44">
        <f t="shared" si="0"/>
        <v>0</v>
      </c>
      <c r="P15" s="44">
        <f t="shared" si="0"/>
        <v>0</v>
      </c>
      <c r="Q15" s="44">
        <f t="shared" si="0"/>
        <v>0</v>
      </c>
      <c r="R15" s="44">
        <f t="shared" si="0"/>
        <v>0</v>
      </c>
      <c r="S15" s="44">
        <f t="shared" si="0"/>
        <v>0</v>
      </c>
      <c r="T15" s="44">
        <f t="shared" si="0"/>
        <v>0</v>
      </c>
      <c r="U15" s="44">
        <f t="shared" si="0"/>
        <v>0</v>
      </c>
      <c r="V15" s="44">
        <f t="shared" si="0"/>
        <v>0</v>
      </c>
      <c r="W15" s="44">
        <f t="shared" si="0"/>
        <v>0</v>
      </c>
      <c r="X15" s="44">
        <f t="shared" si="0"/>
        <v>0</v>
      </c>
      <c r="Y15" s="44">
        <f t="shared" si="0"/>
        <v>0</v>
      </c>
      <c r="Z15" s="44">
        <f t="shared" si="0"/>
        <v>0</v>
      </c>
      <c r="AA15" s="64">
        <f t="shared" si="0"/>
        <v>0</v>
      </c>
      <c r="AB15" s="29"/>
    </row>
    <row r="16" spans="1:32" ht="15" customHeight="1" x14ac:dyDescent="0.2">
      <c r="A16" s="26"/>
      <c r="B16" s="72"/>
      <c r="C16" s="26"/>
      <c r="D16" s="8"/>
      <c r="E16" s="8"/>
      <c r="F16" s="8"/>
      <c r="G16" s="8"/>
      <c r="H16" s="73"/>
      <c r="I16" s="73"/>
      <c r="J16" s="73"/>
      <c r="K16" s="73"/>
      <c r="L16" s="73"/>
      <c r="M16" s="73"/>
      <c r="N16" s="73"/>
      <c r="O16" s="73"/>
      <c r="P16" s="56"/>
      <c r="Q16" s="56"/>
      <c r="R16" s="56"/>
      <c r="S16" s="56"/>
      <c r="T16" s="56"/>
      <c r="U16" s="56"/>
      <c r="V16" s="56"/>
      <c r="W16" s="56"/>
      <c r="X16" s="56"/>
      <c r="Y16" s="56"/>
      <c r="Z16" s="56"/>
      <c r="AA16" s="123"/>
    </row>
    <row r="17" spans="1:33" ht="15" customHeight="1" x14ac:dyDescent="0.2">
      <c r="A17" s="26"/>
      <c r="B17" s="72"/>
      <c r="C17" s="67"/>
      <c r="D17" s="8"/>
      <c r="E17" s="8"/>
      <c r="F17" s="8"/>
      <c r="G17" s="8"/>
      <c r="H17" s="73"/>
      <c r="I17" s="73"/>
      <c r="J17" s="73"/>
      <c r="K17" s="73"/>
      <c r="L17" s="73"/>
      <c r="M17" s="73"/>
      <c r="N17" s="73"/>
      <c r="O17" s="73"/>
      <c r="P17" s="56"/>
      <c r="Q17" s="56"/>
      <c r="R17" s="56"/>
      <c r="S17" s="56"/>
      <c r="T17" s="56"/>
      <c r="U17" s="56"/>
      <c r="V17" s="56"/>
      <c r="W17" s="56"/>
      <c r="X17" s="56"/>
      <c r="Y17" s="56"/>
      <c r="Z17" s="56"/>
      <c r="AA17" s="123"/>
    </row>
    <row r="18" spans="1:33" ht="15" customHeight="1" x14ac:dyDescent="0.2">
      <c r="A18" s="164" t="s">
        <v>36</v>
      </c>
      <c r="B18" s="164"/>
      <c r="C18" s="48">
        <f t="shared" ref="C18:Z18" si="1">C1</f>
        <v>45596</v>
      </c>
      <c r="D18" s="48">
        <f t="shared" si="1"/>
        <v>45626</v>
      </c>
      <c r="E18" s="48">
        <f t="shared" si="1"/>
        <v>45657</v>
      </c>
      <c r="F18" s="48">
        <f t="shared" si="1"/>
        <v>45688</v>
      </c>
      <c r="G18" s="48">
        <f t="shared" si="1"/>
        <v>45716</v>
      </c>
      <c r="H18" s="48">
        <f t="shared" si="1"/>
        <v>45747</v>
      </c>
      <c r="I18" s="48">
        <f t="shared" si="1"/>
        <v>45777</v>
      </c>
      <c r="J18" s="48">
        <f t="shared" si="1"/>
        <v>45808</v>
      </c>
      <c r="K18" s="48">
        <f t="shared" si="1"/>
        <v>45838</v>
      </c>
      <c r="L18" s="48">
        <f t="shared" si="1"/>
        <v>45869</v>
      </c>
      <c r="M18" s="48">
        <f t="shared" si="1"/>
        <v>45900</v>
      </c>
      <c r="N18" s="48">
        <f t="shared" si="1"/>
        <v>45930</v>
      </c>
      <c r="O18" s="48">
        <f t="shared" si="1"/>
        <v>45961</v>
      </c>
      <c r="P18" s="48">
        <f t="shared" si="1"/>
        <v>45991</v>
      </c>
      <c r="Q18" s="48">
        <f t="shared" si="1"/>
        <v>46022</v>
      </c>
      <c r="R18" s="48">
        <f t="shared" si="1"/>
        <v>46053</v>
      </c>
      <c r="S18" s="49">
        <f t="shared" si="1"/>
        <v>46081</v>
      </c>
      <c r="T18" s="48">
        <f t="shared" si="1"/>
        <v>46112</v>
      </c>
      <c r="U18" s="48">
        <f t="shared" si="1"/>
        <v>46142</v>
      </c>
      <c r="V18" s="48">
        <f t="shared" si="1"/>
        <v>46173</v>
      </c>
      <c r="W18" s="48">
        <f t="shared" si="1"/>
        <v>46203</v>
      </c>
      <c r="X18" s="48">
        <f t="shared" si="1"/>
        <v>46234</v>
      </c>
      <c r="Y18" s="48">
        <f t="shared" si="1"/>
        <v>46265</v>
      </c>
      <c r="Z18" s="48">
        <f t="shared" si="1"/>
        <v>46295</v>
      </c>
      <c r="AA18" s="50" t="s">
        <v>2</v>
      </c>
    </row>
    <row r="19" spans="1:33" ht="15" customHeight="1" x14ac:dyDescent="0.2">
      <c r="A19" s="67"/>
      <c r="B19" s="72"/>
      <c r="C19" s="26"/>
      <c r="D19" s="8"/>
      <c r="E19" s="8"/>
      <c r="F19" s="8"/>
      <c r="G19" s="8"/>
      <c r="H19" s="73"/>
      <c r="I19" s="73"/>
      <c r="J19" s="73"/>
      <c r="K19" s="73"/>
      <c r="L19" s="73"/>
      <c r="M19" s="73"/>
      <c r="N19" s="73"/>
      <c r="O19" s="73"/>
      <c r="P19" s="73"/>
      <c r="Q19" s="73"/>
      <c r="R19" s="73"/>
      <c r="S19" s="73"/>
      <c r="T19" s="73"/>
      <c r="U19" s="73"/>
      <c r="V19" s="73"/>
      <c r="W19" s="73"/>
      <c r="X19" s="73"/>
      <c r="Y19" s="73"/>
      <c r="Z19" s="73"/>
      <c r="AA19" s="123"/>
    </row>
    <row r="20" spans="1:33" ht="15" customHeight="1" x14ac:dyDescent="0.2">
      <c r="A20" s="78" t="s">
        <v>17</v>
      </c>
      <c r="B20" s="74"/>
      <c r="C20" s="53"/>
      <c r="D20" s="52"/>
      <c r="E20" s="53"/>
      <c r="F20" s="52"/>
      <c r="G20" s="53"/>
      <c r="H20" s="52"/>
      <c r="I20" s="53"/>
      <c r="J20" s="52"/>
      <c r="K20" s="53"/>
      <c r="L20" s="52"/>
      <c r="M20" s="53"/>
      <c r="N20" s="52"/>
      <c r="O20" s="53"/>
      <c r="P20" s="53"/>
      <c r="Q20" s="53"/>
      <c r="R20" s="53"/>
      <c r="S20" s="53"/>
      <c r="T20" s="53"/>
      <c r="U20" s="53"/>
      <c r="V20" s="53"/>
      <c r="W20" s="53"/>
      <c r="X20" s="69"/>
      <c r="Y20" s="69"/>
      <c r="Z20" s="69"/>
      <c r="AA20" s="132"/>
      <c r="AB20" s="75"/>
      <c r="AC20" s="75"/>
      <c r="AD20" s="75"/>
      <c r="AE20" s="75"/>
      <c r="AF20" s="75"/>
      <c r="AG20" s="75"/>
    </row>
    <row r="21" spans="1:33" ht="15" customHeight="1" x14ac:dyDescent="0.2">
      <c r="A21" s="79">
        <f t="shared" ref="A21:A30" si="2">A4</f>
        <v>1</v>
      </c>
      <c r="B21" s="72"/>
      <c r="C21" s="8">
        <f t="shared" ref="C21:C30" si="3">C4</f>
        <v>0</v>
      </c>
      <c r="D21" s="8">
        <f t="shared" ref="D21:AA21" si="4">D4+C21</f>
        <v>0</v>
      </c>
      <c r="E21" s="8">
        <f t="shared" si="4"/>
        <v>0</v>
      </c>
      <c r="F21" s="8">
        <f t="shared" si="4"/>
        <v>0</v>
      </c>
      <c r="G21" s="8">
        <f t="shared" si="4"/>
        <v>0</v>
      </c>
      <c r="H21" s="8">
        <f t="shared" si="4"/>
        <v>0</v>
      </c>
      <c r="I21" s="8">
        <f t="shared" si="4"/>
        <v>0</v>
      </c>
      <c r="J21" s="8">
        <f t="shared" si="4"/>
        <v>0</v>
      </c>
      <c r="K21" s="8">
        <f t="shared" si="4"/>
        <v>0</v>
      </c>
      <c r="L21" s="8">
        <f t="shared" si="4"/>
        <v>0</v>
      </c>
      <c r="M21" s="8">
        <f t="shared" si="4"/>
        <v>0</v>
      </c>
      <c r="N21" s="8">
        <f t="shared" si="4"/>
        <v>0</v>
      </c>
      <c r="O21" s="8">
        <f t="shared" si="4"/>
        <v>0</v>
      </c>
      <c r="P21" s="8">
        <f t="shared" si="4"/>
        <v>0</v>
      </c>
      <c r="Q21" s="8">
        <f t="shared" si="4"/>
        <v>0</v>
      </c>
      <c r="R21" s="8">
        <f t="shared" si="4"/>
        <v>0</v>
      </c>
      <c r="S21" s="8">
        <f t="shared" si="4"/>
        <v>0</v>
      </c>
      <c r="T21" s="8">
        <f t="shared" si="4"/>
        <v>0</v>
      </c>
      <c r="U21" s="8">
        <f t="shared" si="4"/>
        <v>0</v>
      </c>
      <c r="V21" s="8">
        <f t="shared" si="4"/>
        <v>0</v>
      </c>
      <c r="W21" s="8">
        <f t="shared" si="4"/>
        <v>0</v>
      </c>
      <c r="X21" s="8">
        <f t="shared" si="4"/>
        <v>0</v>
      </c>
      <c r="Y21" s="8">
        <f t="shared" si="4"/>
        <v>0</v>
      </c>
      <c r="Z21" s="8">
        <f t="shared" si="4"/>
        <v>0</v>
      </c>
      <c r="AA21" s="9">
        <f t="shared" si="4"/>
        <v>0</v>
      </c>
    </row>
    <row r="22" spans="1:33" ht="15" customHeight="1" x14ac:dyDescent="0.2">
      <c r="A22" s="79">
        <f t="shared" si="2"/>
        <v>2</v>
      </c>
      <c r="B22" s="72"/>
      <c r="C22" s="8">
        <f t="shared" si="3"/>
        <v>0</v>
      </c>
      <c r="D22" s="8">
        <f t="shared" ref="D22:Z22" si="5">D5+C22</f>
        <v>0</v>
      </c>
      <c r="E22" s="8">
        <f t="shared" si="5"/>
        <v>0</v>
      </c>
      <c r="F22" s="8">
        <f t="shared" si="5"/>
        <v>0</v>
      </c>
      <c r="G22" s="8">
        <f t="shared" si="5"/>
        <v>0</v>
      </c>
      <c r="H22" s="8">
        <f t="shared" si="5"/>
        <v>0</v>
      </c>
      <c r="I22" s="8">
        <f t="shared" si="5"/>
        <v>0</v>
      </c>
      <c r="J22" s="8">
        <f t="shared" si="5"/>
        <v>0</v>
      </c>
      <c r="K22" s="8">
        <f t="shared" si="5"/>
        <v>0</v>
      </c>
      <c r="L22" s="8">
        <f t="shared" si="5"/>
        <v>0</v>
      </c>
      <c r="M22" s="8">
        <f t="shared" si="5"/>
        <v>0</v>
      </c>
      <c r="N22" s="8">
        <f t="shared" si="5"/>
        <v>0</v>
      </c>
      <c r="O22" s="8">
        <f t="shared" si="5"/>
        <v>0</v>
      </c>
      <c r="P22" s="8">
        <f t="shared" si="5"/>
        <v>0</v>
      </c>
      <c r="Q22" s="8">
        <f t="shared" si="5"/>
        <v>0</v>
      </c>
      <c r="R22" s="8">
        <f t="shared" si="5"/>
        <v>0</v>
      </c>
      <c r="S22" s="8">
        <f t="shared" si="5"/>
        <v>0</v>
      </c>
      <c r="T22" s="8">
        <f t="shared" si="5"/>
        <v>0</v>
      </c>
      <c r="U22" s="8">
        <f t="shared" si="5"/>
        <v>0</v>
      </c>
      <c r="V22" s="8">
        <f t="shared" si="5"/>
        <v>0</v>
      </c>
      <c r="W22" s="8">
        <f t="shared" si="5"/>
        <v>0</v>
      </c>
      <c r="X22" s="8">
        <f t="shared" si="5"/>
        <v>0</v>
      </c>
      <c r="Y22" s="8">
        <f t="shared" si="5"/>
        <v>0</v>
      </c>
      <c r="Z22" s="8">
        <f t="shared" si="5"/>
        <v>0</v>
      </c>
      <c r="AA22" s="9">
        <f t="shared" ref="AA22:AA30" si="6">AA5+Z22</f>
        <v>0</v>
      </c>
    </row>
    <row r="23" spans="1:33" ht="15" customHeight="1" x14ac:dyDescent="0.2">
      <c r="A23" s="79">
        <f t="shared" si="2"/>
        <v>3</v>
      </c>
      <c r="B23" s="72"/>
      <c r="C23" s="8">
        <f t="shared" si="3"/>
        <v>0</v>
      </c>
      <c r="D23" s="8">
        <f t="shared" ref="D23:Z23" si="7">D6+C23</f>
        <v>0</v>
      </c>
      <c r="E23" s="8">
        <f t="shared" si="7"/>
        <v>0</v>
      </c>
      <c r="F23" s="8">
        <f t="shared" si="7"/>
        <v>0</v>
      </c>
      <c r="G23" s="8">
        <f t="shared" si="7"/>
        <v>0</v>
      </c>
      <c r="H23" s="8">
        <f t="shared" si="7"/>
        <v>0</v>
      </c>
      <c r="I23" s="8">
        <f t="shared" si="7"/>
        <v>0</v>
      </c>
      <c r="J23" s="8">
        <f t="shared" si="7"/>
        <v>0</v>
      </c>
      <c r="K23" s="8">
        <f t="shared" si="7"/>
        <v>0</v>
      </c>
      <c r="L23" s="8">
        <f t="shared" si="7"/>
        <v>0</v>
      </c>
      <c r="M23" s="8">
        <f t="shared" si="7"/>
        <v>0</v>
      </c>
      <c r="N23" s="8">
        <f t="shared" si="7"/>
        <v>0</v>
      </c>
      <c r="O23" s="8">
        <f t="shared" si="7"/>
        <v>0</v>
      </c>
      <c r="P23" s="8">
        <f t="shared" si="7"/>
        <v>0</v>
      </c>
      <c r="Q23" s="8">
        <f t="shared" si="7"/>
        <v>0</v>
      </c>
      <c r="R23" s="8">
        <f t="shared" si="7"/>
        <v>0</v>
      </c>
      <c r="S23" s="8">
        <f t="shared" si="7"/>
        <v>0</v>
      </c>
      <c r="T23" s="8">
        <f t="shared" si="7"/>
        <v>0</v>
      </c>
      <c r="U23" s="8">
        <f t="shared" si="7"/>
        <v>0</v>
      </c>
      <c r="V23" s="8">
        <f t="shared" si="7"/>
        <v>0</v>
      </c>
      <c r="W23" s="8">
        <f t="shared" si="7"/>
        <v>0</v>
      </c>
      <c r="X23" s="8">
        <f t="shared" si="7"/>
        <v>0</v>
      </c>
      <c r="Y23" s="8">
        <f t="shared" si="7"/>
        <v>0</v>
      </c>
      <c r="Z23" s="8">
        <f t="shared" si="7"/>
        <v>0</v>
      </c>
      <c r="AA23" s="9">
        <f t="shared" si="6"/>
        <v>0</v>
      </c>
    </row>
    <row r="24" spans="1:33" ht="15" customHeight="1" x14ac:dyDescent="0.2">
      <c r="A24" s="79">
        <f t="shared" si="2"/>
        <v>4</v>
      </c>
      <c r="B24" s="72"/>
      <c r="C24" s="8">
        <f t="shared" si="3"/>
        <v>0</v>
      </c>
      <c r="D24" s="8">
        <f t="shared" ref="D24:Z24" si="8">D7+C24</f>
        <v>0</v>
      </c>
      <c r="E24" s="8">
        <f t="shared" si="8"/>
        <v>0</v>
      </c>
      <c r="F24" s="8">
        <f t="shared" si="8"/>
        <v>0</v>
      </c>
      <c r="G24" s="8">
        <f t="shared" si="8"/>
        <v>0</v>
      </c>
      <c r="H24" s="8">
        <f t="shared" si="8"/>
        <v>0</v>
      </c>
      <c r="I24" s="8">
        <f t="shared" si="8"/>
        <v>0</v>
      </c>
      <c r="J24" s="8">
        <f t="shared" si="8"/>
        <v>0</v>
      </c>
      <c r="K24" s="8">
        <f t="shared" si="8"/>
        <v>0</v>
      </c>
      <c r="L24" s="8">
        <f t="shared" si="8"/>
        <v>0</v>
      </c>
      <c r="M24" s="8">
        <f t="shared" si="8"/>
        <v>0</v>
      </c>
      <c r="N24" s="8">
        <f t="shared" si="8"/>
        <v>0</v>
      </c>
      <c r="O24" s="8">
        <f t="shared" si="8"/>
        <v>0</v>
      </c>
      <c r="P24" s="8">
        <f t="shared" si="8"/>
        <v>0</v>
      </c>
      <c r="Q24" s="8">
        <f t="shared" si="8"/>
        <v>0</v>
      </c>
      <c r="R24" s="8">
        <f t="shared" si="8"/>
        <v>0</v>
      </c>
      <c r="S24" s="8">
        <f t="shared" si="8"/>
        <v>0</v>
      </c>
      <c r="T24" s="8">
        <f t="shared" si="8"/>
        <v>0</v>
      </c>
      <c r="U24" s="8">
        <f t="shared" si="8"/>
        <v>0</v>
      </c>
      <c r="V24" s="8">
        <f t="shared" si="8"/>
        <v>0</v>
      </c>
      <c r="W24" s="8">
        <f t="shared" si="8"/>
        <v>0</v>
      </c>
      <c r="X24" s="8">
        <f t="shared" si="8"/>
        <v>0</v>
      </c>
      <c r="Y24" s="8">
        <f t="shared" si="8"/>
        <v>0</v>
      </c>
      <c r="Z24" s="8">
        <f t="shared" si="8"/>
        <v>0</v>
      </c>
      <c r="AA24" s="9">
        <f t="shared" si="6"/>
        <v>0</v>
      </c>
    </row>
    <row r="25" spans="1:33" ht="15" customHeight="1" x14ac:dyDescent="0.2">
      <c r="A25" s="79">
        <f t="shared" si="2"/>
        <v>5</v>
      </c>
      <c r="B25" s="72"/>
      <c r="C25" s="8">
        <f t="shared" si="3"/>
        <v>0</v>
      </c>
      <c r="D25" s="8">
        <f t="shared" ref="D25:Z25" si="9">D8+C25</f>
        <v>0</v>
      </c>
      <c r="E25" s="8">
        <f t="shared" si="9"/>
        <v>0</v>
      </c>
      <c r="F25" s="8">
        <f t="shared" si="9"/>
        <v>0</v>
      </c>
      <c r="G25" s="8">
        <f t="shared" si="9"/>
        <v>0</v>
      </c>
      <c r="H25" s="8">
        <f t="shared" si="9"/>
        <v>0</v>
      </c>
      <c r="I25" s="8">
        <f t="shared" si="9"/>
        <v>0</v>
      </c>
      <c r="J25" s="8">
        <f t="shared" si="9"/>
        <v>0</v>
      </c>
      <c r="K25" s="8">
        <f t="shared" si="9"/>
        <v>0</v>
      </c>
      <c r="L25" s="8">
        <f t="shared" si="9"/>
        <v>0</v>
      </c>
      <c r="M25" s="8">
        <f t="shared" si="9"/>
        <v>0</v>
      </c>
      <c r="N25" s="8">
        <f t="shared" si="9"/>
        <v>0</v>
      </c>
      <c r="O25" s="8">
        <f t="shared" si="9"/>
        <v>0</v>
      </c>
      <c r="P25" s="8">
        <f t="shared" si="9"/>
        <v>0</v>
      </c>
      <c r="Q25" s="8">
        <f t="shared" si="9"/>
        <v>0</v>
      </c>
      <c r="R25" s="8">
        <f t="shared" si="9"/>
        <v>0</v>
      </c>
      <c r="S25" s="8">
        <f t="shared" si="9"/>
        <v>0</v>
      </c>
      <c r="T25" s="8">
        <f t="shared" si="9"/>
        <v>0</v>
      </c>
      <c r="U25" s="8">
        <f t="shared" si="9"/>
        <v>0</v>
      </c>
      <c r="V25" s="8">
        <f t="shared" si="9"/>
        <v>0</v>
      </c>
      <c r="W25" s="8">
        <f t="shared" si="9"/>
        <v>0</v>
      </c>
      <c r="X25" s="8">
        <f t="shared" si="9"/>
        <v>0</v>
      </c>
      <c r="Y25" s="8">
        <f t="shared" si="9"/>
        <v>0</v>
      </c>
      <c r="Z25" s="8">
        <f t="shared" si="9"/>
        <v>0</v>
      </c>
      <c r="AA25" s="9">
        <f t="shared" si="6"/>
        <v>0</v>
      </c>
    </row>
    <row r="26" spans="1:33" ht="15" customHeight="1" x14ac:dyDescent="0.2">
      <c r="A26" s="79">
        <f t="shared" si="2"/>
        <v>6</v>
      </c>
      <c r="B26" s="72"/>
      <c r="C26" s="8">
        <f t="shared" si="3"/>
        <v>0</v>
      </c>
      <c r="D26" s="8">
        <f t="shared" ref="D26:Z26" si="10">D9+C26</f>
        <v>0</v>
      </c>
      <c r="E26" s="8">
        <f t="shared" si="10"/>
        <v>0</v>
      </c>
      <c r="F26" s="8">
        <f t="shared" si="10"/>
        <v>0</v>
      </c>
      <c r="G26" s="8">
        <f t="shared" si="10"/>
        <v>0</v>
      </c>
      <c r="H26" s="8">
        <f t="shared" si="10"/>
        <v>0</v>
      </c>
      <c r="I26" s="8">
        <f t="shared" si="10"/>
        <v>0</v>
      </c>
      <c r="J26" s="8">
        <f t="shared" si="10"/>
        <v>0</v>
      </c>
      <c r="K26" s="8">
        <f t="shared" si="10"/>
        <v>0</v>
      </c>
      <c r="L26" s="8">
        <f t="shared" si="10"/>
        <v>0</v>
      </c>
      <c r="M26" s="8">
        <f t="shared" si="10"/>
        <v>0</v>
      </c>
      <c r="N26" s="8">
        <f t="shared" si="10"/>
        <v>0</v>
      </c>
      <c r="O26" s="8">
        <f t="shared" si="10"/>
        <v>0</v>
      </c>
      <c r="P26" s="8">
        <f t="shared" si="10"/>
        <v>0</v>
      </c>
      <c r="Q26" s="8">
        <f t="shared" si="10"/>
        <v>0</v>
      </c>
      <c r="R26" s="8">
        <f t="shared" si="10"/>
        <v>0</v>
      </c>
      <c r="S26" s="8">
        <f t="shared" si="10"/>
        <v>0</v>
      </c>
      <c r="T26" s="8">
        <f t="shared" si="10"/>
        <v>0</v>
      </c>
      <c r="U26" s="8">
        <f t="shared" si="10"/>
        <v>0</v>
      </c>
      <c r="V26" s="8">
        <f t="shared" si="10"/>
        <v>0</v>
      </c>
      <c r="W26" s="8">
        <f t="shared" si="10"/>
        <v>0</v>
      </c>
      <c r="X26" s="8">
        <f t="shared" si="10"/>
        <v>0</v>
      </c>
      <c r="Y26" s="8">
        <f t="shared" si="10"/>
        <v>0</v>
      </c>
      <c r="Z26" s="8">
        <f t="shared" si="10"/>
        <v>0</v>
      </c>
      <c r="AA26" s="9">
        <f t="shared" si="6"/>
        <v>0</v>
      </c>
    </row>
    <row r="27" spans="1:33" ht="15" customHeight="1" x14ac:dyDescent="0.2">
      <c r="A27" s="79">
        <f t="shared" si="2"/>
        <v>7</v>
      </c>
      <c r="B27" s="72"/>
      <c r="C27" s="8">
        <f t="shared" si="3"/>
        <v>0</v>
      </c>
      <c r="D27" s="8">
        <f t="shared" ref="D27:Z27" si="11">D10+C27</f>
        <v>0</v>
      </c>
      <c r="E27" s="8">
        <f t="shared" si="11"/>
        <v>0</v>
      </c>
      <c r="F27" s="8">
        <f t="shared" si="11"/>
        <v>0</v>
      </c>
      <c r="G27" s="8">
        <f t="shared" si="11"/>
        <v>0</v>
      </c>
      <c r="H27" s="8">
        <f t="shared" si="11"/>
        <v>0</v>
      </c>
      <c r="I27" s="8">
        <f t="shared" si="11"/>
        <v>0</v>
      </c>
      <c r="J27" s="8">
        <f t="shared" si="11"/>
        <v>0</v>
      </c>
      <c r="K27" s="8">
        <f t="shared" si="11"/>
        <v>0</v>
      </c>
      <c r="L27" s="8">
        <f t="shared" si="11"/>
        <v>0</v>
      </c>
      <c r="M27" s="8">
        <f t="shared" si="11"/>
        <v>0</v>
      </c>
      <c r="N27" s="8">
        <f t="shared" si="11"/>
        <v>0</v>
      </c>
      <c r="O27" s="8">
        <f t="shared" si="11"/>
        <v>0</v>
      </c>
      <c r="P27" s="8">
        <f t="shared" si="11"/>
        <v>0</v>
      </c>
      <c r="Q27" s="8">
        <f t="shared" si="11"/>
        <v>0</v>
      </c>
      <c r="R27" s="8">
        <f t="shared" si="11"/>
        <v>0</v>
      </c>
      <c r="S27" s="8">
        <f t="shared" si="11"/>
        <v>0</v>
      </c>
      <c r="T27" s="8">
        <f t="shared" si="11"/>
        <v>0</v>
      </c>
      <c r="U27" s="8">
        <f t="shared" si="11"/>
        <v>0</v>
      </c>
      <c r="V27" s="8">
        <f t="shared" si="11"/>
        <v>0</v>
      </c>
      <c r="W27" s="8">
        <f t="shared" si="11"/>
        <v>0</v>
      </c>
      <c r="X27" s="8">
        <f t="shared" si="11"/>
        <v>0</v>
      </c>
      <c r="Y27" s="8">
        <f t="shared" si="11"/>
        <v>0</v>
      </c>
      <c r="Z27" s="8">
        <f t="shared" si="11"/>
        <v>0</v>
      </c>
      <c r="AA27" s="9">
        <f t="shared" si="6"/>
        <v>0</v>
      </c>
    </row>
    <row r="28" spans="1:33" ht="15" customHeight="1" x14ac:dyDescent="0.2">
      <c r="A28" s="79">
        <f t="shared" si="2"/>
        <v>8</v>
      </c>
      <c r="B28" s="72"/>
      <c r="C28" s="8">
        <f t="shared" si="3"/>
        <v>0</v>
      </c>
      <c r="D28" s="8">
        <f t="shared" ref="D28:Z28" si="12">D11+C28</f>
        <v>0</v>
      </c>
      <c r="E28" s="8">
        <f t="shared" si="12"/>
        <v>0</v>
      </c>
      <c r="F28" s="8">
        <f t="shared" si="12"/>
        <v>0</v>
      </c>
      <c r="G28" s="8">
        <f t="shared" si="12"/>
        <v>0</v>
      </c>
      <c r="H28" s="8">
        <f t="shared" si="12"/>
        <v>0</v>
      </c>
      <c r="I28" s="8">
        <f t="shared" si="12"/>
        <v>0</v>
      </c>
      <c r="J28" s="8">
        <f t="shared" si="12"/>
        <v>0</v>
      </c>
      <c r="K28" s="8">
        <f t="shared" si="12"/>
        <v>0</v>
      </c>
      <c r="L28" s="8">
        <f t="shared" si="12"/>
        <v>0</v>
      </c>
      <c r="M28" s="8">
        <f t="shared" si="12"/>
        <v>0</v>
      </c>
      <c r="N28" s="8">
        <f t="shared" si="12"/>
        <v>0</v>
      </c>
      <c r="O28" s="8">
        <f t="shared" si="12"/>
        <v>0</v>
      </c>
      <c r="P28" s="8">
        <f t="shared" si="12"/>
        <v>0</v>
      </c>
      <c r="Q28" s="8">
        <f t="shared" si="12"/>
        <v>0</v>
      </c>
      <c r="R28" s="8">
        <f t="shared" si="12"/>
        <v>0</v>
      </c>
      <c r="S28" s="8">
        <f t="shared" si="12"/>
        <v>0</v>
      </c>
      <c r="T28" s="8">
        <f t="shared" si="12"/>
        <v>0</v>
      </c>
      <c r="U28" s="8">
        <f t="shared" si="12"/>
        <v>0</v>
      </c>
      <c r="V28" s="8">
        <f t="shared" si="12"/>
        <v>0</v>
      </c>
      <c r="W28" s="8">
        <f t="shared" si="12"/>
        <v>0</v>
      </c>
      <c r="X28" s="8">
        <f t="shared" si="12"/>
        <v>0</v>
      </c>
      <c r="Y28" s="8">
        <f t="shared" si="12"/>
        <v>0</v>
      </c>
      <c r="Z28" s="8">
        <f t="shared" si="12"/>
        <v>0</v>
      </c>
      <c r="AA28" s="9">
        <f t="shared" si="6"/>
        <v>0</v>
      </c>
    </row>
    <row r="29" spans="1:33" ht="15" customHeight="1" x14ac:dyDescent="0.2">
      <c r="A29" s="79">
        <f t="shared" si="2"/>
        <v>9</v>
      </c>
      <c r="B29" s="72"/>
      <c r="C29" s="8">
        <f t="shared" si="3"/>
        <v>0</v>
      </c>
      <c r="D29" s="8">
        <f t="shared" ref="D29:Z29" si="13">D12+C29</f>
        <v>0</v>
      </c>
      <c r="E29" s="8">
        <f t="shared" si="13"/>
        <v>0</v>
      </c>
      <c r="F29" s="8">
        <f t="shared" si="13"/>
        <v>0</v>
      </c>
      <c r="G29" s="8">
        <f t="shared" si="13"/>
        <v>0</v>
      </c>
      <c r="H29" s="8">
        <f t="shared" si="13"/>
        <v>0</v>
      </c>
      <c r="I29" s="8">
        <f t="shared" si="13"/>
        <v>0</v>
      </c>
      <c r="J29" s="8">
        <f t="shared" si="13"/>
        <v>0</v>
      </c>
      <c r="K29" s="8">
        <f t="shared" si="13"/>
        <v>0</v>
      </c>
      <c r="L29" s="8">
        <f t="shared" si="13"/>
        <v>0</v>
      </c>
      <c r="M29" s="8">
        <f t="shared" si="13"/>
        <v>0</v>
      </c>
      <c r="N29" s="8">
        <f t="shared" si="13"/>
        <v>0</v>
      </c>
      <c r="O29" s="8">
        <f t="shared" si="13"/>
        <v>0</v>
      </c>
      <c r="P29" s="8">
        <f t="shared" si="13"/>
        <v>0</v>
      </c>
      <c r="Q29" s="8">
        <f t="shared" si="13"/>
        <v>0</v>
      </c>
      <c r="R29" s="8">
        <f t="shared" si="13"/>
        <v>0</v>
      </c>
      <c r="S29" s="8">
        <f t="shared" si="13"/>
        <v>0</v>
      </c>
      <c r="T29" s="8">
        <f t="shared" si="13"/>
        <v>0</v>
      </c>
      <c r="U29" s="8">
        <f t="shared" si="13"/>
        <v>0</v>
      </c>
      <c r="V29" s="8">
        <f t="shared" si="13"/>
        <v>0</v>
      </c>
      <c r="W29" s="8">
        <f t="shared" si="13"/>
        <v>0</v>
      </c>
      <c r="X29" s="8">
        <f t="shared" si="13"/>
        <v>0</v>
      </c>
      <c r="Y29" s="8">
        <f t="shared" si="13"/>
        <v>0</v>
      </c>
      <c r="Z29" s="8">
        <f t="shared" si="13"/>
        <v>0</v>
      </c>
      <c r="AA29" s="9">
        <f t="shared" si="6"/>
        <v>0</v>
      </c>
    </row>
    <row r="30" spans="1:33" ht="15" customHeight="1" x14ac:dyDescent="0.2">
      <c r="A30" s="79">
        <f t="shared" si="2"/>
        <v>10</v>
      </c>
      <c r="B30" s="72"/>
      <c r="C30" s="8">
        <f t="shared" si="3"/>
        <v>0</v>
      </c>
      <c r="D30" s="8">
        <f t="shared" ref="D30:Z30" si="14">D13+C30</f>
        <v>0</v>
      </c>
      <c r="E30" s="8">
        <f t="shared" si="14"/>
        <v>0</v>
      </c>
      <c r="F30" s="8">
        <f t="shared" si="14"/>
        <v>0</v>
      </c>
      <c r="G30" s="8">
        <f t="shared" si="14"/>
        <v>0</v>
      </c>
      <c r="H30" s="8">
        <f t="shared" si="14"/>
        <v>0</v>
      </c>
      <c r="I30" s="8">
        <f t="shared" si="14"/>
        <v>0</v>
      </c>
      <c r="J30" s="8">
        <f t="shared" si="14"/>
        <v>0</v>
      </c>
      <c r="K30" s="8">
        <f t="shared" si="14"/>
        <v>0</v>
      </c>
      <c r="L30" s="8">
        <f t="shared" si="14"/>
        <v>0</v>
      </c>
      <c r="M30" s="8">
        <f t="shared" si="14"/>
        <v>0</v>
      </c>
      <c r="N30" s="8">
        <f t="shared" si="14"/>
        <v>0</v>
      </c>
      <c r="O30" s="8">
        <f t="shared" si="14"/>
        <v>0</v>
      </c>
      <c r="P30" s="8">
        <f t="shared" si="14"/>
        <v>0</v>
      </c>
      <c r="Q30" s="8">
        <f t="shared" si="14"/>
        <v>0</v>
      </c>
      <c r="R30" s="8">
        <f t="shared" si="14"/>
        <v>0</v>
      </c>
      <c r="S30" s="8">
        <f t="shared" si="14"/>
        <v>0</v>
      </c>
      <c r="T30" s="8">
        <f t="shared" si="14"/>
        <v>0</v>
      </c>
      <c r="U30" s="8">
        <f t="shared" si="14"/>
        <v>0</v>
      </c>
      <c r="V30" s="8">
        <f t="shared" si="14"/>
        <v>0</v>
      </c>
      <c r="W30" s="8">
        <f t="shared" si="14"/>
        <v>0</v>
      </c>
      <c r="X30" s="8">
        <f t="shared" si="14"/>
        <v>0</v>
      </c>
      <c r="Y30" s="8">
        <f t="shared" si="14"/>
        <v>0</v>
      </c>
      <c r="Z30" s="8">
        <f t="shared" si="14"/>
        <v>0</v>
      </c>
      <c r="AA30" s="9">
        <f t="shared" si="6"/>
        <v>0</v>
      </c>
    </row>
    <row r="31" spans="1:33" ht="15" customHeight="1" x14ac:dyDescent="0.2">
      <c r="A31" s="81"/>
      <c r="B31" s="72"/>
      <c r="C31" s="8"/>
      <c r="D31" s="8"/>
      <c r="E31" s="8"/>
      <c r="F31" s="8"/>
      <c r="G31" s="8"/>
      <c r="H31" s="73"/>
      <c r="I31" s="73"/>
      <c r="J31" s="73"/>
      <c r="K31" s="73"/>
      <c r="L31" s="73"/>
      <c r="M31" s="73"/>
      <c r="N31" s="73"/>
      <c r="O31" s="73"/>
      <c r="P31" s="56"/>
      <c r="Q31" s="56"/>
      <c r="R31" s="56"/>
      <c r="S31" s="56"/>
      <c r="T31" s="56"/>
      <c r="U31" s="56"/>
      <c r="V31" s="56"/>
      <c r="W31" s="56"/>
      <c r="X31" s="56"/>
      <c r="Y31" s="56"/>
      <c r="Z31" s="56"/>
      <c r="AA31" s="127"/>
    </row>
    <row r="32" spans="1:33" ht="15" customHeight="1" x14ac:dyDescent="0.2">
      <c r="A32" s="82" t="s">
        <v>28</v>
      </c>
      <c r="B32" s="72"/>
      <c r="C32" s="32">
        <f>C15</f>
        <v>0</v>
      </c>
      <c r="D32" s="44">
        <f t="shared" ref="D32:AA32" si="15">D15+C32</f>
        <v>0</v>
      </c>
      <c r="E32" s="44">
        <f t="shared" si="15"/>
        <v>0</v>
      </c>
      <c r="F32" s="44">
        <f t="shared" si="15"/>
        <v>0</v>
      </c>
      <c r="G32" s="44">
        <f t="shared" si="15"/>
        <v>0</v>
      </c>
      <c r="H32" s="44">
        <f t="shared" si="15"/>
        <v>0</v>
      </c>
      <c r="I32" s="44">
        <f t="shared" si="15"/>
        <v>0</v>
      </c>
      <c r="J32" s="44">
        <f t="shared" si="15"/>
        <v>0</v>
      </c>
      <c r="K32" s="44">
        <f t="shared" si="15"/>
        <v>0</v>
      </c>
      <c r="L32" s="44">
        <f t="shared" si="15"/>
        <v>0</v>
      </c>
      <c r="M32" s="44">
        <f t="shared" si="15"/>
        <v>0</v>
      </c>
      <c r="N32" s="44">
        <f t="shared" si="15"/>
        <v>0</v>
      </c>
      <c r="O32" s="44">
        <f t="shared" si="15"/>
        <v>0</v>
      </c>
      <c r="P32" s="44">
        <f t="shared" si="15"/>
        <v>0</v>
      </c>
      <c r="Q32" s="44">
        <f t="shared" si="15"/>
        <v>0</v>
      </c>
      <c r="R32" s="44">
        <f t="shared" si="15"/>
        <v>0</v>
      </c>
      <c r="S32" s="44">
        <f t="shared" si="15"/>
        <v>0</v>
      </c>
      <c r="T32" s="44">
        <f t="shared" si="15"/>
        <v>0</v>
      </c>
      <c r="U32" s="44">
        <f t="shared" si="15"/>
        <v>0</v>
      </c>
      <c r="V32" s="44">
        <f t="shared" si="15"/>
        <v>0</v>
      </c>
      <c r="W32" s="44">
        <f t="shared" si="15"/>
        <v>0</v>
      </c>
      <c r="X32" s="44">
        <f t="shared" si="15"/>
        <v>0</v>
      </c>
      <c r="Y32" s="44">
        <f t="shared" si="15"/>
        <v>0</v>
      </c>
      <c r="Z32" s="44">
        <f t="shared" si="15"/>
        <v>0</v>
      </c>
      <c r="AA32" s="64">
        <f t="shared" si="15"/>
        <v>0</v>
      </c>
    </row>
    <row r="33" spans="1:26" ht="15" customHeight="1" x14ac:dyDescent="0.2">
      <c r="A33" s="76"/>
      <c r="D33" s="29"/>
      <c r="E33" s="29"/>
      <c r="F33" s="29"/>
      <c r="G33" s="29"/>
      <c r="H33" s="6"/>
      <c r="I33" s="6"/>
      <c r="J33" s="6"/>
      <c r="K33" s="6"/>
      <c r="L33" s="6"/>
      <c r="M33" s="6"/>
      <c r="N33" s="6"/>
      <c r="O33" s="6"/>
      <c r="P33" s="6"/>
      <c r="Q33" s="6"/>
      <c r="R33" s="6"/>
      <c r="S33" s="6"/>
      <c r="T33" s="6"/>
      <c r="U33" s="6"/>
      <c r="V33" s="6"/>
      <c r="W33" s="6"/>
      <c r="X33" s="6"/>
      <c r="Y33" s="6"/>
      <c r="Z33" s="6"/>
    </row>
    <row r="34" spans="1:26" ht="15" customHeight="1" x14ac:dyDescent="0.2">
      <c r="A34" s="76"/>
      <c r="D34" s="29"/>
      <c r="E34" s="29"/>
      <c r="F34" s="29"/>
      <c r="G34" s="29"/>
      <c r="H34" s="6"/>
      <c r="I34" s="6"/>
      <c r="J34" s="6"/>
      <c r="K34" s="6"/>
      <c r="L34" s="6"/>
      <c r="M34" s="6"/>
      <c r="N34" s="6"/>
      <c r="O34" s="6"/>
      <c r="P34" s="6"/>
      <c r="Q34" s="6"/>
      <c r="R34" s="6"/>
      <c r="S34" s="6"/>
      <c r="T34" s="6"/>
      <c r="U34" s="6"/>
      <c r="V34" s="6"/>
      <c r="W34" s="6"/>
      <c r="X34" s="6"/>
      <c r="Y34" s="6"/>
      <c r="Z34" s="6"/>
    </row>
    <row r="35" spans="1:26" ht="15" customHeight="1" x14ac:dyDescent="0.2">
      <c r="A35" s="76"/>
      <c r="D35" s="29"/>
      <c r="E35" s="29"/>
      <c r="F35" s="29"/>
      <c r="G35" s="29"/>
      <c r="H35" s="6"/>
      <c r="I35" s="6"/>
      <c r="J35" s="6"/>
      <c r="K35" s="6"/>
      <c r="L35" s="6"/>
      <c r="M35" s="6"/>
      <c r="N35" s="6"/>
      <c r="O35" s="6"/>
      <c r="P35" s="6"/>
      <c r="Q35" s="6"/>
      <c r="R35" s="6"/>
      <c r="S35" s="6"/>
      <c r="T35" s="6"/>
      <c r="U35" s="6"/>
      <c r="V35" s="6"/>
      <c r="W35" s="6"/>
      <c r="X35" s="6"/>
      <c r="Y35" s="6"/>
      <c r="Z35" s="6"/>
    </row>
    <row r="36" spans="1:26" ht="15" customHeight="1" x14ac:dyDescent="0.2">
      <c r="A36" s="76"/>
      <c r="D36" s="29"/>
      <c r="E36" s="29"/>
      <c r="F36" s="29"/>
      <c r="G36" s="29"/>
      <c r="H36" s="6"/>
      <c r="I36" s="6"/>
      <c r="J36" s="6"/>
      <c r="K36" s="6"/>
      <c r="L36" s="6"/>
      <c r="M36" s="6"/>
      <c r="N36" s="6"/>
      <c r="O36" s="6"/>
      <c r="P36" s="6"/>
      <c r="Q36" s="6"/>
      <c r="R36" s="6"/>
      <c r="S36" s="6"/>
      <c r="T36" s="6"/>
      <c r="U36" s="6"/>
      <c r="V36" s="6"/>
      <c r="W36" s="6"/>
      <c r="X36" s="6"/>
      <c r="Y36" s="6"/>
      <c r="Z36" s="6"/>
    </row>
    <row r="37" spans="1:26" ht="15" customHeight="1" x14ac:dyDescent="0.2">
      <c r="A37" s="76"/>
      <c r="D37" s="29"/>
      <c r="E37" s="29"/>
      <c r="F37" s="29"/>
      <c r="G37" s="29"/>
      <c r="H37" s="6"/>
      <c r="I37" s="6"/>
      <c r="J37" s="6"/>
      <c r="K37" s="6"/>
      <c r="L37" s="6"/>
      <c r="M37" s="6"/>
      <c r="N37" s="6"/>
      <c r="O37" s="6"/>
      <c r="P37" s="6"/>
      <c r="Q37" s="6"/>
      <c r="R37" s="6"/>
      <c r="S37" s="6"/>
      <c r="T37" s="6"/>
      <c r="U37" s="6"/>
      <c r="V37" s="6"/>
      <c r="W37" s="6"/>
      <c r="X37" s="6"/>
      <c r="Y37" s="6"/>
      <c r="Z37" s="6"/>
    </row>
    <row r="38" spans="1:26" ht="15" customHeight="1" x14ac:dyDescent="0.2">
      <c r="A38" s="76"/>
      <c r="D38" s="29"/>
      <c r="E38" s="29"/>
      <c r="F38" s="29"/>
      <c r="G38" s="29"/>
      <c r="H38" s="6"/>
      <c r="I38" s="6"/>
      <c r="J38" s="6"/>
      <c r="K38" s="6"/>
      <c r="L38" s="6"/>
      <c r="M38" s="6"/>
      <c r="N38" s="6"/>
      <c r="O38" s="6"/>
      <c r="P38" s="6"/>
      <c r="Q38" s="6"/>
      <c r="R38" s="6"/>
      <c r="S38" s="6"/>
      <c r="T38" s="6"/>
      <c r="U38" s="6"/>
      <c r="V38" s="6"/>
      <c r="W38" s="6"/>
      <c r="X38" s="6"/>
      <c r="Y38" s="6"/>
      <c r="Z38" s="6"/>
    </row>
    <row r="39" spans="1:26" ht="15" customHeight="1" x14ac:dyDescent="0.2">
      <c r="A39" s="76"/>
      <c r="D39" s="29"/>
      <c r="E39" s="29"/>
      <c r="F39" s="29"/>
      <c r="G39" s="29"/>
      <c r="H39" s="6"/>
      <c r="I39" s="6"/>
      <c r="J39" s="6"/>
      <c r="K39" s="6"/>
      <c r="L39" s="6"/>
      <c r="M39" s="6"/>
      <c r="N39" s="6"/>
      <c r="O39" s="6"/>
      <c r="P39" s="6"/>
      <c r="Q39" s="6"/>
      <c r="R39" s="6"/>
      <c r="S39" s="6"/>
      <c r="T39" s="6"/>
      <c r="U39" s="6"/>
      <c r="V39" s="6"/>
      <c r="W39" s="6"/>
      <c r="X39" s="6"/>
      <c r="Y39" s="6"/>
      <c r="Z39" s="6"/>
    </row>
    <row r="40" spans="1:26" ht="15" customHeight="1" x14ac:dyDescent="0.2">
      <c r="A40" s="76"/>
      <c r="D40" s="29"/>
      <c r="E40" s="29"/>
      <c r="F40" s="29"/>
      <c r="G40" s="29"/>
      <c r="H40" s="6"/>
      <c r="I40" s="6"/>
      <c r="J40" s="6"/>
      <c r="K40" s="6"/>
      <c r="L40" s="6"/>
      <c r="M40" s="6"/>
      <c r="N40" s="6"/>
      <c r="O40" s="6"/>
      <c r="P40" s="6"/>
      <c r="Q40" s="6"/>
      <c r="R40" s="6"/>
      <c r="S40" s="6"/>
      <c r="T40" s="6"/>
      <c r="U40" s="6"/>
      <c r="V40" s="6"/>
      <c r="W40" s="6"/>
      <c r="X40" s="6"/>
      <c r="Y40" s="6"/>
      <c r="Z40" s="6"/>
    </row>
    <row r="41" spans="1:26" ht="15" customHeight="1" x14ac:dyDescent="0.2">
      <c r="A41" s="76"/>
      <c r="D41" s="29"/>
      <c r="E41" s="29"/>
      <c r="F41" s="29"/>
      <c r="G41" s="29"/>
      <c r="H41" s="6"/>
      <c r="I41" s="6"/>
      <c r="J41" s="6"/>
      <c r="K41" s="6"/>
      <c r="L41" s="6"/>
      <c r="M41" s="6"/>
      <c r="N41" s="6"/>
      <c r="O41" s="6"/>
      <c r="P41" s="6"/>
      <c r="Q41" s="6"/>
      <c r="R41" s="6"/>
      <c r="S41" s="6"/>
      <c r="T41" s="6"/>
      <c r="U41" s="6"/>
      <c r="V41" s="6"/>
      <c r="W41" s="6"/>
      <c r="X41" s="6"/>
      <c r="Y41" s="6"/>
      <c r="Z41" s="6"/>
    </row>
    <row r="42" spans="1:26" ht="15" customHeight="1" x14ac:dyDescent="0.2">
      <c r="A42" s="76"/>
      <c r="D42" s="29"/>
      <c r="E42" s="29"/>
      <c r="F42" s="29"/>
      <c r="G42" s="29"/>
      <c r="H42" s="6"/>
      <c r="I42" s="6"/>
      <c r="J42" s="6"/>
      <c r="K42" s="6"/>
      <c r="L42" s="6"/>
      <c r="M42" s="6"/>
      <c r="N42" s="6"/>
      <c r="O42" s="6"/>
      <c r="P42" s="6"/>
      <c r="Q42" s="6"/>
      <c r="R42" s="6"/>
      <c r="S42" s="6"/>
      <c r="T42" s="6"/>
      <c r="U42" s="6"/>
      <c r="V42" s="6"/>
      <c r="W42" s="6"/>
      <c r="X42" s="6"/>
      <c r="Y42" s="6"/>
      <c r="Z42" s="6"/>
    </row>
    <row r="43" spans="1:26" ht="15" customHeight="1" x14ac:dyDescent="0.2">
      <c r="A43" s="76"/>
      <c r="D43" s="29"/>
      <c r="E43" s="29"/>
      <c r="F43" s="29"/>
      <c r="G43" s="29"/>
      <c r="H43" s="6"/>
      <c r="I43" s="6"/>
      <c r="J43" s="6"/>
      <c r="K43" s="6"/>
      <c r="L43" s="6"/>
      <c r="M43" s="6"/>
      <c r="N43" s="6"/>
      <c r="O43" s="6"/>
      <c r="P43" s="6"/>
      <c r="Q43" s="6"/>
      <c r="R43" s="6"/>
      <c r="S43" s="6"/>
      <c r="T43" s="6"/>
      <c r="U43" s="6"/>
      <c r="V43" s="6"/>
      <c r="W43" s="6"/>
      <c r="X43" s="6"/>
      <c r="Y43" s="6"/>
      <c r="Z43" s="6"/>
    </row>
    <row r="44" spans="1:26" ht="15" customHeight="1" x14ac:dyDescent="0.2">
      <c r="D44" s="29"/>
      <c r="E44" s="29"/>
      <c r="F44" s="29"/>
      <c r="G44" s="29"/>
      <c r="H44" s="6"/>
      <c r="I44" s="6"/>
      <c r="J44" s="6"/>
      <c r="K44" s="6"/>
      <c r="L44" s="6"/>
      <c r="M44" s="6"/>
      <c r="N44" s="6"/>
      <c r="O44" s="6"/>
      <c r="P44" s="6"/>
      <c r="Q44" s="6"/>
      <c r="R44" s="6"/>
      <c r="S44" s="6"/>
      <c r="T44" s="6"/>
      <c r="U44" s="6"/>
      <c r="V44" s="6"/>
      <c r="W44" s="6"/>
      <c r="X44" s="6"/>
      <c r="Y44" s="6"/>
      <c r="Z44" s="6"/>
    </row>
    <row r="45" spans="1:26" ht="15" customHeight="1" x14ac:dyDescent="0.2">
      <c r="D45" s="29"/>
      <c r="E45" s="29"/>
      <c r="F45" s="29"/>
      <c r="G45" s="29"/>
      <c r="H45" s="29"/>
      <c r="I45" s="29"/>
      <c r="J45" s="29"/>
      <c r="K45" s="29"/>
      <c r="L45" s="29"/>
      <c r="M45" s="29"/>
      <c r="N45" s="29"/>
      <c r="O45" s="29"/>
      <c r="P45" s="29"/>
      <c r="Q45" s="29"/>
      <c r="R45" s="29"/>
      <c r="S45" s="29"/>
      <c r="T45" s="29"/>
      <c r="U45" s="29"/>
      <c r="V45" s="29"/>
      <c r="W45" s="29"/>
      <c r="X45" s="29"/>
      <c r="Y45" s="29"/>
      <c r="Z45" s="29"/>
    </row>
    <row r="46" spans="1:26" ht="15" customHeight="1" x14ac:dyDescent="0.2">
      <c r="D46" s="29"/>
      <c r="E46" s="29"/>
      <c r="F46" s="29"/>
      <c r="G46" s="29"/>
      <c r="H46" s="29"/>
      <c r="I46" s="29"/>
      <c r="J46" s="29"/>
      <c r="K46" s="29"/>
      <c r="L46" s="29"/>
      <c r="M46" s="29"/>
      <c r="N46" s="29"/>
      <c r="O46" s="29"/>
      <c r="P46" s="29"/>
      <c r="Q46" s="29"/>
      <c r="R46" s="29"/>
      <c r="S46" s="29"/>
      <c r="T46" s="29"/>
      <c r="U46" s="29"/>
      <c r="V46" s="29"/>
      <c r="W46" s="29"/>
      <c r="X46" s="29"/>
      <c r="Y46" s="29"/>
      <c r="Z46" s="29"/>
    </row>
    <row r="47" spans="1:26" ht="15" customHeight="1" x14ac:dyDescent="0.2">
      <c r="D47" s="29"/>
      <c r="E47" s="29"/>
      <c r="F47" s="29"/>
      <c r="G47" s="29"/>
      <c r="H47" s="29"/>
      <c r="I47" s="29"/>
      <c r="J47" s="29"/>
      <c r="K47" s="29"/>
      <c r="L47" s="29"/>
      <c r="M47" s="29"/>
      <c r="N47" s="29"/>
      <c r="O47" s="29"/>
      <c r="P47" s="29"/>
      <c r="Q47" s="29"/>
      <c r="R47" s="29"/>
      <c r="S47" s="29"/>
      <c r="T47" s="29"/>
      <c r="U47" s="29"/>
      <c r="V47" s="29"/>
      <c r="W47" s="29"/>
      <c r="X47" s="29"/>
      <c r="Y47" s="29"/>
      <c r="Z47" s="29"/>
    </row>
    <row r="48" spans="1:26" ht="15" customHeight="1" x14ac:dyDescent="0.2">
      <c r="D48" s="29"/>
      <c r="E48" s="29"/>
      <c r="F48" s="29"/>
      <c r="G48" s="29"/>
      <c r="H48" s="29"/>
      <c r="I48" s="29"/>
      <c r="J48" s="29"/>
      <c r="K48" s="29"/>
      <c r="L48" s="29"/>
      <c r="M48" s="29"/>
      <c r="N48" s="29"/>
      <c r="O48" s="29"/>
      <c r="P48" s="29"/>
      <c r="Q48" s="29"/>
      <c r="R48" s="29"/>
      <c r="S48" s="29"/>
      <c r="T48" s="29"/>
      <c r="U48" s="29"/>
      <c r="V48" s="29"/>
      <c r="W48" s="29"/>
      <c r="X48" s="29"/>
      <c r="Y48" s="29"/>
      <c r="Z48" s="29"/>
    </row>
    <row r="49" spans="4:26" ht="15" customHeight="1" x14ac:dyDescent="0.2">
      <c r="D49" s="29"/>
      <c r="E49" s="29"/>
      <c r="F49" s="29"/>
      <c r="G49" s="29"/>
      <c r="H49" s="29"/>
      <c r="I49" s="29"/>
      <c r="J49" s="29"/>
      <c r="K49" s="29"/>
      <c r="L49" s="29"/>
      <c r="M49" s="29"/>
      <c r="N49" s="29"/>
      <c r="O49" s="29"/>
      <c r="P49" s="29"/>
      <c r="Q49" s="29"/>
      <c r="R49" s="29"/>
      <c r="S49" s="29"/>
      <c r="T49" s="29"/>
      <c r="U49" s="29"/>
      <c r="V49" s="29"/>
      <c r="W49" s="29"/>
      <c r="X49" s="29"/>
      <c r="Y49" s="29"/>
      <c r="Z49" s="29"/>
    </row>
    <row r="50" spans="4:26" ht="15" customHeight="1" x14ac:dyDescent="0.2">
      <c r="D50" s="29"/>
      <c r="E50" s="29"/>
      <c r="F50" s="29"/>
      <c r="G50" s="29"/>
      <c r="H50" s="29"/>
      <c r="I50" s="29"/>
      <c r="J50" s="29"/>
      <c r="K50" s="29"/>
      <c r="L50" s="29"/>
      <c r="M50" s="29"/>
      <c r="N50" s="29"/>
      <c r="O50" s="29"/>
      <c r="P50" s="29"/>
      <c r="Q50" s="29"/>
      <c r="R50" s="29"/>
      <c r="S50" s="29"/>
      <c r="T50" s="29"/>
      <c r="U50" s="29"/>
      <c r="V50" s="29"/>
      <c r="W50" s="29"/>
      <c r="X50" s="29"/>
      <c r="Y50" s="29"/>
      <c r="Z50" s="29"/>
    </row>
    <row r="51" spans="4:26" ht="15" customHeight="1" x14ac:dyDescent="0.2">
      <c r="D51" s="29"/>
      <c r="E51" s="29"/>
      <c r="F51" s="29"/>
      <c r="G51" s="29"/>
      <c r="H51" s="29"/>
      <c r="I51" s="29"/>
      <c r="J51" s="29"/>
      <c r="K51" s="29"/>
      <c r="L51" s="29"/>
      <c r="M51" s="29"/>
      <c r="N51" s="29"/>
      <c r="O51" s="29"/>
      <c r="P51" s="29"/>
      <c r="Q51" s="29"/>
      <c r="R51" s="29"/>
      <c r="S51" s="29"/>
      <c r="T51" s="29"/>
      <c r="U51" s="29"/>
      <c r="V51" s="29"/>
      <c r="W51" s="29"/>
      <c r="X51" s="29"/>
      <c r="Y51" s="29"/>
      <c r="Z51" s="29"/>
    </row>
    <row r="52" spans="4:26" ht="15" customHeight="1" x14ac:dyDescent="0.2">
      <c r="D52" s="29"/>
      <c r="E52" s="29"/>
      <c r="F52" s="29"/>
      <c r="G52" s="29"/>
      <c r="H52" s="29"/>
      <c r="I52" s="29"/>
      <c r="J52" s="29"/>
      <c r="K52" s="29"/>
      <c r="L52" s="29"/>
      <c r="M52" s="29"/>
      <c r="N52" s="29"/>
      <c r="O52" s="29"/>
      <c r="P52" s="29"/>
      <c r="Q52" s="29"/>
      <c r="R52" s="29"/>
      <c r="S52" s="29"/>
      <c r="T52" s="29"/>
      <c r="U52" s="29"/>
      <c r="V52" s="29"/>
      <c r="W52" s="29"/>
      <c r="X52" s="29"/>
      <c r="Y52" s="29"/>
      <c r="Z52" s="29"/>
    </row>
    <row r="53" spans="4:26" ht="15" customHeight="1" x14ac:dyDescent="0.2">
      <c r="D53" s="29"/>
      <c r="E53" s="29"/>
      <c r="F53" s="29"/>
      <c r="G53" s="29"/>
      <c r="H53" s="29"/>
      <c r="I53" s="29"/>
      <c r="J53" s="29"/>
      <c r="K53" s="29"/>
      <c r="L53" s="29"/>
      <c r="M53" s="29"/>
      <c r="N53" s="29"/>
      <c r="O53" s="29"/>
      <c r="P53" s="29"/>
      <c r="Q53" s="29"/>
      <c r="R53" s="29"/>
      <c r="S53" s="29"/>
      <c r="T53" s="29"/>
      <c r="U53" s="29"/>
      <c r="V53" s="29"/>
      <c r="W53" s="29"/>
      <c r="X53" s="29"/>
      <c r="Y53" s="29"/>
      <c r="Z53" s="29"/>
    </row>
    <row r="54" spans="4:26" ht="15" customHeight="1" x14ac:dyDescent="0.2">
      <c r="D54" s="29"/>
      <c r="E54" s="29"/>
      <c r="F54" s="29"/>
      <c r="G54" s="29"/>
      <c r="H54" s="29"/>
      <c r="I54" s="29"/>
      <c r="J54" s="29"/>
      <c r="K54" s="29"/>
      <c r="L54" s="29"/>
      <c r="M54" s="29"/>
      <c r="N54" s="29"/>
      <c r="O54" s="29"/>
      <c r="P54" s="29"/>
      <c r="Q54" s="29"/>
      <c r="R54" s="29"/>
      <c r="S54" s="29"/>
      <c r="T54" s="29"/>
      <c r="U54" s="29"/>
      <c r="V54" s="29"/>
      <c r="W54" s="29"/>
      <c r="X54" s="29"/>
      <c r="Y54" s="29"/>
      <c r="Z54" s="29"/>
    </row>
    <row r="55" spans="4:26" ht="15" customHeight="1" x14ac:dyDescent="0.2">
      <c r="D55" s="29"/>
      <c r="E55" s="29"/>
      <c r="F55" s="29"/>
      <c r="G55" s="29"/>
      <c r="H55" s="29"/>
      <c r="I55" s="29"/>
      <c r="J55" s="29"/>
      <c r="K55" s="29"/>
      <c r="L55" s="29"/>
      <c r="M55" s="29"/>
      <c r="N55" s="29"/>
      <c r="O55" s="29"/>
      <c r="P55" s="29"/>
      <c r="Q55" s="29"/>
      <c r="R55" s="29"/>
      <c r="S55" s="29"/>
      <c r="T55" s="29"/>
      <c r="U55" s="29"/>
      <c r="V55" s="29"/>
      <c r="W55" s="29"/>
      <c r="X55" s="29"/>
      <c r="Y55" s="29"/>
      <c r="Z55" s="29"/>
    </row>
    <row r="56" spans="4:26" ht="15" customHeight="1" x14ac:dyDescent="0.2">
      <c r="D56" s="29"/>
      <c r="E56" s="29"/>
      <c r="F56" s="29"/>
      <c r="G56" s="29"/>
      <c r="H56" s="29"/>
      <c r="I56" s="29"/>
      <c r="J56" s="29"/>
      <c r="K56" s="29"/>
      <c r="L56" s="29"/>
      <c r="M56" s="29"/>
      <c r="N56" s="29"/>
      <c r="O56" s="29"/>
      <c r="P56" s="29"/>
      <c r="Q56" s="29"/>
      <c r="R56" s="29"/>
      <c r="S56" s="29"/>
      <c r="T56" s="29"/>
      <c r="U56" s="29"/>
      <c r="V56" s="29"/>
      <c r="W56" s="29"/>
      <c r="X56" s="29"/>
      <c r="Y56" s="29"/>
      <c r="Z56" s="29"/>
    </row>
    <row r="57" spans="4:26" ht="15" customHeight="1" x14ac:dyDescent="0.2">
      <c r="D57" s="29"/>
      <c r="E57" s="29"/>
      <c r="F57" s="29"/>
      <c r="G57" s="29"/>
      <c r="H57" s="29"/>
      <c r="I57" s="29"/>
      <c r="J57" s="29"/>
      <c r="K57" s="29"/>
      <c r="L57" s="29"/>
      <c r="M57" s="29"/>
      <c r="N57" s="29"/>
      <c r="O57" s="29"/>
      <c r="P57" s="29"/>
      <c r="Q57" s="29"/>
      <c r="R57" s="29"/>
      <c r="S57" s="29"/>
      <c r="T57" s="29"/>
      <c r="U57" s="29"/>
      <c r="V57" s="29"/>
      <c r="W57" s="29"/>
      <c r="X57" s="29"/>
      <c r="Y57" s="29"/>
      <c r="Z57" s="29"/>
    </row>
    <row r="58" spans="4:26" ht="15" customHeight="1" x14ac:dyDescent="0.2">
      <c r="D58" s="29"/>
      <c r="E58" s="29"/>
      <c r="F58" s="29"/>
      <c r="G58" s="29"/>
      <c r="H58" s="29"/>
      <c r="I58" s="29"/>
      <c r="J58" s="29"/>
      <c r="K58" s="29"/>
      <c r="L58" s="29"/>
      <c r="M58" s="29"/>
      <c r="N58" s="29"/>
      <c r="O58" s="29"/>
      <c r="P58" s="29"/>
      <c r="Q58" s="29"/>
      <c r="R58" s="29"/>
      <c r="S58" s="29"/>
      <c r="T58" s="29"/>
      <c r="U58" s="29"/>
      <c r="V58" s="29"/>
      <c r="W58" s="29"/>
      <c r="X58" s="29"/>
      <c r="Y58" s="29"/>
      <c r="Z58" s="29"/>
    </row>
    <row r="59" spans="4:26" ht="15" customHeight="1" x14ac:dyDescent="0.2">
      <c r="D59" s="29"/>
      <c r="E59" s="29"/>
      <c r="F59" s="29"/>
      <c r="G59" s="29"/>
      <c r="H59" s="29"/>
      <c r="I59" s="29"/>
      <c r="J59" s="29"/>
      <c r="K59" s="29"/>
      <c r="L59" s="29"/>
      <c r="M59" s="29"/>
      <c r="N59" s="29"/>
      <c r="O59" s="29"/>
      <c r="P59" s="29"/>
      <c r="Q59" s="29"/>
      <c r="R59" s="29"/>
      <c r="S59" s="29"/>
      <c r="T59" s="29"/>
      <c r="U59" s="29"/>
      <c r="V59" s="29"/>
      <c r="W59" s="29"/>
      <c r="X59" s="29"/>
      <c r="Y59" s="29"/>
      <c r="Z59" s="29"/>
    </row>
    <row r="60" spans="4:26" ht="15" customHeight="1" x14ac:dyDescent="0.2">
      <c r="D60" s="29"/>
      <c r="E60" s="29"/>
      <c r="F60" s="29"/>
      <c r="G60" s="29"/>
      <c r="H60" s="29"/>
      <c r="I60" s="29"/>
      <c r="J60" s="29"/>
      <c r="K60" s="29"/>
      <c r="L60" s="29"/>
      <c r="M60" s="29"/>
      <c r="N60" s="29"/>
      <c r="O60" s="29"/>
      <c r="P60" s="29"/>
      <c r="Q60" s="29"/>
      <c r="R60" s="29"/>
      <c r="S60" s="29"/>
      <c r="T60" s="29"/>
      <c r="U60" s="29"/>
      <c r="V60" s="29"/>
      <c r="W60" s="29"/>
      <c r="X60" s="29"/>
      <c r="Y60" s="29"/>
      <c r="Z60" s="29"/>
    </row>
    <row r="61" spans="4:26" ht="15" customHeight="1" x14ac:dyDescent="0.2">
      <c r="D61" s="29"/>
      <c r="E61" s="29"/>
      <c r="F61" s="29"/>
      <c r="G61" s="29"/>
      <c r="H61" s="29"/>
      <c r="I61" s="29"/>
      <c r="J61" s="29"/>
      <c r="K61" s="29"/>
      <c r="L61" s="29"/>
      <c r="M61" s="29"/>
      <c r="N61" s="29"/>
      <c r="O61" s="29"/>
      <c r="P61" s="29"/>
      <c r="Q61" s="29"/>
      <c r="R61" s="29"/>
      <c r="S61" s="29"/>
      <c r="T61" s="29"/>
      <c r="U61" s="29"/>
      <c r="V61" s="29"/>
      <c r="W61" s="29"/>
      <c r="X61" s="29"/>
      <c r="Y61" s="29"/>
      <c r="Z61" s="29"/>
    </row>
    <row r="62" spans="4:26" ht="15" customHeight="1" x14ac:dyDescent="0.2">
      <c r="D62" s="29"/>
      <c r="E62" s="29"/>
      <c r="F62" s="29"/>
      <c r="G62" s="29"/>
      <c r="H62" s="29"/>
      <c r="I62" s="29"/>
      <c r="J62" s="29"/>
      <c r="K62" s="29"/>
      <c r="L62" s="29"/>
      <c r="M62" s="29"/>
      <c r="N62" s="29"/>
      <c r="O62" s="29"/>
      <c r="P62" s="29"/>
      <c r="Q62" s="29"/>
      <c r="R62" s="29"/>
      <c r="S62" s="29"/>
      <c r="T62" s="29"/>
      <c r="U62" s="29"/>
      <c r="V62" s="29"/>
      <c r="W62" s="29"/>
      <c r="X62" s="29"/>
      <c r="Y62" s="29"/>
      <c r="Z62" s="29"/>
    </row>
    <row r="63" spans="4:26" ht="15" customHeight="1" x14ac:dyDescent="0.2">
      <c r="D63" s="29"/>
      <c r="E63" s="29"/>
      <c r="F63" s="29"/>
      <c r="G63" s="29"/>
      <c r="H63" s="29"/>
      <c r="I63" s="29"/>
      <c r="J63" s="29"/>
      <c r="K63" s="29"/>
      <c r="L63" s="29"/>
      <c r="M63" s="29"/>
      <c r="N63" s="29"/>
      <c r="O63" s="29"/>
      <c r="P63" s="29"/>
      <c r="Q63" s="29"/>
      <c r="R63" s="29"/>
      <c r="S63" s="29"/>
      <c r="T63" s="29"/>
      <c r="U63" s="29"/>
      <c r="V63" s="29"/>
      <c r="W63" s="29"/>
      <c r="X63" s="29"/>
      <c r="Y63" s="29"/>
      <c r="Z63" s="29"/>
    </row>
    <row r="64" spans="4:26" ht="15" customHeight="1" x14ac:dyDescent="0.2">
      <c r="D64" s="29"/>
      <c r="E64" s="29"/>
      <c r="F64" s="29"/>
      <c r="G64" s="29"/>
      <c r="H64" s="29"/>
      <c r="I64" s="29"/>
      <c r="J64" s="29"/>
      <c r="K64" s="29"/>
      <c r="L64" s="29"/>
      <c r="M64" s="29"/>
      <c r="N64" s="29"/>
      <c r="O64" s="29"/>
      <c r="P64" s="29"/>
      <c r="Q64" s="29"/>
      <c r="R64" s="29"/>
      <c r="S64" s="29"/>
      <c r="T64" s="29"/>
      <c r="U64" s="29"/>
      <c r="V64" s="29"/>
      <c r="W64" s="29"/>
      <c r="X64" s="29"/>
      <c r="Y64" s="29"/>
      <c r="Z64" s="29"/>
    </row>
    <row r="65" spans="4:26" ht="15" customHeight="1" x14ac:dyDescent="0.2">
      <c r="D65" s="29"/>
      <c r="E65" s="29"/>
      <c r="F65" s="29"/>
      <c r="G65" s="29"/>
      <c r="H65" s="29"/>
      <c r="I65" s="29"/>
      <c r="J65" s="29"/>
      <c r="K65" s="29"/>
      <c r="L65" s="29"/>
      <c r="M65" s="29"/>
      <c r="N65" s="29"/>
      <c r="O65" s="29"/>
      <c r="P65" s="29"/>
      <c r="Q65" s="29"/>
      <c r="R65" s="29"/>
      <c r="S65" s="29"/>
      <c r="T65" s="29"/>
      <c r="U65" s="29"/>
      <c r="V65" s="29"/>
      <c r="W65" s="29"/>
      <c r="X65" s="29"/>
      <c r="Y65" s="29"/>
      <c r="Z65" s="29"/>
    </row>
    <row r="66" spans="4:26" ht="15" customHeight="1" x14ac:dyDescent="0.2">
      <c r="D66" s="29"/>
      <c r="E66" s="29"/>
      <c r="F66" s="29"/>
      <c r="G66" s="29"/>
      <c r="H66" s="29"/>
      <c r="I66" s="29"/>
      <c r="J66" s="29"/>
      <c r="K66" s="29"/>
      <c r="L66" s="29"/>
      <c r="M66" s="29"/>
      <c r="N66" s="29"/>
      <c r="O66" s="29"/>
      <c r="P66" s="29"/>
      <c r="Q66" s="29"/>
      <c r="R66" s="29"/>
      <c r="S66" s="29"/>
      <c r="T66" s="29"/>
      <c r="U66" s="29"/>
      <c r="V66" s="29"/>
      <c r="W66" s="29"/>
      <c r="X66" s="29"/>
      <c r="Y66" s="29"/>
      <c r="Z66" s="29"/>
    </row>
    <row r="67" spans="4:26" ht="15" customHeight="1" x14ac:dyDescent="0.2">
      <c r="D67" s="29"/>
      <c r="E67" s="29"/>
      <c r="F67" s="29"/>
      <c r="G67" s="29"/>
      <c r="H67" s="29"/>
      <c r="I67" s="29"/>
      <c r="J67" s="29"/>
      <c r="K67" s="29"/>
      <c r="L67" s="29"/>
      <c r="M67" s="29"/>
      <c r="N67" s="29"/>
      <c r="O67" s="29"/>
      <c r="P67" s="29"/>
      <c r="Q67" s="29"/>
      <c r="R67" s="29"/>
      <c r="S67" s="29"/>
      <c r="T67" s="29"/>
      <c r="U67" s="29"/>
      <c r="V67" s="29"/>
      <c r="W67" s="29"/>
      <c r="X67" s="29"/>
      <c r="Y67" s="29"/>
      <c r="Z67" s="29"/>
    </row>
    <row r="68" spans="4:26" ht="15" customHeight="1" x14ac:dyDescent="0.2">
      <c r="D68" s="29"/>
      <c r="E68" s="29"/>
      <c r="F68" s="29"/>
      <c r="G68" s="29"/>
      <c r="H68" s="29"/>
      <c r="I68" s="29"/>
      <c r="J68" s="29"/>
      <c r="K68" s="29"/>
      <c r="L68" s="29"/>
      <c r="M68" s="29"/>
      <c r="N68" s="29"/>
      <c r="O68" s="29"/>
      <c r="P68" s="29"/>
      <c r="Q68" s="29"/>
      <c r="R68" s="29"/>
      <c r="S68" s="29"/>
      <c r="T68" s="29"/>
      <c r="U68" s="29"/>
      <c r="V68" s="29"/>
      <c r="W68" s="29"/>
      <c r="X68" s="29"/>
      <c r="Y68" s="29"/>
      <c r="Z68" s="29"/>
    </row>
    <row r="69" spans="4:26" ht="15" customHeight="1" x14ac:dyDescent="0.2">
      <c r="D69" s="29"/>
      <c r="E69" s="29"/>
      <c r="F69" s="29"/>
      <c r="G69" s="29"/>
      <c r="H69" s="29"/>
      <c r="I69" s="29"/>
      <c r="J69" s="29"/>
      <c r="K69" s="29"/>
      <c r="L69" s="29"/>
      <c r="M69" s="29"/>
      <c r="N69" s="29"/>
      <c r="O69" s="29"/>
      <c r="P69" s="29"/>
      <c r="Q69" s="29"/>
      <c r="R69" s="29"/>
      <c r="S69" s="29"/>
      <c r="T69" s="29"/>
      <c r="U69" s="29"/>
      <c r="V69" s="29"/>
      <c r="W69" s="29"/>
      <c r="X69" s="29"/>
      <c r="Y69" s="29"/>
      <c r="Z69" s="29"/>
    </row>
    <row r="70" spans="4:26" ht="15" customHeight="1" x14ac:dyDescent="0.2">
      <c r="D70" s="29"/>
      <c r="E70" s="29"/>
      <c r="F70" s="29"/>
      <c r="G70" s="29"/>
      <c r="H70" s="29"/>
      <c r="I70" s="29"/>
      <c r="J70" s="29"/>
      <c r="K70" s="29"/>
      <c r="L70" s="29"/>
      <c r="M70" s="29"/>
      <c r="N70" s="29"/>
      <c r="O70" s="29"/>
      <c r="P70" s="29"/>
      <c r="Q70" s="29"/>
      <c r="R70" s="29"/>
      <c r="S70" s="29"/>
      <c r="T70" s="29"/>
      <c r="U70" s="29"/>
      <c r="V70" s="29"/>
      <c r="W70" s="29"/>
      <c r="X70" s="29"/>
      <c r="Y70" s="29"/>
      <c r="Z70" s="29"/>
    </row>
    <row r="71" spans="4:26" ht="15" customHeight="1" x14ac:dyDescent="0.2">
      <c r="D71" s="29"/>
      <c r="E71" s="29"/>
      <c r="F71" s="29"/>
      <c r="G71" s="29"/>
      <c r="H71" s="29"/>
      <c r="I71" s="29"/>
      <c r="J71" s="29"/>
      <c r="K71" s="29"/>
      <c r="L71" s="29"/>
      <c r="M71" s="29"/>
      <c r="N71" s="29"/>
      <c r="O71" s="29"/>
      <c r="P71" s="29"/>
      <c r="Q71" s="29"/>
      <c r="R71" s="29"/>
      <c r="S71" s="29"/>
      <c r="T71" s="29"/>
      <c r="U71" s="29"/>
      <c r="V71" s="29"/>
      <c r="W71" s="29"/>
      <c r="X71" s="29"/>
      <c r="Y71" s="29"/>
      <c r="Z71" s="29"/>
    </row>
    <row r="72" spans="4:26" ht="15" customHeight="1" x14ac:dyDescent="0.2">
      <c r="D72" s="29"/>
      <c r="E72" s="29"/>
      <c r="F72" s="29"/>
      <c r="G72" s="29"/>
      <c r="H72" s="29"/>
      <c r="I72" s="29"/>
      <c r="J72" s="29"/>
      <c r="K72" s="29"/>
      <c r="L72" s="29"/>
      <c r="M72" s="29"/>
      <c r="N72" s="29"/>
      <c r="O72" s="29"/>
      <c r="P72" s="29"/>
      <c r="Q72" s="29"/>
      <c r="R72" s="29"/>
      <c r="S72" s="29"/>
      <c r="T72" s="29"/>
      <c r="U72" s="29"/>
      <c r="V72" s="29"/>
      <c r="W72" s="29"/>
      <c r="X72" s="29"/>
      <c r="Y72" s="29"/>
      <c r="Z72" s="29"/>
    </row>
    <row r="73" spans="4:26" ht="15" customHeight="1" x14ac:dyDescent="0.2">
      <c r="D73" s="29"/>
      <c r="E73" s="29"/>
      <c r="F73" s="29"/>
      <c r="G73" s="29"/>
      <c r="H73" s="29"/>
      <c r="I73" s="29"/>
      <c r="J73" s="29"/>
      <c r="K73" s="29"/>
      <c r="L73" s="29"/>
      <c r="M73" s="29"/>
      <c r="N73" s="29"/>
      <c r="O73" s="29"/>
      <c r="P73" s="29"/>
      <c r="Q73" s="29"/>
      <c r="R73" s="29"/>
      <c r="S73" s="29"/>
      <c r="T73" s="29"/>
      <c r="U73" s="29"/>
      <c r="V73" s="29"/>
      <c r="W73" s="29"/>
      <c r="X73" s="29"/>
      <c r="Y73" s="29"/>
      <c r="Z73" s="29"/>
    </row>
    <row r="74" spans="4:26" ht="15" customHeight="1" x14ac:dyDescent="0.2">
      <c r="D74" s="29"/>
      <c r="E74" s="29"/>
      <c r="F74" s="29"/>
      <c r="G74" s="29"/>
      <c r="H74" s="29"/>
      <c r="I74" s="29"/>
      <c r="J74" s="29"/>
      <c r="K74" s="29"/>
      <c r="L74" s="29"/>
      <c r="M74" s="29"/>
      <c r="N74" s="29"/>
      <c r="O74" s="29"/>
      <c r="P74" s="29"/>
      <c r="Q74" s="29"/>
      <c r="R74" s="29"/>
      <c r="S74" s="29"/>
      <c r="T74" s="29"/>
      <c r="U74" s="29"/>
      <c r="V74" s="29"/>
      <c r="W74" s="29"/>
      <c r="X74" s="29"/>
      <c r="Y74" s="29"/>
      <c r="Z74" s="29"/>
    </row>
    <row r="75" spans="4:26" ht="15" customHeight="1" x14ac:dyDescent="0.2">
      <c r="D75" s="29"/>
      <c r="E75" s="29"/>
      <c r="F75" s="29"/>
      <c r="G75" s="29"/>
      <c r="H75" s="29"/>
      <c r="I75" s="29"/>
      <c r="J75" s="29"/>
      <c r="K75" s="29"/>
      <c r="L75" s="29"/>
      <c r="M75" s="29"/>
      <c r="N75" s="29"/>
      <c r="O75" s="29"/>
      <c r="P75" s="29"/>
      <c r="Q75" s="29"/>
      <c r="R75" s="29"/>
      <c r="S75" s="29"/>
      <c r="T75" s="29"/>
      <c r="U75" s="29"/>
      <c r="V75" s="29"/>
      <c r="W75" s="29"/>
      <c r="X75" s="29"/>
      <c r="Y75" s="29"/>
      <c r="Z75" s="29"/>
    </row>
    <row r="76" spans="4:26" ht="15" customHeight="1" x14ac:dyDescent="0.2">
      <c r="D76" s="29"/>
      <c r="E76" s="29"/>
      <c r="F76" s="29"/>
      <c r="G76" s="29"/>
      <c r="H76" s="29"/>
      <c r="I76" s="29"/>
      <c r="J76" s="29"/>
      <c r="K76" s="29"/>
      <c r="L76" s="29"/>
      <c r="M76" s="29"/>
      <c r="N76" s="29"/>
      <c r="O76" s="29"/>
      <c r="P76" s="29"/>
      <c r="Q76" s="29"/>
      <c r="R76" s="29"/>
      <c r="S76" s="29"/>
      <c r="T76" s="29"/>
      <c r="U76" s="29"/>
      <c r="V76" s="29"/>
      <c r="W76" s="29"/>
      <c r="X76" s="29"/>
      <c r="Y76" s="29"/>
      <c r="Z76" s="29"/>
    </row>
    <row r="77" spans="4:26" ht="15" customHeight="1" x14ac:dyDescent="0.2">
      <c r="D77" s="29"/>
      <c r="E77" s="29"/>
      <c r="F77" s="29"/>
      <c r="G77" s="29"/>
      <c r="H77" s="29"/>
      <c r="I77" s="29"/>
      <c r="J77" s="29"/>
      <c r="K77" s="29"/>
      <c r="L77" s="29"/>
      <c r="M77" s="29"/>
      <c r="N77" s="29"/>
      <c r="O77" s="29"/>
      <c r="P77" s="29"/>
      <c r="Q77" s="29"/>
      <c r="R77" s="29"/>
      <c r="S77" s="29"/>
      <c r="T77" s="29"/>
      <c r="U77" s="29"/>
      <c r="V77" s="29"/>
      <c r="W77" s="29"/>
      <c r="X77" s="29"/>
      <c r="Y77" s="29"/>
      <c r="Z77" s="29"/>
    </row>
    <row r="78" spans="4:26" ht="15" customHeight="1" x14ac:dyDescent="0.2">
      <c r="D78" s="29"/>
      <c r="E78" s="29"/>
      <c r="F78" s="29"/>
      <c r="G78" s="29"/>
      <c r="H78" s="29"/>
      <c r="I78" s="29"/>
      <c r="J78" s="29"/>
      <c r="K78" s="29"/>
      <c r="L78" s="29"/>
      <c r="M78" s="29"/>
      <c r="N78" s="29"/>
      <c r="O78" s="29"/>
      <c r="P78" s="29"/>
      <c r="Q78" s="29"/>
      <c r="R78" s="29"/>
      <c r="S78" s="29"/>
      <c r="T78" s="29"/>
      <c r="U78" s="29"/>
      <c r="V78" s="29"/>
      <c r="W78" s="29"/>
      <c r="X78" s="29"/>
      <c r="Y78" s="29"/>
      <c r="Z78" s="29"/>
    </row>
    <row r="79" spans="4:26" ht="15" customHeight="1" x14ac:dyDescent="0.2">
      <c r="D79" s="29"/>
      <c r="E79" s="29"/>
      <c r="F79" s="29"/>
      <c r="G79" s="29"/>
      <c r="H79" s="29"/>
      <c r="I79" s="29"/>
      <c r="J79" s="29"/>
      <c r="K79" s="29"/>
      <c r="L79" s="29"/>
      <c r="M79" s="29"/>
      <c r="N79" s="29"/>
      <c r="O79" s="29"/>
      <c r="P79" s="29"/>
      <c r="Q79" s="29"/>
      <c r="R79" s="29"/>
      <c r="S79" s="29"/>
      <c r="T79" s="29"/>
      <c r="U79" s="29"/>
      <c r="V79" s="29"/>
      <c r="W79" s="29"/>
      <c r="X79" s="29"/>
      <c r="Y79" s="29"/>
      <c r="Z79" s="29"/>
    </row>
    <row r="80" spans="4:26" ht="15" customHeight="1" x14ac:dyDescent="0.2">
      <c r="D80" s="29"/>
      <c r="E80" s="29"/>
      <c r="F80" s="29"/>
      <c r="G80" s="29"/>
      <c r="H80" s="29"/>
      <c r="I80" s="29"/>
      <c r="J80" s="29"/>
      <c r="K80" s="29"/>
      <c r="L80" s="29"/>
      <c r="M80" s="29"/>
      <c r="N80" s="29"/>
      <c r="O80" s="29"/>
      <c r="P80" s="29"/>
      <c r="Q80" s="29"/>
      <c r="R80" s="29"/>
      <c r="S80" s="29"/>
      <c r="T80" s="29"/>
      <c r="U80" s="29"/>
      <c r="V80" s="29"/>
      <c r="W80" s="29"/>
      <c r="X80" s="29"/>
      <c r="Y80" s="29"/>
      <c r="Z80" s="29"/>
    </row>
    <row r="81" spans="4:26" ht="15" customHeight="1" x14ac:dyDescent="0.2">
      <c r="D81" s="29"/>
      <c r="E81" s="29"/>
      <c r="F81" s="29"/>
      <c r="G81" s="29"/>
      <c r="H81" s="29"/>
      <c r="I81" s="29"/>
      <c r="J81" s="29"/>
      <c r="K81" s="29"/>
      <c r="L81" s="29"/>
      <c r="M81" s="29"/>
      <c r="N81" s="29"/>
      <c r="O81" s="29"/>
      <c r="P81" s="29"/>
      <c r="Q81" s="29"/>
      <c r="R81" s="29"/>
      <c r="S81" s="29"/>
      <c r="T81" s="29"/>
      <c r="U81" s="29"/>
      <c r="V81" s="29"/>
      <c r="W81" s="29"/>
      <c r="X81" s="29"/>
      <c r="Y81" s="29"/>
      <c r="Z81" s="29"/>
    </row>
    <row r="82" spans="4:26" ht="15" customHeight="1" x14ac:dyDescent="0.2">
      <c r="D82" s="29"/>
      <c r="E82" s="29"/>
      <c r="F82" s="29"/>
      <c r="G82" s="29"/>
      <c r="H82" s="29"/>
      <c r="I82" s="29"/>
      <c r="J82" s="29"/>
      <c r="K82" s="29"/>
      <c r="L82" s="29"/>
      <c r="M82" s="29"/>
      <c r="N82" s="29"/>
      <c r="O82" s="29"/>
      <c r="P82" s="29"/>
      <c r="Q82" s="29"/>
      <c r="R82" s="29"/>
      <c r="S82" s="29"/>
      <c r="T82" s="29"/>
      <c r="U82" s="29"/>
      <c r="V82" s="29"/>
      <c r="W82" s="29"/>
      <c r="X82" s="29"/>
      <c r="Y82" s="29"/>
      <c r="Z82" s="29"/>
    </row>
    <row r="83" spans="4:26" ht="15" customHeight="1" x14ac:dyDescent="0.2">
      <c r="D83" s="29"/>
      <c r="E83" s="29"/>
      <c r="F83" s="29"/>
      <c r="G83" s="29"/>
      <c r="H83" s="29"/>
      <c r="I83" s="29"/>
      <c r="J83" s="29"/>
      <c r="K83" s="29"/>
      <c r="L83" s="29"/>
      <c r="M83" s="29"/>
      <c r="N83" s="29"/>
      <c r="O83" s="29"/>
      <c r="P83" s="29"/>
      <c r="Q83" s="29"/>
      <c r="R83" s="29"/>
      <c r="S83" s="29"/>
      <c r="T83" s="29"/>
      <c r="U83" s="29"/>
      <c r="V83" s="29"/>
      <c r="W83" s="29"/>
      <c r="X83" s="29"/>
      <c r="Y83" s="29"/>
      <c r="Z83" s="29"/>
    </row>
    <row r="84" spans="4:26" ht="15" customHeight="1" x14ac:dyDescent="0.2">
      <c r="D84" s="29"/>
      <c r="E84" s="29"/>
      <c r="F84" s="29"/>
      <c r="G84" s="29"/>
      <c r="H84" s="29"/>
      <c r="I84" s="29"/>
      <c r="J84" s="29"/>
      <c r="K84" s="29"/>
      <c r="L84" s="29"/>
      <c r="M84" s="29"/>
      <c r="N84" s="29"/>
      <c r="O84" s="29"/>
      <c r="P84" s="29"/>
      <c r="Q84" s="29"/>
      <c r="R84" s="29"/>
      <c r="S84" s="29"/>
      <c r="T84" s="29"/>
      <c r="U84" s="29"/>
      <c r="V84" s="29"/>
      <c r="W84" s="29"/>
      <c r="X84" s="29"/>
      <c r="Y84" s="29"/>
      <c r="Z84" s="29"/>
    </row>
    <row r="85" spans="4:26" ht="15" customHeight="1" x14ac:dyDescent="0.2">
      <c r="D85" s="29"/>
      <c r="E85" s="29"/>
      <c r="F85" s="29"/>
      <c r="G85" s="29"/>
      <c r="H85" s="29"/>
      <c r="I85" s="29"/>
      <c r="J85" s="29"/>
      <c r="K85" s="29"/>
      <c r="L85" s="29"/>
      <c r="M85" s="29"/>
      <c r="N85" s="29"/>
      <c r="O85" s="29"/>
      <c r="P85" s="29"/>
      <c r="Q85" s="29"/>
      <c r="R85" s="29"/>
      <c r="S85" s="29"/>
      <c r="T85" s="29"/>
      <c r="U85" s="29"/>
      <c r="V85" s="29"/>
      <c r="W85" s="29"/>
      <c r="X85" s="29"/>
      <c r="Y85" s="29"/>
      <c r="Z85" s="29"/>
    </row>
    <row r="86" spans="4:26" ht="15" customHeight="1" x14ac:dyDescent="0.2">
      <c r="D86" s="29"/>
      <c r="E86" s="29"/>
      <c r="F86" s="29"/>
      <c r="G86" s="29"/>
      <c r="H86" s="29"/>
      <c r="I86" s="29"/>
      <c r="J86" s="29"/>
      <c r="K86" s="29"/>
      <c r="L86" s="29"/>
      <c r="M86" s="29"/>
      <c r="N86" s="29"/>
      <c r="O86" s="29"/>
      <c r="P86" s="29"/>
      <c r="Q86" s="29"/>
      <c r="R86" s="29"/>
      <c r="S86" s="29"/>
      <c r="T86" s="29"/>
      <c r="U86" s="29"/>
      <c r="V86" s="29"/>
      <c r="W86" s="29"/>
      <c r="X86" s="29"/>
      <c r="Y86" s="29"/>
      <c r="Z86" s="29"/>
    </row>
    <row r="87" spans="4:26" ht="15" customHeight="1" x14ac:dyDescent="0.2">
      <c r="D87" s="29"/>
      <c r="E87" s="29"/>
      <c r="F87" s="29"/>
      <c r="G87" s="29"/>
      <c r="H87" s="29"/>
      <c r="I87" s="29"/>
      <c r="J87" s="29"/>
      <c r="K87" s="29"/>
      <c r="L87" s="29"/>
      <c r="M87" s="29"/>
      <c r="N87" s="29"/>
      <c r="O87" s="29"/>
      <c r="P87" s="29"/>
      <c r="Q87" s="29"/>
      <c r="R87" s="29"/>
      <c r="S87" s="29"/>
      <c r="T87" s="29"/>
      <c r="U87" s="29"/>
      <c r="V87" s="29"/>
      <c r="W87" s="29"/>
      <c r="X87" s="29"/>
      <c r="Y87" s="29"/>
      <c r="Z87" s="29"/>
    </row>
    <row r="88" spans="4:26" ht="15" customHeight="1" x14ac:dyDescent="0.2">
      <c r="D88" s="29"/>
      <c r="E88" s="29"/>
      <c r="F88" s="29"/>
      <c r="G88" s="29"/>
      <c r="H88" s="29"/>
      <c r="I88" s="29"/>
      <c r="J88" s="29"/>
      <c r="K88" s="29"/>
      <c r="L88" s="29"/>
      <c r="M88" s="29"/>
      <c r="N88" s="29"/>
      <c r="O88" s="29"/>
      <c r="P88" s="29"/>
      <c r="Q88" s="29"/>
      <c r="R88" s="29"/>
      <c r="S88" s="29"/>
      <c r="T88" s="29"/>
      <c r="U88" s="29"/>
      <c r="V88" s="29"/>
      <c r="W88" s="29"/>
      <c r="X88" s="29"/>
      <c r="Y88" s="29"/>
      <c r="Z88" s="29"/>
    </row>
    <row r="89" spans="4:26" ht="15" customHeight="1" x14ac:dyDescent="0.2">
      <c r="D89" s="29"/>
      <c r="E89" s="29"/>
      <c r="F89" s="29"/>
      <c r="G89" s="29"/>
      <c r="H89" s="29"/>
      <c r="I89" s="29"/>
      <c r="J89" s="29"/>
      <c r="K89" s="29"/>
      <c r="L89" s="29"/>
      <c r="M89" s="29"/>
      <c r="N89" s="29"/>
      <c r="O89" s="29"/>
      <c r="P89" s="29"/>
      <c r="Q89" s="29"/>
      <c r="R89" s="29"/>
      <c r="S89" s="29"/>
      <c r="T89" s="29"/>
      <c r="U89" s="29"/>
      <c r="V89" s="29"/>
      <c r="W89" s="29"/>
      <c r="X89" s="29"/>
      <c r="Y89" s="29"/>
      <c r="Z89" s="29"/>
    </row>
    <row r="90" spans="4:26" ht="15" customHeight="1" x14ac:dyDescent="0.2">
      <c r="D90" s="29"/>
      <c r="E90" s="29"/>
      <c r="F90" s="29"/>
      <c r="G90" s="29"/>
      <c r="H90" s="29"/>
      <c r="I90" s="29"/>
      <c r="J90" s="29"/>
      <c r="K90" s="29"/>
      <c r="L90" s="29"/>
      <c r="M90" s="29"/>
      <c r="N90" s="29"/>
      <c r="O90" s="29"/>
      <c r="P90" s="29"/>
      <c r="Q90" s="29"/>
      <c r="R90" s="29"/>
      <c r="S90" s="29"/>
      <c r="T90" s="29"/>
      <c r="U90" s="29"/>
      <c r="V90" s="29"/>
      <c r="W90" s="29"/>
      <c r="X90" s="29"/>
      <c r="Y90" s="29"/>
      <c r="Z90" s="29"/>
    </row>
    <row r="91" spans="4:26" ht="15" customHeight="1" x14ac:dyDescent="0.2">
      <c r="D91" s="29"/>
      <c r="E91" s="29"/>
      <c r="F91" s="29"/>
      <c r="G91" s="29"/>
      <c r="H91" s="29"/>
      <c r="I91" s="29"/>
      <c r="J91" s="29"/>
      <c r="K91" s="29"/>
      <c r="L91" s="29"/>
      <c r="M91" s="29"/>
      <c r="N91" s="29"/>
      <c r="O91" s="29"/>
      <c r="P91" s="29"/>
      <c r="Q91" s="29"/>
      <c r="R91" s="29"/>
      <c r="S91" s="29"/>
      <c r="T91" s="29"/>
      <c r="U91" s="29"/>
      <c r="V91" s="29"/>
      <c r="W91" s="29"/>
      <c r="X91" s="29"/>
      <c r="Y91" s="29"/>
      <c r="Z91" s="29"/>
    </row>
    <row r="92" spans="4:26" ht="15" customHeight="1" x14ac:dyDescent="0.2">
      <c r="D92" s="29"/>
      <c r="E92" s="29"/>
      <c r="F92" s="29"/>
      <c r="G92" s="29"/>
      <c r="H92" s="29"/>
      <c r="I92" s="29"/>
      <c r="J92" s="29"/>
      <c r="K92" s="29"/>
      <c r="L92" s="29"/>
      <c r="M92" s="29"/>
      <c r="N92" s="29"/>
      <c r="O92" s="29"/>
      <c r="P92" s="29"/>
      <c r="Q92" s="29"/>
      <c r="R92" s="29"/>
      <c r="S92" s="29"/>
      <c r="T92" s="29"/>
      <c r="U92" s="29"/>
      <c r="V92" s="29"/>
      <c r="W92" s="29"/>
      <c r="X92" s="29"/>
      <c r="Y92" s="29"/>
      <c r="Z92" s="29"/>
    </row>
    <row r="93" spans="4:26" ht="15" customHeight="1" x14ac:dyDescent="0.2">
      <c r="D93" s="29"/>
      <c r="E93" s="29"/>
      <c r="F93" s="29"/>
      <c r="G93" s="29"/>
      <c r="H93" s="29"/>
      <c r="I93" s="29"/>
      <c r="J93" s="29"/>
      <c r="K93" s="29"/>
      <c r="L93" s="29"/>
      <c r="M93" s="29"/>
      <c r="N93" s="29"/>
      <c r="O93" s="29"/>
      <c r="P93" s="29"/>
      <c r="Q93" s="29"/>
      <c r="R93" s="29"/>
      <c r="S93" s="29"/>
      <c r="T93" s="29"/>
      <c r="U93" s="29"/>
      <c r="V93" s="29"/>
      <c r="W93" s="29"/>
      <c r="X93" s="29"/>
      <c r="Y93" s="29"/>
      <c r="Z93" s="29"/>
    </row>
    <row r="94" spans="4:26" ht="15" customHeight="1" x14ac:dyDescent="0.2">
      <c r="D94" s="29"/>
      <c r="E94" s="29"/>
      <c r="F94" s="29"/>
      <c r="G94" s="29"/>
      <c r="H94" s="29"/>
      <c r="I94" s="29"/>
      <c r="J94" s="29"/>
      <c r="K94" s="29"/>
      <c r="L94" s="29"/>
      <c r="M94" s="29"/>
      <c r="N94" s="29"/>
      <c r="O94" s="29"/>
      <c r="P94" s="29"/>
      <c r="Q94" s="29"/>
      <c r="R94" s="29"/>
      <c r="S94" s="29"/>
      <c r="T94" s="29"/>
      <c r="U94" s="29"/>
      <c r="V94" s="29"/>
      <c r="W94" s="29"/>
      <c r="X94" s="29"/>
      <c r="Y94" s="29"/>
      <c r="Z94" s="29"/>
    </row>
    <row r="95" spans="4:26" ht="15" customHeight="1" x14ac:dyDescent="0.2">
      <c r="D95" s="29"/>
      <c r="E95" s="29"/>
      <c r="F95" s="29"/>
      <c r="G95" s="29"/>
      <c r="H95" s="29"/>
      <c r="I95" s="29"/>
      <c r="J95" s="29"/>
      <c r="K95" s="29"/>
      <c r="L95" s="29"/>
      <c r="M95" s="29"/>
      <c r="N95" s="29"/>
      <c r="O95" s="29"/>
      <c r="P95" s="29"/>
      <c r="Q95" s="29"/>
      <c r="R95" s="29"/>
      <c r="S95" s="29"/>
      <c r="T95" s="29"/>
      <c r="U95" s="29"/>
      <c r="V95" s="29"/>
      <c r="W95" s="29"/>
      <c r="X95" s="29"/>
      <c r="Y95" s="29"/>
      <c r="Z95" s="29"/>
    </row>
    <row r="96" spans="4:26" ht="15" customHeight="1" x14ac:dyDescent="0.2">
      <c r="D96" s="29"/>
      <c r="E96" s="29"/>
      <c r="F96" s="29"/>
      <c r="G96" s="29"/>
      <c r="H96" s="29"/>
      <c r="I96" s="29"/>
      <c r="J96" s="29"/>
      <c r="K96" s="29"/>
      <c r="L96" s="29"/>
      <c r="M96" s="29"/>
      <c r="N96" s="29"/>
      <c r="O96" s="29"/>
      <c r="P96" s="29"/>
      <c r="Q96" s="29"/>
      <c r="R96" s="29"/>
      <c r="S96" s="29"/>
      <c r="T96" s="29"/>
      <c r="U96" s="29"/>
      <c r="V96" s="29"/>
      <c r="W96" s="29"/>
      <c r="X96" s="29"/>
      <c r="Y96" s="29"/>
      <c r="Z96" s="29"/>
    </row>
    <row r="97" spans="4:26" ht="15" customHeight="1" x14ac:dyDescent="0.2">
      <c r="D97" s="29"/>
      <c r="E97" s="29"/>
      <c r="F97" s="29"/>
      <c r="G97" s="29"/>
      <c r="H97" s="29"/>
      <c r="I97" s="29"/>
      <c r="J97" s="29"/>
      <c r="K97" s="29"/>
      <c r="L97" s="29"/>
      <c r="M97" s="29"/>
      <c r="N97" s="29"/>
      <c r="O97" s="29"/>
      <c r="P97" s="29"/>
      <c r="Q97" s="29"/>
      <c r="R97" s="29"/>
      <c r="S97" s="29"/>
      <c r="T97" s="29"/>
      <c r="U97" s="29"/>
      <c r="V97" s="29"/>
      <c r="W97" s="29"/>
      <c r="X97" s="29"/>
      <c r="Y97" s="29"/>
      <c r="Z97" s="29"/>
    </row>
    <row r="98" spans="4:26" ht="15" customHeight="1" x14ac:dyDescent="0.2">
      <c r="D98" s="29"/>
      <c r="E98" s="29"/>
      <c r="F98" s="29"/>
      <c r="G98" s="29"/>
      <c r="H98" s="29"/>
      <c r="I98" s="29"/>
      <c r="J98" s="29"/>
      <c r="K98" s="29"/>
      <c r="L98" s="29"/>
      <c r="M98" s="29"/>
      <c r="N98" s="29"/>
      <c r="O98" s="29"/>
      <c r="P98" s="29"/>
      <c r="Q98" s="29"/>
      <c r="R98" s="29"/>
      <c r="S98" s="29"/>
      <c r="T98" s="29"/>
      <c r="U98" s="29"/>
      <c r="V98" s="29"/>
      <c r="W98" s="29"/>
      <c r="X98" s="29"/>
      <c r="Y98" s="29"/>
      <c r="Z98" s="29"/>
    </row>
    <row r="99" spans="4:26" ht="15" customHeight="1" x14ac:dyDescent="0.2">
      <c r="D99" s="29"/>
      <c r="E99" s="29"/>
      <c r="F99" s="29"/>
      <c r="G99" s="29"/>
      <c r="H99" s="29"/>
      <c r="I99" s="29"/>
      <c r="J99" s="29"/>
      <c r="K99" s="29"/>
      <c r="L99" s="29"/>
      <c r="M99" s="29"/>
      <c r="N99" s="29"/>
      <c r="O99" s="29"/>
      <c r="P99" s="29"/>
      <c r="Q99" s="29"/>
      <c r="R99" s="29"/>
      <c r="S99" s="29"/>
      <c r="T99" s="29"/>
      <c r="U99" s="29"/>
      <c r="V99" s="29"/>
      <c r="W99" s="29"/>
      <c r="X99" s="29"/>
      <c r="Y99" s="29"/>
      <c r="Z99" s="29"/>
    </row>
    <row r="100" spans="4:26" ht="15" customHeight="1" x14ac:dyDescent="0.2">
      <c r="D100" s="29"/>
      <c r="E100" s="29"/>
      <c r="F100" s="29"/>
      <c r="G100" s="29"/>
      <c r="H100" s="29"/>
      <c r="I100" s="29"/>
      <c r="J100" s="29"/>
      <c r="K100" s="29"/>
      <c r="L100" s="29"/>
      <c r="M100" s="29"/>
      <c r="N100" s="29"/>
      <c r="O100" s="29"/>
      <c r="P100" s="29"/>
      <c r="Q100" s="29"/>
      <c r="R100" s="29"/>
      <c r="S100" s="29"/>
      <c r="T100" s="29"/>
      <c r="U100" s="29"/>
      <c r="V100" s="29"/>
      <c r="W100" s="29"/>
      <c r="X100" s="29"/>
      <c r="Y100" s="29"/>
      <c r="Z100" s="29"/>
    </row>
    <row r="101" spans="4:26" ht="15" customHeight="1" x14ac:dyDescent="0.2">
      <c r="D101" s="29"/>
      <c r="E101" s="29"/>
      <c r="F101" s="29"/>
      <c r="G101" s="29"/>
      <c r="H101" s="29"/>
      <c r="I101" s="29"/>
      <c r="J101" s="29"/>
      <c r="K101" s="29"/>
      <c r="L101" s="29"/>
      <c r="M101" s="29"/>
      <c r="N101" s="29"/>
      <c r="O101" s="29"/>
      <c r="P101" s="29"/>
      <c r="Q101" s="29"/>
      <c r="R101" s="29"/>
      <c r="S101" s="29"/>
      <c r="T101" s="29"/>
      <c r="U101" s="29"/>
      <c r="V101" s="29"/>
      <c r="W101" s="29"/>
      <c r="X101" s="29"/>
      <c r="Y101" s="29"/>
      <c r="Z101" s="29"/>
    </row>
    <row r="102" spans="4:26" ht="15" customHeight="1" x14ac:dyDescent="0.2">
      <c r="D102" s="29"/>
      <c r="E102" s="29"/>
      <c r="F102" s="29"/>
      <c r="G102" s="29"/>
      <c r="H102" s="29"/>
      <c r="I102" s="29"/>
      <c r="J102" s="29"/>
      <c r="K102" s="29"/>
      <c r="L102" s="29"/>
      <c r="M102" s="29"/>
      <c r="N102" s="29"/>
      <c r="O102" s="29"/>
      <c r="P102" s="29"/>
      <c r="Q102" s="29"/>
      <c r="R102" s="29"/>
      <c r="S102" s="29"/>
      <c r="T102" s="29"/>
      <c r="U102" s="29"/>
      <c r="V102" s="29"/>
      <c r="W102" s="29"/>
      <c r="X102" s="29"/>
      <c r="Y102" s="29"/>
      <c r="Z102" s="29"/>
    </row>
    <row r="103" spans="4:26" ht="15" customHeight="1" x14ac:dyDescent="0.2">
      <c r="D103" s="29"/>
      <c r="E103" s="29"/>
      <c r="F103" s="29"/>
      <c r="G103" s="29"/>
      <c r="H103" s="29"/>
      <c r="I103" s="29"/>
      <c r="J103" s="29"/>
      <c r="K103" s="29"/>
      <c r="L103" s="29"/>
      <c r="M103" s="29"/>
      <c r="N103" s="29"/>
      <c r="O103" s="29"/>
      <c r="P103" s="29"/>
      <c r="Q103" s="29"/>
      <c r="R103" s="29"/>
      <c r="S103" s="29"/>
      <c r="T103" s="29"/>
      <c r="U103" s="29"/>
      <c r="V103" s="29"/>
      <c r="W103" s="29"/>
      <c r="X103" s="29"/>
      <c r="Y103" s="29"/>
      <c r="Z103" s="29"/>
    </row>
    <row r="104" spans="4:26" ht="15" customHeight="1" x14ac:dyDescent="0.2">
      <c r="D104" s="29"/>
      <c r="E104" s="29"/>
      <c r="F104" s="29"/>
      <c r="G104" s="29"/>
      <c r="H104" s="29"/>
      <c r="I104" s="29"/>
      <c r="J104" s="29"/>
      <c r="K104" s="29"/>
      <c r="L104" s="29"/>
      <c r="M104" s="29"/>
      <c r="N104" s="29"/>
      <c r="O104" s="29"/>
      <c r="P104" s="29"/>
      <c r="Q104" s="29"/>
      <c r="R104" s="29"/>
      <c r="S104" s="29"/>
      <c r="T104" s="29"/>
      <c r="U104" s="29"/>
      <c r="V104" s="29"/>
      <c r="W104" s="29"/>
      <c r="X104" s="29"/>
      <c r="Y104" s="29"/>
      <c r="Z104" s="29"/>
    </row>
    <row r="105" spans="4:26" ht="15" customHeight="1" x14ac:dyDescent="0.2">
      <c r="D105" s="29"/>
      <c r="E105" s="29"/>
      <c r="F105" s="29"/>
      <c r="G105" s="29"/>
      <c r="H105" s="29"/>
      <c r="I105" s="29"/>
      <c r="J105" s="29"/>
      <c r="K105" s="29"/>
      <c r="L105" s="29"/>
      <c r="M105" s="29"/>
      <c r="N105" s="29"/>
      <c r="O105" s="29"/>
      <c r="P105" s="29"/>
      <c r="Q105" s="29"/>
      <c r="R105" s="29"/>
      <c r="S105" s="29"/>
      <c r="T105" s="29"/>
      <c r="U105" s="29"/>
      <c r="V105" s="29"/>
      <c r="W105" s="29"/>
      <c r="X105" s="29"/>
      <c r="Y105" s="29"/>
      <c r="Z105" s="29"/>
    </row>
    <row r="106" spans="4:26" ht="15" customHeight="1" x14ac:dyDescent="0.2">
      <c r="D106" s="29"/>
      <c r="E106" s="29"/>
      <c r="F106" s="29"/>
      <c r="G106" s="29"/>
      <c r="H106" s="29"/>
      <c r="I106" s="29"/>
      <c r="J106" s="29"/>
      <c r="K106" s="29"/>
      <c r="L106" s="29"/>
      <c r="M106" s="29"/>
      <c r="N106" s="29"/>
      <c r="O106" s="29"/>
      <c r="P106" s="29"/>
      <c r="Q106" s="29"/>
      <c r="R106" s="29"/>
      <c r="S106" s="29"/>
      <c r="T106" s="29"/>
      <c r="U106" s="29"/>
      <c r="V106" s="29"/>
      <c r="W106" s="29"/>
      <c r="X106" s="29"/>
      <c r="Y106" s="29"/>
      <c r="Z106" s="29"/>
    </row>
    <row r="107" spans="4:26" ht="15" customHeight="1" x14ac:dyDescent="0.2">
      <c r="D107" s="29"/>
      <c r="E107" s="29"/>
      <c r="F107" s="29"/>
      <c r="G107" s="29"/>
      <c r="H107" s="29"/>
      <c r="I107" s="29"/>
      <c r="J107" s="29"/>
      <c r="K107" s="29"/>
      <c r="L107" s="29"/>
      <c r="M107" s="29"/>
      <c r="N107" s="29"/>
      <c r="O107" s="29"/>
      <c r="P107" s="29"/>
      <c r="Q107" s="29"/>
      <c r="R107" s="29"/>
      <c r="S107" s="29"/>
      <c r="T107" s="29"/>
      <c r="U107" s="29"/>
      <c r="V107" s="29"/>
      <c r="W107" s="29"/>
      <c r="X107" s="29"/>
      <c r="Y107" s="29"/>
      <c r="Z107" s="29"/>
    </row>
    <row r="108" spans="4:26" ht="15" customHeight="1" x14ac:dyDescent="0.2">
      <c r="D108" s="29"/>
      <c r="E108" s="29"/>
      <c r="F108" s="29"/>
      <c r="G108" s="29"/>
      <c r="H108" s="29"/>
      <c r="I108" s="29"/>
      <c r="J108" s="29"/>
      <c r="K108" s="29"/>
      <c r="L108" s="29"/>
      <c r="M108" s="29"/>
      <c r="N108" s="29"/>
      <c r="O108" s="29"/>
      <c r="P108" s="29"/>
      <c r="Q108" s="29"/>
      <c r="R108" s="29"/>
      <c r="S108" s="29"/>
      <c r="T108" s="29"/>
      <c r="U108" s="29"/>
      <c r="V108" s="29"/>
      <c r="W108" s="29"/>
      <c r="X108" s="29"/>
      <c r="Y108" s="29"/>
      <c r="Z108" s="29"/>
    </row>
    <row r="109" spans="4:26" ht="15" customHeight="1" x14ac:dyDescent="0.2">
      <c r="D109" s="29"/>
      <c r="E109" s="29"/>
      <c r="F109" s="29"/>
      <c r="G109" s="29"/>
      <c r="H109" s="29"/>
      <c r="I109" s="29"/>
      <c r="J109" s="29"/>
      <c r="K109" s="29"/>
      <c r="L109" s="29"/>
      <c r="M109" s="29"/>
      <c r="N109" s="29"/>
      <c r="O109" s="29"/>
      <c r="P109" s="29"/>
      <c r="Q109" s="29"/>
      <c r="R109" s="29"/>
      <c r="S109" s="29"/>
      <c r="T109" s="29"/>
      <c r="U109" s="29"/>
      <c r="V109" s="29"/>
      <c r="W109" s="29"/>
      <c r="X109" s="29"/>
      <c r="Y109" s="29"/>
      <c r="Z109" s="29"/>
    </row>
    <row r="110" spans="4:26" ht="15" customHeight="1" x14ac:dyDescent="0.2">
      <c r="D110" s="29"/>
      <c r="E110" s="29"/>
      <c r="F110" s="29"/>
      <c r="G110" s="29"/>
      <c r="H110" s="29"/>
      <c r="I110" s="29"/>
      <c r="J110" s="29"/>
      <c r="K110" s="29"/>
      <c r="L110" s="29"/>
      <c r="M110" s="29"/>
      <c r="N110" s="29"/>
      <c r="O110" s="29"/>
      <c r="P110" s="29"/>
      <c r="Q110" s="29"/>
      <c r="R110" s="29"/>
      <c r="S110" s="29"/>
      <c r="T110" s="29"/>
      <c r="U110" s="29"/>
      <c r="V110" s="29"/>
      <c r="W110" s="29"/>
      <c r="X110" s="29"/>
      <c r="Y110" s="29"/>
      <c r="Z110" s="29"/>
    </row>
    <row r="111" spans="4:26" ht="15" customHeight="1" x14ac:dyDescent="0.2">
      <c r="D111" s="29"/>
      <c r="E111" s="29"/>
      <c r="F111" s="29"/>
      <c r="G111" s="29"/>
      <c r="H111" s="29"/>
      <c r="I111" s="29"/>
      <c r="J111" s="29"/>
      <c r="K111" s="29"/>
      <c r="L111" s="29"/>
      <c r="M111" s="29"/>
      <c r="N111" s="29"/>
      <c r="O111" s="29"/>
      <c r="P111" s="29"/>
      <c r="Q111" s="29"/>
      <c r="R111" s="29"/>
      <c r="S111" s="29"/>
      <c r="T111" s="29"/>
      <c r="U111" s="29"/>
      <c r="V111" s="29"/>
      <c r="W111" s="29"/>
      <c r="X111" s="29"/>
      <c r="Y111" s="29"/>
      <c r="Z111" s="29"/>
    </row>
    <row r="112" spans="4:26" ht="15" customHeight="1" x14ac:dyDescent="0.2">
      <c r="D112" s="29"/>
      <c r="E112" s="29"/>
      <c r="F112" s="29"/>
      <c r="G112" s="29"/>
      <c r="H112" s="29"/>
      <c r="I112" s="29"/>
      <c r="J112" s="29"/>
      <c r="K112" s="29"/>
      <c r="L112" s="29"/>
      <c r="M112" s="29"/>
      <c r="N112" s="29"/>
      <c r="O112" s="29"/>
      <c r="P112" s="29"/>
      <c r="Q112" s="29"/>
      <c r="R112" s="29"/>
      <c r="S112" s="29"/>
      <c r="T112" s="29"/>
      <c r="U112" s="29"/>
      <c r="V112" s="29"/>
      <c r="W112" s="29"/>
      <c r="X112" s="29"/>
      <c r="Y112" s="29"/>
      <c r="Z112" s="29"/>
    </row>
    <row r="113" spans="4:26" ht="15" customHeight="1" x14ac:dyDescent="0.2">
      <c r="D113" s="29"/>
      <c r="E113" s="29"/>
      <c r="F113" s="29"/>
      <c r="G113" s="29"/>
      <c r="H113" s="29"/>
      <c r="I113" s="29"/>
      <c r="J113" s="29"/>
      <c r="K113" s="29"/>
      <c r="L113" s="29"/>
      <c r="M113" s="29"/>
      <c r="N113" s="29"/>
      <c r="O113" s="29"/>
      <c r="P113" s="29"/>
      <c r="Q113" s="29"/>
      <c r="R113" s="29"/>
      <c r="S113" s="29"/>
      <c r="T113" s="29"/>
      <c r="U113" s="29"/>
      <c r="V113" s="29"/>
      <c r="W113" s="29"/>
      <c r="X113" s="29"/>
      <c r="Y113" s="29"/>
      <c r="Z113" s="29"/>
    </row>
    <row r="114" spans="4:26" ht="15" customHeight="1" x14ac:dyDescent="0.2">
      <c r="D114" s="29"/>
      <c r="E114" s="29"/>
      <c r="F114" s="29"/>
      <c r="G114" s="29"/>
      <c r="H114" s="29"/>
      <c r="I114" s="29"/>
      <c r="J114" s="29"/>
      <c r="K114" s="29"/>
      <c r="L114" s="29"/>
      <c r="M114" s="29"/>
      <c r="N114" s="29"/>
      <c r="O114" s="29"/>
      <c r="P114" s="29"/>
      <c r="Q114" s="29"/>
      <c r="R114" s="29"/>
      <c r="S114" s="29"/>
      <c r="T114" s="29"/>
      <c r="U114" s="29"/>
      <c r="V114" s="29"/>
      <c r="W114" s="29"/>
      <c r="X114" s="29"/>
      <c r="Y114" s="29"/>
      <c r="Z114" s="29"/>
    </row>
    <row r="115" spans="4:26" ht="15" customHeight="1" x14ac:dyDescent="0.2">
      <c r="D115" s="29"/>
      <c r="E115" s="29"/>
      <c r="F115" s="29"/>
      <c r="G115" s="29"/>
      <c r="H115" s="29"/>
      <c r="I115" s="29"/>
      <c r="J115" s="29"/>
      <c r="K115" s="29"/>
      <c r="L115" s="29"/>
      <c r="M115" s="29"/>
      <c r="N115" s="29"/>
      <c r="O115" s="29"/>
      <c r="P115" s="29"/>
      <c r="Q115" s="29"/>
      <c r="R115" s="29"/>
      <c r="S115" s="29"/>
      <c r="T115" s="29"/>
      <c r="U115" s="29"/>
      <c r="V115" s="29"/>
      <c r="W115" s="29"/>
      <c r="X115" s="29"/>
      <c r="Y115" s="29"/>
      <c r="Z115" s="29"/>
    </row>
    <row r="116" spans="4:26" ht="15" customHeight="1" x14ac:dyDescent="0.2">
      <c r="D116" s="29"/>
      <c r="E116" s="29"/>
      <c r="F116" s="29"/>
      <c r="G116" s="29"/>
      <c r="H116" s="29"/>
      <c r="I116" s="29"/>
      <c r="J116" s="29"/>
      <c r="K116" s="29"/>
      <c r="L116" s="29"/>
      <c r="M116" s="29"/>
      <c r="N116" s="29"/>
      <c r="O116" s="29"/>
      <c r="P116" s="29"/>
      <c r="Q116" s="29"/>
      <c r="R116" s="29"/>
      <c r="S116" s="29"/>
      <c r="T116" s="29"/>
      <c r="U116" s="29"/>
      <c r="V116" s="29"/>
      <c r="W116" s="29"/>
      <c r="X116" s="29"/>
      <c r="Y116" s="29"/>
      <c r="Z116" s="29"/>
    </row>
    <row r="117" spans="4:26" ht="15" customHeight="1" x14ac:dyDescent="0.2">
      <c r="D117" s="29"/>
      <c r="E117" s="29"/>
      <c r="F117" s="29"/>
      <c r="G117" s="29"/>
      <c r="H117" s="29"/>
      <c r="I117" s="29"/>
      <c r="J117" s="29"/>
      <c r="K117" s="29"/>
      <c r="L117" s="29"/>
      <c r="M117" s="29"/>
      <c r="N117" s="29"/>
      <c r="O117" s="29"/>
      <c r="P117" s="29"/>
      <c r="Q117" s="29"/>
      <c r="R117" s="29"/>
      <c r="S117" s="29"/>
      <c r="T117" s="29"/>
      <c r="U117" s="29"/>
      <c r="V117" s="29"/>
      <c r="W117" s="29"/>
      <c r="X117" s="29"/>
      <c r="Y117" s="29"/>
      <c r="Z117" s="29"/>
    </row>
    <row r="118" spans="4:26" ht="15" customHeight="1" x14ac:dyDescent="0.2">
      <c r="D118" s="29"/>
      <c r="E118" s="29"/>
      <c r="F118" s="29"/>
      <c r="G118" s="29"/>
      <c r="H118" s="29"/>
      <c r="I118" s="29"/>
      <c r="J118" s="29"/>
      <c r="K118" s="29"/>
      <c r="L118" s="29"/>
      <c r="M118" s="29"/>
      <c r="N118" s="29"/>
      <c r="O118" s="29"/>
      <c r="P118" s="29"/>
      <c r="Q118" s="29"/>
      <c r="R118" s="29"/>
      <c r="S118" s="29"/>
      <c r="T118" s="29"/>
      <c r="U118" s="29"/>
      <c r="V118" s="29"/>
      <c r="W118" s="29"/>
      <c r="X118" s="29"/>
      <c r="Y118" s="29"/>
      <c r="Z118" s="29"/>
    </row>
    <row r="119" spans="4:26" ht="15" customHeight="1" x14ac:dyDescent="0.2">
      <c r="D119" s="29"/>
      <c r="E119" s="29"/>
      <c r="F119" s="29"/>
      <c r="G119" s="29"/>
      <c r="H119" s="29"/>
      <c r="I119" s="29"/>
      <c r="J119" s="29"/>
      <c r="K119" s="29"/>
      <c r="L119" s="29"/>
      <c r="M119" s="29"/>
      <c r="N119" s="29"/>
      <c r="O119" s="29"/>
      <c r="P119" s="29"/>
      <c r="Q119" s="29"/>
      <c r="R119" s="29"/>
      <c r="S119" s="29"/>
      <c r="T119" s="29"/>
      <c r="U119" s="29"/>
      <c r="V119" s="29"/>
      <c r="W119" s="29"/>
      <c r="X119" s="29"/>
      <c r="Y119" s="29"/>
      <c r="Z119" s="29"/>
    </row>
    <row r="120" spans="4:26" ht="15" customHeight="1" x14ac:dyDescent="0.2">
      <c r="D120" s="29"/>
      <c r="E120" s="29"/>
      <c r="F120" s="29"/>
      <c r="G120" s="29"/>
      <c r="H120" s="29"/>
      <c r="I120" s="29"/>
      <c r="J120" s="29"/>
      <c r="K120" s="29"/>
      <c r="L120" s="29"/>
      <c r="M120" s="29"/>
      <c r="N120" s="29"/>
      <c r="O120" s="29"/>
      <c r="P120" s="29"/>
      <c r="Q120" s="29"/>
      <c r="R120" s="29"/>
      <c r="S120" s="29"/>
      <c r="T120" s="29"/>
      <c r="U120" s="29"/>
      <c r="V120" s="29"/>
      <c r="W120" s="29"/>
      <c r="X120" s="29"/>
      <c r="Y120" s="29"/>
      <c r="Z120" s="29"/>
    </row>
    <row r="121" spans="4:26" ht="15" customHeight="1" x14ac:dyDescent="0.2">
      <c r="D121" s="29"/>
      <c r="E121" s="29"/>
      <c r="F121" s="29"/>
      <c r="G121" s="29"/>
      <c r="H121" s="29"/>
      <c r="I121" s="29"/>
      <c r="J121" s="29"/>
      <c r="K121" s="29"/>
      <c r="L121" s="29"/>
      <c r="M121" s="29"/>
      <c r="N121" s="29"/>
      <c r="O121" s="29"/>
      <c r="P121" s="29"/>
      <c r="Q121" s="29"/>
      <c r="R121" s="29"/>
      <c r="S121" s="29"/>
      <c r="T121" s="29"/>
      <c r="U121" s="29"/>
      <c r="V121" s="29"/>
      <c r="W121" s="29"/>
      <c r="X121" s="29"/>
      <c r="Y121" s="29"/>
      <c r="Z121" s="29"/>
    </row>
    <row r="122" spans="4:26" ht="15" customHeight="1" x14ac:dyDescent="0.2">
      <c r="D122" s="29"/>
      <c r="E122" s="29"/>
      <c r="F122" s="29"/>
      <c r="G122" s="29"/>
      <c r="H122" s="29"/>
      <c r="I122" s="29"/>
      <c r="J122" s="29"/>
      <c r="K122" s="29"/>
      <c r="L122" s="29"/>
      <c r="M122" s="29"/>
      <c r="N122" s="29"/>
      <c r="O122" s="29"/>
      <c r="P122" s="29"/>
      <c r="Q122" s="29"/>
      <c r="R122" s="29"/>
      <c r="S122" s="29"/>
      <c r="T122" s="29"/>
      <c r="U122" s="29"/>
      <c r="V122" s="29"/>
      <c r="W122" s="29"/>
      <c r="X122" s="29"/>
      <c r="Y122" s="29"/>
      <c r="Z122" s="29"/>
    </row>
    <row r="123" spans="4:26" ht="15" customHeight="1" x14ac:dyDescent="0.2">
      <c r="D123" s="29"/>
      <c r="E123" s="29"/>
      <c r="F123" s="29"/>
      <c r="G123" s="29"/>
      <c r="H123" s="29"/>
      <c r="I123" s="29"/>
      <c r="J123" s="29"/>
      <c r="K123" s="29"/>
      <c r="L123" s="29"/>
      <c r="M123" s="29"/>
      <c r="N123" s="29"/>
      <c r="O123" s="29"/>
      <c r="P123" s="29"/>
      <c r="Q123" s="29"/>
      <c r="R123" s="29"/>
      <c r="S123" s="29"/>
      <c r="T123" s="29"/>
      <c r="U123" s="29"/>
      <c r="V123" s="29"/>
      <c r="W123" s="29"/>
      <c r="X123" s="29"/>
      <c r="Y123" s="29"/>
      <c r="Z123" s="29"/>
    </row>
    <row r="124" spans="4:26" ht="15" customHeight="1" x14ac:dyDescent="0.2">
      <c r="D124" s="29"/>
      <c r="E124" s="29"/>
      <c r="F124" s="29"/>
      <c r="G124" s="29"/>
      <c r="H124" s="29"/>
      <c r="I124" s="29"/>
      <c r="J124" s="29"/>
      <c r="K124" s="29"/>
      <c r="L124" s="29"/>
      <c r="M124" s="29"/>
      <c r="N124" s="29"/>
      <c r="O124" s="29"/>
      <c r="P124" s="29"/>
      <c r="Q124" s="29"/>
      <c r="R124" s="29"/>
      <c r="S124" s="29"/>
      <c r="T124" s="29"/>
      <c r="U124" s="29"/>
      <c r="V124" s="29"/>
      <c r="W124" s="29"/>
      <c r="X124" s="29"/>
      <c r="Y124" s="29"/>
      <c r="Z124" s="29"/>
    </row>
    <row r="125" spans="4:26" ht="15" customHeight="1" x14ac:dyDescent="0.2">
      <c r="D125" s="29"/>
      <c r="E125" s="29"/>
      <c r="F125" s="29"/>
      <c r="G125" s="29"/>
      <c r="H125" s="29"/>
      <c r="I125" s="29"/>
      <c r="J125" s="29"/>
      <c r="K125" s="29"/>
      <c r="L125" s="29"/>
      <c r="M125" s="29"/>
      <c r="N125" s="29"/>
      <c r="O125" s="29"/>
      <c r="P125" s="29"/>
      <c r="Q125" s="29"/>
      <c r="R125" s="29"/>
      <c r="S125" s="29"/>
      <c r="T125" s="29"/>
      <c r="U125" s="29"/>
      <c r="V125" s="29"/>
      <c r="W125" s="29"/>
      <c r="X125" s="29"/>
      <c r="Y125" s="29"/>
      <c r="Z125" s="29"/>
    </row>
    <row r="126" spans="4:26" ht="15" customHeight="1" x14ac:dyDescent="0.2">
      <c r="D126" s="29"/>
      <c r="E126" s="29"/>
      <c r="F126" s="29"/>
      <c r="G126" s="29"/>
      <c r="H126" s="29"/>
      <c r="I126" s="29"/>
      <c r="J126" s="29"/>
      <c r="K126" s="29"/>
      <c r="L126" s="29"/>
      <c r="M126" s="29"/>
      <c r="N126" s="29"/>
      <c r="O126" s="29"/>
      <c r="P126" s="29"/>
      <c r="Q126" s="29"/>
      <c r="R126" s="29"/>
      <c r="S126" s="29"/>
      <c r="T126" s="29"/>
      <c r="U126" s="29"/>
      <c r="V126" s="29"/>
      <c r="W126" s="29"/>
      <c r="X126" s="29"/>
      <c r="Y126" s="29"/>
      <c r="Z126" s="29"/>
    </row>
    <row r="127" spans="4:26" ht="15" customHeight="1" x14ac:dyDescent="0.2">
      <c r="D127" s="29"/>
      <c r="E127" s="29"/>
      <c r="F127" s="29"/>
      <c r="G127" s="29"/>
      <c r="H127" s="29"/>
      <c r="I127" s="29"/>
      <c r="J127" s="29"/>
      <c r="K127" s="29"/>
      <c r="L127" s="29"/>
      <c r="M127" s="29"/>
      <c r="N127" s="29"/>
      <c r="O127" s="29"/>
      <c r="P127" s="29"/>
      <c r="Q127" s="29"/>
      <c r="R127" s="29"/>
      <c r="S127" s="29"/>
      <c r="T127" s="29"/>
      <c r="U127" s="29"/>
      <c r="V127" s="29"/>
      <c r="W127" s="29"/>
      <c r="X127" s="29"/>
      <c r="Y127" s="29"/>
      <c r="Z127" s="29"/>
    </row>
    <row r="128" spans="4:26" ht="15" customHeight="1" x14ac:dyDescent="0.2">
      <c r="D128" s="29"/>
      <c r="E128" s="29"/>
      <c r="F128" s="29"/>
      <c r="G128" s="29"/>
      <c r="H128" s="29"/>
      <c r="I128" s="29"/>
      <c r="J128" s="29"/>
      <c r="K128" s="29"/>
      <c r="L128" s="29"/>
      <c r="M128" s="29"/>
      <c r="N128" s="29"/>
      <c r="O128" s="29"/>
      <c r="P128" s="29"/>
      <c r="Q128" s="29"/>
      <c r="R128" s="29"/>
      <c r="S128" s="29"/>
      <c r="T128" s="29"/>
      <c r="U128" s="29"/>
      <c r="V128" s="29"/>
      <c r="W128" s="29"/>
      <c r="X128" s="29"/>
      <c r="Y128" s="29"/>
      <c r="Z128" s="29"/>
    </row>
    <row r="129" spans="4:26" ht="15" customHeight="1" x14ac:dyDescent="0.2">
      <c r="D129" s="29"/>
      <c r="E129" s="29"/>
      <c r="F129" s="29"/>
      <c r="G129" s="29"/>
      <c r="H129" s="29"/>
      <c r="I129" s="29"/>
      <c r="J129" s="29"/>
      <c r="K129" s="29"/>
      <c r="L129" s="29"/>
      <c r="M129" s="29"/>
      <c r="N129" s="29"/>
      <c r="O129" s="29"/>
      <c r="P129" s="29"/>
      <c r="Q129" s="29"/>
      <c r="R129" s="29"/>
      <c r="S129" s="29"/>
      <c r="T129" s="29"/>
      <c r="U129" s="29"/>
      <c r="V129" s="29"/>
      <c r="W129" s="29"/>
      <c r="X129" s="29"/>
      <c r="Y129" s="29"/>
      <c r="Z129" s="29"/>
    </row>
    <row r="130" spans="4:26" ht="15" customHeight="1" x14ac:dyDescent="0.2">
      <c r="D130" s="29"/>
      <c r="E130" s="29"/>
      <c r="F130" s="29"/>
      <c r="G130" s="29"/>
      <c r="H130" s="29"/>
      <c r="I130" s="29"/>
      <c r="J130" s="29"/>
      <c r="K130" s="29"/>
      <c r="L130" s="29"/>
      <c r="M130" s="29"/>
      <c r="N130" s="29"/>
      <c r="O130" s="29"/>
      <c r="P130" s="29"/>
      <c r="Q130" s="29"/>
      <c r="R130" s="29"/>
      <c r="S130" s="29"/>
      <c r="T130" s="29"/>
      <c r="U130" s="29"/>
      <c r="V130" s="29"/>
      <c r="W130" s="29"/>
      <c r="X130" s="29"/>
      <c r="Y130" s="29"/>
      <c r="Z130" s="29"/>
    </row>
    <row r="131" spans="4:26" ht="15" customHeight="1" x14ac:dyDescent="0.2">
      <c r="D131" s="29"/>
      <c r="E131" s="29"/>
      <c r="F131" s="29"/>
      <c r="G131" s="29"/>
      <c r="H131" s="29"/>
      <c r="I131" s="29"/>
      <c r="J131" s="29"/>
      <c r="K131" s="29"/>
      <c r="L131" s="29"/>
      <c r="M131" s="29"/>
      <c r="N131" s="29"/>
      <c r="O131" s="29"/>
      <c r="P131" s="29"/>
      <c r="Q131" s="29"/>
      <c r="R131" s="29"/>
      <c r="S131" s="29"/>
      <c r="T131" s="29"/>
      <c r="U131" s="29"/>
      <c r="V131" s="29"/>
      <c r="W131" s="29"/>
      <c r="X131" s="29"/>
      <c r="Y131" s="29"/>
      <c r="Z131" s="29"/>
    </row>
    <row r="132" spans="4:26" ht="15" customHeight="1" x14ac:dyDescent="0.2">
      <c r="D132" s="29"/>
      <c r="E132" s="29"/>
      <c r="F132" s="29"/>
      <c r="G132" s="29"/>
      <c r="H132" s="29"/>
      <c r="I132" s="29"/>
      <c r="J132" s="29"/>
      <c r="K132" s="29"/>
      <c r="L132" s="29"/>
      <c r="M132" s="29"/>
      <c r="N132" s="29"/>
      <c r="O132" s="29"/>
      <c r="P132" s="29"/>
      <c r="Q132" s="29"/>
      <c r="R132" s="29"/>
      <c r="S132" s="29"/>
      <c r="T132" s="29"/>
      <c r="U132" s="29"/>
      <c r="V132" s="29"/>
      <c r="W132" s="29"/>
      <c r="X132" s="29"/>
      <c r="Y132" s="29"/>
      <c r="Z132" s="29"/>
    </row>
    <row r="133" spans="4:26" ht="15" customHeight="1" x14ac:dyDescent="0.2">
      <c r="D133" s="29"/>
      <c r="E133" s="29"/>
      <c r="F133" s="29"/>
      <c r="G133" s="29"/>
      <c r="H133" s="29"/>
      <c r="I133" s="29"/>
      <c r="J133" s="29"/>
      <c r="K133" s="29"/>
      <c r="L133" s="29"/>
      <c r="M133" s="29"/>
      <c r="N133" s="29"/>
      <c r="O133" s="29"/>
      <c r="P133" s="29"/>
      <c r="Q133" s="29"/>
      <c r="R133" s="29"/>
      <c r="S133" s="29"/>
      <c r="T133" s="29"/>
      <c r="U133" s="29"/>
      <c r="V133" s="29"/>
      <c r="W133" s="29"/>
      <c r="X133" s="29"/>
      <c r="Y133" s="29"/>
      <c r="Z133" s="29"/>
    </row>
    <row r="134" spans="4:26" ht="15" customHeight="1" x14ac:dyDescent="0.2">
      <c r="D134" s="29"/>
      <c r="E134" s="29"/>
      <c r="F134" s="29"/>
      <c r="G134" s="29"/>
      <c r="H134" s="29"/>
      <c r="I134" s="29"/>
      <c r="J134" s="29"/>
      <c r="K134" s="29"/>
      <c r="L134" s="29"/>
      <c r="M134" s="29"/>
      <c r="N134" s="29"/>
      <c r="O134" s="29"/>
      <c r="P134" s="29"/>
      <c r="Q134" s="29"/>
      <c r="R134" s="29"/>
      <c r="S134" s="29"/>
      <c r="T134" s="29"/>
      <c r="U134" s="29"/>
      <c r="V134" s="29"/>
      <c r="W134" s="29"/>
      <c r="X134" s="29"/>
      <c r="Y134" s="29"/>
      <c r="Z134" s="29"/>
    </row>
    <row r="135" spans="4:26" ht="15" customHeight="1" x14ac:dyDescent="0.2">
      <c r="D135" s="29"/>
      <c r="E135" s="29"/>
      <c r="F135" s="29"/>
      <c r="G135" s="29"/>
      <c r="H135" s="29"/>
      <c r="I135" s="29"/>
      <c r="J135" s="29"/>
      <c r="K135" s="29"/>
      <c r="L135" s="29"/>
      <c r="M135" s="29"/>
      <c r="N135" s="29"/>
      <c r="O135" s="29"/>
      <c r="P135" s="29"/>
      <c r="Q135" s="29"/>
      <c r="R135" s="29"/>
      <c r="S135" s="29"/>
      <c r="T135" s="29"/>
      <c r="U135" s="29"/>
      <c r="V135" s="29"/>
      <c r="W135" s="29"/>
      <c r="X135" s="29"/>
      <c r="Y135" s="29"/>
      <c r="Z135" s="29"/>
    </row>
    <row r="136" spans="4:26" ht="15" customHeight="1" x14ac:dyDescent="0.2">
      <c r="D136" s="29"/>
      <c r="E136" s="29"/>
      <c r="F136" s="29"/>
      <c r="G136" s="29"/>
      <c r="H136" s="29"/>
      <c r="I136" s="29"/>
      <c r="J136" s="29"/>
      <c r="K136" s="29"/>
      <c r="L136" s="29"/>
      <c r="M136" s="29"/>
      <c r="N136" s="29"/>
      <c r="O136" s="29"/>
      <c r="P136" s="29"/>
      <c r="Q136" s="29"/>
      <c r="R136" s="29"/>
      <c r="S136" s="29"/>
      <c r="T136" s="29"/>
      <c r="U136" s="29"/>
      <c r="V136" s="29"/>
      <c r="W136" s="29"/>
      <c r="X136" s="29"/>
      <c r="Y136" s="29"/>
      <c r="Z136" s="29"/>
    </row>
    <row r="137" spans="4:26" ht="15" customHeight="1" x14ac:dyDescent="0.2">
      <c r="D137" s="29"/>
      <c r="E137" s="29"/>
      <c r="F137" s="29"/>
      <c r="G137" s="29"/>
      <c r="H137" s="29"/>
      <c r="I137" s="29"/>
      <c r="J137" s="29"/>
      <c r="K137" s="29"/>
      <c r="L137" s="29"/>
      <c r="M137" s="29"/>
      <c r="N137" s="29"/>
      <c r="O137" s="29"/>
      <c r="P137" s="29"/>
      <c r="Q137" s="29"/>
      <c r="R137" s="29"/>
      <c r="S137" s="29"/>
      <c r="T137" s="29"/>
      <c r="U137" s="29"/>
      <c r="V137" s="29"/>
      <c r="W137" s="29"/>
      <c r="X137" s="29"/>
      <c r="Y137" s="29"/>
      <c r="Z137" s="29"/>
    </row>
    <row r="138" spans="4:26" ht="15" customHeight="1" x14ac:dyDescent="0.2">
      <c r="D138" s="29"/>
      <c r="E138" s="29"/>
      <c r="F138" s="29"/>
      <c r="G138" s="29"/>
      <c r="H138" s="29"/>
      <c r="I138" s="29"/>
      <c r="J138" s="29"/>
      <c r="K138" s="29"/>
      <c r="L138" s="29"/>
      <c r="M138" s="29"/>
      <c r="N138" s="29"/>
      <c r="O138" s="29"/>
      <c r="P138" s="29"/>
      <c r="Q138" s="29"/>
      <c r="R138" s="29"/>
      <c r="S138" s="29"/>
      <c r="T138" s="29"/>
      <c r="U138" s="29"/>
      <c r="V138" s="29"/>
      <c r="W138" s="29"/>
      <c r="X138" s="29"/>
      <c r="Y138" s="29"/>
      <c r="Z138" s="29"/>
    </row>
    <row r="139" spans="4:26" ht="15" customHeight="1" x14ac:dyDescent="0.2">
      <c r="D139" s="29"/>
      <c r="E139" s="29"/>
      <c r="F139" s="29"/>
      <c r="G139" s="29"/>
      <c r="H139" s="29"/>
      <c r="I139" s="29"/>
      <c r="J139" s="29"/>
      <c r="K139" s="29"/>
      <c r="L139" s="29"/>
      <c r="M139" s="29"/>
      <c r="N139" s="29"/>
      <c r="O139" s="29"/>
      <c r="P139" s="29"/>
      <c r="Q139" s="29"/>
      <c r="R139" s="29"/>
      <c r="S139" s="29"/>
      <c r="T139" s="29"/>
      <c r="U139" s="29"/>
      <c r="V139" s="29"/>
      <c r="W139" s="29"/>
      <c r="X139" s="29"/>
      <c r="Y139" s="29"/>
      <c r="Z139" s="29"/>
    </row>
    <row r="140" spans="4:26" ht="15" customHeight="1" x14ac:dyDescent="0.2">
      <c r="D140" s="29"/>
      <c r="E140" s="29"/>
      <c r="F140" s="29"/>
      <c r="G140" s="29"/>
      <c r="H140" s="29"/>
      <c r="I140" s="29"/>
      <c r="J140" s="29"/>
      <c r="K140" s="29"/>
      <c r="L140" s="29"/>
      <c r="M140" s="29"/>
      <c r="N140" s="29"/>
      <c r="O140" s="29"/>
      <c r="P140" s="29"/>
      <c r="Q140" s="29"/>
      <c r="R140" s="29"/>
      <c r="S140" s="29"/>
      <c r="T140" s="29"/>
      <c r="U140" s="29"/>
      <c r="V140" s="29"/>
      <c r="W140" s="29"/>
      <c r="X140" s="29"/>
      <c r="Y140" s="29"/>
      <c r="Z140" s="29"/>
    </row>
    <row r="141" spans="4:26" ht="15" customHeight="1" x14ac:dyDescent="0.2">
      <c r="D141" s="29"/>
      <c r="E141" s="29"/>
      <c r="F141" s="29"/>
      <c r="G141" s="29"/>
      <c r="H141" s="29"/>
      <c r="I141" s="29"/>
      <c r="J141" s="29"/>
      <c r="K141" s="29"/>
      <c r="L141" s="29"/>
      <c r="M141" s="29"/>
      <c r="N141" s="29"/>
      <c r="O141" s="29"/>
      <c r="P141" s="29"/>
      <c r="Q141" s="29"/>
      <c r="R141" s="29"/>
      <c r="S141" s="29"/>
      <c r="T141" s="29"/>
      <c r="U141" s="29"/>
      <c r="V141" s="29"/>
      <c r="W141" s="29"/>
      <c r="X141" s="29"/>
      <c r="Y141" s="29"/>
      <c r="Z141" s="29"/>
    </row>
    <row r="142" spans="4:26" ht="15" customHeight="1" x14ac:dyDescent="0.2">
      <c r="D142" s="29"/>
      <c r="E142" s="29"/>
      <c r="F142" s="29"/>
      <c r="G142" s="29"/>
      <c r="H142" s="29"/>
      <c r="I142" s="29"/>
      <c r="J142" s="29"/>
      <c r="K142" s="29"/>
      <c r="L142" s="29"/>
      <c r="M142" s="29"/>
      <c r="N142" s="29"/>
      <c r="O142" s="29"/>
      <c r="P142" s="29"/>
      <c r="Q142" s="29"/>
      <c r="R142" s="29"/>
      <c r="S142" s="29"/>
      <c r="T142" s="29"/>
      <c r="U142" s="29"/>
      <c r="V142" s="29"/>
      <c r="W142" s="29"/>
      <c r="X142" s="29"/>
      <c r="Y142" s="29"/>
      <c r="Z142" s="29"/>
    </row>
    <row r="143" spans="4:26" ht="15" customHeight="1" x14ac:dyDescent="0.2">
      <c r="D143" s="29"/>
      <c r="E143" s="29"/>
      <c r="F143" s="29"/>
      <c r="G143" s="29"/>
      <c r="H143" s="29"/>
      <c r="I143" s="29"/>
      <c r="J143" s="29"/>
      <c r="K143" s="29"/>
      <c r="L143" s="29"/>
      <c r="M143" s="29"/>
      <c r="N143" s="29"/>
      <c r="O143" s="29"/>
      <c r="P143" s="29"/>
      <c r="Q143" s="29"/>
      <c r="R143" s="29"/>
      <c r="S143" s="29"/>
      <c r="T143" s="29"/>
      <c r="U143" s="29"/>
      <c r="V143" s="29"/>
      <c r="W143" s="29"/>
      <c r="X143" s="29"/>
      <c r="Y143" s="29"/>
      <c r="Z143" s="29"/>
    </row>
    <row r="144" spans="4:26" ht="15" customHeight="1" x14ac:dyDescent="0.2">
      <c r="D144" s="29"/>
      <c r="E144" s="29"/>
      <c r="F144" s="29"/>
      <c r="G144" s="29"/>
      <c r="H144" s="29"/>
      <c r="I144" s="29"/>
      <c r="J144" s="29"/>
      <c r="K144" s="29"/>
      <c r="L144" s="29"/>
      <c r="M144" s="29"/>
      <c r="N144" s="29"/>
      <c r="O144" s="29"/>
      <c r="P144" s="29"/>
      <c r="Q144" s="29"/>
      <c r="R144" s="29"/>
      <c r="S144" s="29"/>
      <c r="T144" s="29"/>
      <c r="U144" s="29"/>
      <c r="V144" s="29"/>
      <c r="W144" s="29"/>
      <c r="X144" s="29"/>
      <c r="Y144" s="29"/>
      <c r="Z144" s="29"/>
    </row>
    <row r="145" spans="4:26" ht="15" customHeight="1" x14ac:dyDescent="0.2">
      <c r="D145" s="29"/>
      <c r="E145" s="29"/>
      <c r="F145" s="29"/>
      <c r="G145" s="29"/>
      <c r="H145" s="29"/>
      <c r="I145" s="29"/>
      <c r="J145" s="29"/>
      <c r="K145" s="29"/>
      <c r="L145" s="29"/>
      <c r="M145" s="29"/>
      <c r="N145" s="29"/>
      <c r="O145" s="29"/>
      <c r="P145" s="29"/>
      <c r="Q145" s="29"/>
      <c r="R145" s="29"/>
      <c r="S145" s="29"/>
      <c r="T145" s="29"/>
      <c r="U145" s="29"/>
      <c r="V145" s="29"/>
      <c r="W145" s="29"/>
      <c r="X145" s="29"/>
      <c r="Y145" s="29"/>
      <c r="Z145" s="29"/>
    </row>
    <row r="146" spans="4:26" ht="15" customHeight="1" x14ac:dyDescent="0.2">
      <c r="D146" s="29"/>
      <c r="E146" s="29"/>
      <c r="F146" s="29"/>
      <c r="G146" s="29"/>
      <c r="H146" s="29"/>
      <c r="I146" s="29"/>
      <c r="J146" s="29"/>
      <c r="K146" s="29"/>
      <c r="L146" s="29"/>
      <c r="M146" s="29"/>
      <c r="N146" s="29"/>
      <c r="O146" s="29"/>
      <c r="P146" s="29"/>
      <c r="Q146" s="29"/>
      <c r="R146" s="29"/>
      <c r="S146" s="29"/>
      <c r="T146" s="29"/>
      <c r="U146" s="29"/>
      <c r="V146" s="29"/>
      <c r="W146" s="29"/>
      <c r="X146" s="29"/>
      <c r="Y146" s="29"/>
      <c r="Z146" s="29"/>
    </row>
    <row r="147" spans="4:26" ht="15" customHeight="1" x14ac:dyDescent="0.2">
      <c r="D147" s="29"/>
      <c r="E147" s="29"/>
      <c r="F147" s="29"/>
      <c r="G147" s="29"/>
      <c r="H147" s="29"/>
      <c r="I147" s="29"/>
      <c r="J147" s="29"/>
      <c r="K147" s="29"/>
      <c r="L147" s="29"/>
      <c r="M147" s="29"/>
      <c r="N147" s="29"/>
      <c r="O147" s="29"/>
      <c r="P147" s="29"/>
      <c r="Q147" s="29"/>
      <c r="R147" s="29"/>
      <c r="S147" s="29"/>
      <c r="T147" s="29"/>
      <c r="U147" s="29"/>
      <c r="V147" s="29"/>
      <c r="W147" s="29"/>
      <c r="X147" s="29"/>
      <c r="Y147" s="29"/>
      <c r="Z147" s="29"/>
    </row>
    <row r="148" spans="4:26" ht="15" customHeight="1" x14ac:dyDescent="0.2">
      <c r="D148" s="29"/>
      <c r="E148" s="29"/>
      <c r="F148" s="29"/>
      <c r="G148" s="29"/>
      <c r="H148" s="29"/>
      <c r="I148" s="29"/>
      <c r="J148" s="29"/>
      <c r="K148" s="29"/>
      <c r="L148" s="29"/>
      <c r="M148" s="29"/>
      <c r="N148" s="29"/>
      <c r="O148" s="29"/>
      <c r="P148" s="29"/>
      <c r="Q148" s="29"/>
      <c r="R148" s="29"/>
      <c r="S148" s="29"/>
      <c r="T148" s="29"/>
      <c r="U148" s="29"/>
      <c r="V148" s="29"/>
      <c r="W148" s="29"/>
      <c r="X148" s="29"/>
      <c r="Y148" s="29"/>
      <c r="Z148" s="29"/>
    </row>
    <row r="149" spans="4:26" ht="15" customHeight="1" x14ac:dyDescent="0.2">
      <c r="D149" s="29"/>
      <c r="E149" s="29"/>
      <c r="F149" s="29"/>
      <c r="G149" s="29"/>
      <c r="H149" s="29"/>
      <c r="I149" s="29"/>
      <c r="J149" s="29"/>
      <c r="K149" s="29"/>
      <c r="L149" s="29"/>
      <c r="M149" s="29"/>
      <c r="N149" s="29"/>
      <c r="O149" s="29"/>
      <c r="P149" s="29"/>
      <c r="Q149" s="29"/>
      <c r="R149" s="29"/>
      <c r="S149" s="29"/>
      <c r="T149" s="29"/>
      <c r="U149" s="29"/>
      <c r="V149" s="29"/>
      <c r="W149" s="29"/>
      <c r="X149" s="29"/>
      <c r="Y149" s="29"/>
      <c r="Z149" s="29"/>
    </row>
    <row r="150" spans="4:26" ht="15" customHeight="1" x14ac:dyDescent="0.2">
      <c r="D150" s="29"/>
      <c r="E150" s="29"/>
      <c r="F150" s="29"/>
      <c r="G150" s="29"/>
      <c r="H150" s="29"/>
      <c r="I150" s="29"/>
      <c r="J150" s="29"/>
      <c r="K150" s="29"/>
      <c r="L150" s="29"/>
      <c r="M150" s="29"/>
      <c r="N150" s="29"/>
      <c r="O150" s="29"/>
      <c r="P150" s="29"/>
      <c r="Q150" s="29"/>
      <c r="R150" s="29"/>
      <c r="S150" s="29"/>
      <c r="T150" s="29"/>
      <c r="U150" s="29"/>
      <c r="V150" s="29"/>
      <c r="W150" s="29"/>
      <c r="X150" s="29"/>
      <c r="Y150" s="29"/>
      <c r="Z150" s="29"/>
    </row>
    <row r="151" spans="4:26" ht="15" customHeight="1" x14ac:dyDescent="0.2">
      <c r="D151" s="29"/>
      <c r="E151" s="29"/>
      <c r="F151" s="29"/>
      <c r="G151" s="29"/>
      <c r="H151" s="29"/>
      <c r="I151" s="29"/>
      <c r="J151" s="29"/>
      <c r="K151" s="29"/>
      <c r="L151" s="29"/>
      <c r="M151" s="29"/>
      <c r="N151" s="29"/>
      <c r="O151" s="29"/>
      <c r="P151" s="29"/>
      <c r="Q151" s="29"/>
      <c r="R151" s="29"/>
      <c r="S151" s="29"/>
      <c r="T151" s="29"/>
      <c r="U151" s="29"/>
      <c r="V151" s="29"/>
      <c r="W151" s="29"/>
      <c r="X151" s="29"/>
      <c r="Y151" s="29"/>
      <c r="Z151" s="29"/>
    </row>
    <row r="152" spans="4:26" ht="15" customHeight="1" x14ac:dyDescent="0.2">
      <c r="D152" s="29"/>
      <c r="E152" s="29"/>
      <c r="F152" s="29"/>
      <c r="G152" s="29"/>
      <c r="H152" s="29"/>
      <c r="I152" s="29"/>
      <c r="J152" s="29"/>
      <c r="K152" s="29"/>
      <c r="L152" s="29"/>
      <c r="M152" s="29"/>
      <c r="N152" s="29"/>
      <c r="O152" s="29"/>
      <c r="P152" s="29"/>
      <c r="Q152" s="29"/>
      <c r="R152" s="29"/>
      <c r="S152" s="29"/>
      <c r="T152" s="29"/>
      <c r="U152" s="29"/>
      <c r="V152" s="29"/>
      <c r="W152" s="29"/>
      <c r="X152" s="29"/>
      <c r="Y152" s="29"/>
      <c r="Z152" s="29"/>
    </row>
    <row r="153" spans="4:26" ht="15" customHeight="1" x14ac:dyDescent="0.2">
      <c r="D153" s="29"/>
      <c r="E153" s="29"/>
      <c r="F153" s="29"/>
      <c r="G153" s="29"/>
      <c r="H153" s="29"/>
      <c r="I153" s="29"/>
      <c r="J153" s="29"/>
      <c r="K153" s="29"/>
      <c r="L153" s="29"/>
      <c r="M153" s="29"/>
      <c r="N153" s="29"/>
      <c r="O153" s="29"/>
      <c r="P153" s="29"/>
      <c r="Q153" s="29"/>
      <c r="R153" s="29"/>
      <c r="S153" s="29"/>
      <c r="T153" s="29"/>
      <c r="U153" s="29"/>
      <c r="V153" s="29"/>
      <c r="W153" s="29"/>
      <c r="X153" s="29"/>
      <c r="Y153" s="29"/>
      <c r="Z153" s="29"/>
    </row>
    <row r="154" spans="4:26" ht="15" customHeight="1" x14ac:dyDescent="0.2">
      <c r="D154" s="29"/>
      <c r="E154" s="29"/>
      <c r="F154" s="29"/>
      <c r="G154" s="29"/>
      <c r="H154" s="29"/>
      <c r="I154" s="29"/>
      <c r="J154" s="29"/>
      <c r="K154" s="29"/>
      <c r="L154" s="29"/>
      <c r="M154" s="29"/>
      <c r="N154" s="29"/>
      <c r="O154" s="29"/>
      <c r="P154" s="29"/>
      <c r="Q154" s="29"/>
      <c r="R154" s="29"/>
      <c r="S154" s="29"/>
      <c r="T154" s="29"/>
      <c r="U154" s="29"/>
      <c r="V154" s="29"/>
      <c r="W154" s="29"/>
      <c r="X154" s="29"/>
      <c r="Y154" s="29"/>
      <c r="Z154" s="29"/>
    </row>
    <row r="155" spans="4:26" ht="15" customHeight="1" x14ac:dyDescent="0.2">
      <c r="D155" s="29"/>
      <c r="E155" s="29"/>
      <c r="F155" s="29"/>
      <c r="G155" s="29"/>
      <c r="H155" s="29"/>
      <c r="I155" s="29"/>
      <c r="J155" s="29"/>
      <c r="K155" s="29"/>
      <c r="L155" s="29"/>
      <c r="M155" s="29"/>
      <c r="N155" s="29"/>
      <c r="O155" s="29"/>
      <c r="P155" s="29"/>
      <c r="Q155" s="29"/>
      <c r="R155" s="29"/>
      <c r="S155" s="29"/>
      <c r="T155" s="29"/>
      <c r="U155" s="29"/>
      <c r="V155" s="29"/>
      <c r="W155" s="29"/>
      <c r="X155" s="29"/>
      <c r="Y155" s="29"/>
      <c r="Z155" s="29"/>
    </row>
    <row r="156" spans="4:26" ht="15" customHeight="1" x14ac:dyDescent="0.2">
      <c r="D156" s="29"/>
      <c r="E156" s="29"/>
      <c r="F156" s="29"/>
      <c r="G156" s="29"/>
      <c r="H156" s="29"/>
      <c r="I156" s="29"/>
      <c r="J156" s="29"/>
      <c r="K156" s="29"/>
      <c r="L156" s="29"/>
      <c r="M156" s="29"/>
      <c r="N156" s="29"/>
      <c r="O156" s="29"/>
      <c r="P156" s="29"/>
      <c r="Q156" s="29"/>
      <c r="R156" s="29"/>
      <c r="S156" s="29"/>
      <c r="T156" s="29"/>
      <c r="U156" s="29"/>
      <c r="V156" s="29"/>
      <c r="W156" s="29"/>
      <c r="X156" s="29"/>
      <c r="Y156" s="29"/>
      <c r="Z156" s="29"/>
    </row>
    <row r="157" spans="4:26" ht="15" customHeight="1" x14ac:dyDescent="0.2">
      <c r="D157" s="29"/>
      <c r="E157" s="29"/>
      <c r="F157" s="29"/>
      <c r="G157" s="29"/>
      <c r="H157" s="29"/>
      <c r="I157" s="29"/>
      <c r="J157" s="29"/>
      <c r="K157" s="29"/>
      <c r="L157" s="29"/>
      <c r="M157" s="29"/>
      <c r="N157" s="29"/>
      <c r="O157" s="29"/>
      <c r="P157" s="29"/>
      <c r="Q157" s="29"/>
      <c r="R157" s="29"/>
      <c r="S157" s="29"/>
      <c r="T157" s="29"/>
      <c r="U157" s="29"/>
      <c r="V157" s="29"/>
      <c r="W157" s="29"/>
      <c r="X157" s="29"/>
      <c r="Y157" s="29"/>
      <c r="Z157" s="29"/>
    </row>
    <row r="158" spans="4:26" ht="15" customHeight="1" x14ac:dyDescent="0.2">
      <c r="D158" s="29"/>
      <c r="E158" s="29"/>
      <c r="F158" s="29"/>
      <c r="G158" s="29"/>
      <c r="H158" s="29"/>
      <c r="I158" s="29"/>
      <c r="J158" s="29"/>
      <c r="K158" s="29"/>
      <c r="L158" s="29"/>
      <c r="M158" s="29"/>
      <c r="N158" s="29"/>
      <c r="O158" s="29"/>
      <c r="P158" s="29"/>
      <c r="Q158" s="29"/>
      <c r="R158" s="29"/>
      <c r="S158" s="29"/>
      <c r="T158" s="29"/>
      <c r="U158" s="29"/>
      <c r="V158" s="29"/>
      <c r="W158" s="29"/>
      <c r="X158" s="29"/>
      <c r="Y158" s="29"/>
      <c r="Z158" s="29"/>
    </row>
    <row r="159" spans="4:26" ht="15" customHeight="1" x14ac:dyDescent="0.2">
      <c r="D159" s="29"/>
      <c r="E159" s="29"/>
      <c r="F159" s="29"/>
      <c r="G159" s="29"/>
      <c r="H159" s="29"/>
      <c r="I159" s="29"/>
      <c r="J159" s="29"/>
      <c r="K159" s="29"/>
      <c r="L159" s="29"/>
      <c r="M159" s="29"/>
      <c r="N159" s="29"/>
      <c r="O159" s="29"/>
      <c r="P159" s="29"/>
      <c r="Q159" s="29"/>
      <c r="R159" s="29"/>
      <c r="S159" s="29"/>
      <c r="T159" s="29"/>
      <c r="U159" s="29"/>
      <c r="V159" s="29"/>
      <c r="W159" s="29"/>
      <c r="X159" s="29"/>
      <c r="Y159" s="29"/>
      <c r="Z159" s="29"/>
    </row>
    <row r="160" spans="4:26" ht="15" customHeight="1" x14ac:dyDescent="0.2">
      <c r="D160" s="29"/>
      <c r="E160" s="29"/>
      <c r="F160" s="29"/>
      <c r="G160" s="29"/>
      <c r="H160" s="29"/>
      <c r="I160" s="29"/>
      <c r="J160" s="29"/>
      <c r="K160" s="29"/>
      <c r="L160" s="29"/>
      <c r="M160" s="29"/>
      <c r="N160" s="29"/>
      <c r="O160" s="29"/>
      <c r="P160" s="29"/>
      <c r="Q160" s="29"/>
      <c r="R160" s="29"/>
      <c r="S160" s="29"/>
      <c r="T160" s="29"/>
      <c r="U160" s="29"/>
      <c r="V160" s="29"/>
      <c r="W160" s="29"/>
      <c r="X160" s="29"/>
      <c r="Y160" s="29"/>
      <c r="Z160" s="29"/>
    </row>
    <row r="161" spans="4:26" ht="15" customHeight="1" x14ac:dyDescent="0.2">
      <c r="D161" s="29"/>
      <c r="E161" s="29"/>
      <c r="F161" s="29"/>
      <c r="G161" s="29"/>
      <c r="H161" s="29"/>
      <c r="I161" s="29"/>
      <c r="J161" s="29"/>
      <c r="K161" s="29"/>
      <c r="L161" s="29"/>
      <c r="M161" s="29"/>
      <c r="N161" s="29"/>
      <c r="O161" s="29"/>
      <c r="P161" s="29"/>
      <c r="Q161" s="29"/>
      <c r="R161" s="29"/>
      <c r="S161" s="29"/>
      <c r="T161" s="29"/>
      <c r="U161" s="29"/>
      <c r="V161" s="29"/>
      <c r="W161" s="29"/>
      <c r="X161" s="29"/>
      <c r="Y161" s="29"/>
      <c r="Z161" s="29"/>
    </row>
    <row r="162" spans="4:26" ht="15" customHeight="1" x14ac:dyDescent="0.2">
      <c r="D162" s="29"/>
      <c r="E162" s="29"/>
      <c r="F162" s="29"/>
      <c r="G162" s="29"/>
      <c r="H162" s="29"/>
      <c r="I162" s="29"/>
      <c r="J162" s="29"/>
      <c r="K162" s="29"/>
      <c r="L162" s="29"/>
      <c r="M162" s="29"/>
      <c r="N162" s="29"/>
      <c r="O162" s="29"/>
      <c r="P162" s="29"/>
      <c r="Q162" s="29"/>
      <c r="R162" s="29"/>
      <c r="S162" s="29"/>
      <c r="T162" s="29"/>
      <c r="U162" s="29"/>
      <c r="V162" s="29"/>
      <c r="W162" s="29"/>
      <c r="X162" s="29"/>
      <c r="Y162" s="29"/>
      <c r="Z162" s="29"/>
    </row>
    <row r="163" spans="4:26" ht="15" customHeight="1" x14ac:dyDescent="0.2">
      <c r="D163" s="29"/>
      <c r="E163" s="29"/>
      <c r="F163" s="29"/>
      <c r="G163" s="29"/>
      <c r="H163" s="29"/>
      <c r="I163" s="29"/>
      <c r="J163" s="29"/>
      <c r="K163" s="29"/>
      <c r="L163" s="29"/>
      <c r="M163" s="29"/>
      <c r="N163" s="29"/>
      <c r="O163" s="29"/>
      <c r="P163" s="29"/>
      <c r="Q163" s="29"/>
      <c r="R163" s="29"/>
      <c r="S163" s="29"/>
      <c r="T163" s="29"/>
      <c r="U163" s="29"/>
      <c r="V163" s="29"/>
      <c r="W163" s="29"/>
      <c r="X163" s="29"/>
      <c r="Y163" s="29"/>
      <c r="Z163" s="29"/>
    </row>
    <row r="164" spans="4:26" ht="15" customHeight="1" x14ac:dyDescent="0.2">
      <c r="D164" s="29"/>
      <c r="E164" s="29"/>
      <c r="F164" s="29"/>
      <c r="G164" s="29"/>
      <c r="H164" s="29"/>
      <c r="I164" s="29"/>
      <c r="J164" s="29"/>
      <c r="K164" s="29"/>
      <c r="L164" s="29"/>
      <c r="M164" s="29"/>
      <c r="N164" s="29"/>
      <c r="O164" s="29"/>
      <c r="P164" s="29"/>
      <c r="Q164" s="29"/>
      <c r="R164" s="29"/>
      <c r="S164" s="29"/>
      <c r="T164" s="29"/>
      <c r="U164" s="29"/>
      <c r="V164" s="29"/>
      <c r="W164" s="29"/>
      <c r="X164" s="29"/>
      <c r="Y164" s="29"/>
      <c r="Z164" s="29"/>
    </row>
    <row r="165" spans="4:26" ht="15" customHeight="1" x14ac:dyDescent="0.2">
      <c r="D165" s="29"/>
      <c r="E165" s="29"/>
      <c r="F165" s="29"/>
      <c r="G165" s="29"/>
      <c r="H165" s="29"/>
      <c r="I165" s="29"/>
      <c r="J165" s="29"/>
      <c r="K165" s="29"/>
      <c r="L165" s="29"/>
      <c r="M165" s="29"/>
      <c r="N165" s="29"/>
      <c r="O165" s="29"/>
      <c r="P165" s="29"/>
      <c r="Q165" s="29"/>
      <c r="R165" s="29"/>
      <c r="S165" s="29"/>
      <c r="T165" s="29"/>
      <c r="U165" s="29"/>
      <c r="V165" s="29"/>
      <c r="W165" s="29"/>
      <c r="X165" s="29"/>
      <c r="Y165" s="29"/>
      <c r="Z165" s="29"/>
    </row>
    <row r="166" spans="4:26" ht="15" customHeight="1" x14ac:dyDescent="0.2">
      <c r="D166" s="29"/>
      <c r="E166" s="29"/>
      <c r="F166" s="29"/>
      <c r="G166" s="29"/>
      <c r="H166" s="29"/>
      <c r="I166" s="29"/>
      <c r="J166" s="29"/>
      <c r="K166" s="29"/>
      <c r="L166" s="29"/>
      <c r="M166" s="29"/>
      <c r="N166" s="29"/>
      <c r="O166" s="29"/>
      <c r="P166" s="29"/>
      <c r="Q166" s="29"/>
      <c r="R166" s="29"/>
      <c r="S166" s="29"/>
      <c r="T166" s="29"/>
      <c r="U166" s="29"/>
      <c r="V166" s="29"/>
      <c r="W166" s="29"/>
      <c r="X166" s="29"/>
      <c r="Y166" s="29"/>
      <c r="Z166" s="29"/>
    </row>
    <row r="167" spans="4:26" ht="15" customHeight="1" x14ac:dyDescent="0.2">
      <c r="D167" s="29"/>
      <c r="E167" s="29"/>
      <c r="F167" s="29"/>
      <c r="G167" s="29"/>
      <c r="H167" s="29"/>
      <c r="I167" s="29"/>
      <c r="J167" s="29"/>
      <c r="K167" s="29"/>
      <c r="L167" s="29"/>
      <c r="M167" s="29"/>
      <c r="N167" s="29"/>
      <c r="O167" s="29"/>
      <c r="P167" s="29"/>
      <c r="Q167" s="29"/>
      <c r="R167" s="29"/>
      <c r="S167" s="29"/>
      <c r="T167" s="29"/>
      <c r="U167" s="29"/>
      <c r="V167" s="29"/>
      <c r="W167" s="29"/>
      <c r="X167" s="29"/>
      <c r="Y167" s="29"/>
      <c r="Z167" s="29"/>
    </row>
    <row r="168" spans="4:26" ht="15" customHeight="1" x14ac:dyDescent="0.2">
      <c r="D168" s="29"/>
      <c r="E168" s="29"/>
      <c r="F168" s="29"/>
      <c r="G168" s="29"/>
      <c r="H168" s="29"/>
      <c r="I168" s="29"/>
      <c r="J168" s="29"/>
      <c r="K168" s="29"/>
      <c r="L168" s="29"/>
      <c r="M168" s="29"/>
      <c r="N168" s="29"/>
      <c r="O168" s="29"/>
      <c r="P168" s="29"/>
      <c r="Q168" s="29"/>
      <c r="R168" s="29"/>
      <c r="S168" s="29"/>
      <c r="T168" s="29"/>
      <c r="U168" s="29"/>
      <c r="V168" s="29"/>
      <c r="W168" s="29"/>
      <c r="X168" s="29"/>
      <c r="Y168" s="29"/>
      <c r="Z168" s="29"/>
    </row>
    <row r="169" spans="4:26" ht="15" customHeight="1" x14ac:dyDescent="0.2">
      <c r="D169" s="29"/>
      <c r="E169" s="29"/>
      <c r="F169" s="29"/>
      <c r="G169" s="29"/>
      <c r="H169" s="29"/>
      <c r="I169" s="29"/>
      <c r="J169" s="29"/>
      <c r="K169" s="29"/>
      <c r="L169" s="29"/>
      <c r="M169" s="29"/>
      <c r="N169" s="29"/>
      <c r="O169" s="29"/>
      <c r="P169" s="29"/>
      <c r="Q169" s="29"/>
      <c r="R169" s="29"/>
      <c r="S169" s="29"/>
      <c r="T169" s="29"/>
      <c r="U169" s="29"/>
      <c r="V169" s="29"/>
      <c r="W169" s="29"/>
      <c r="X169" s="29"/>
      <c r="Y169" s="29"/>
      <c r="Z169" s="29"/>
    </row>
    <row r="170" spans="4:26" ht="15" customHeight="1" x14ac:dyDescent="0.2">
      <c r="D170" s="29"/>
      <c r="E170" s="29"/>
      <c r="F170" s="29"/>
      <c r="G170" s="29"/>
      <c r="H170" s="29"/>
      <c r="I170" s="29"/>
      <c r="J170" s="29"/>
      <c r="K170" s="29"/>
      <c r="L170" s="29"/>
      <c r="M170" s="29"/>
      <c r="N170" s="29"/>
      <c r="O170" s="29"/>
      <c r="P170" s="29"/>
      <c r="Q170" s="29"/>
      <c r="R170" s="29"/>
      <c r="S170" s="29"/>
      <c r="T170" s="29"/>
      <c r="U170" s="29"/>
      <c r="V170" s="29"/>
      <c r="W170" s="29"/>
      <c r="X170" s="29"/>
      <c r="Y170" s="29"/>
      <c r="Z170" s="29"/>
    </row>
    <row r="171" spans="4:26" ht="15" customHeight="1" x14ac:dyDescent="0.2">
      <c r="D171" s="29"/>
      <c r="E171" s="29"/>
      <c r="F171" s="29"/>
      <c r="G171" s="29"/>
      <c r="H171" s="29"/>
      <c r="I171" s="29"/>
      <c r="J171" s="29"/>
      <c r="K171" s="29"/>
      <c r="L171" s="29"/>
      <c r="M171" s="29"/>
      <c r="N171" s="29"/>
      <c r="O171" s="29"/>
      <c r="P171" s="29"/>
      <c r="Q171" s="29"/>
      <c r="R171" s="29"/>
      <c r="S171" s="29"/>
      <c r="T171" s="29"/>
      <c r="U171" s="29"/>
      <c r="V171" s="29"/>
      <c r="W171" s="29"/>
      <c r="X171" s="29"/>
      <c r="Y171" s="29"/>
      <c r="Z171" s="29"/>
    </row>
    <row r="172" spans="4:26" ht="15" customHeight="1" x14ac:dyDescent="0.2">
      <c r="D172" s="29"/>
      <c r="E172" s="29"/>
      <c r="F172" s="29"/>
      <c r="G172" s="29"/>
      <c r="H172" s="29"/>
      <c r="I172" s="29"/>
      <c r="J172" s="29"/>
      <c r="K172" s="29"/>
      <c r="L172" s="29"/>
      <c r="M172" s="29"/>
      <c r="N172" s="29"/>
      <c r="O172" s="29"/>
      <c r="P172" s="29"/>
      <c r="Q172" s="29"/>
      <c r="R172" s="29"/>
      <c r="S172" s="29"/>
      <c r="T172" s="29"/>
      <c r="U172" s="29"/>
      <c r="V172" s="29"/>
      <c r="W172" s="29"/>
      <c r="X172" s="29"/>
      <c r="Y172" s="29"/>
      <c r="Z172" s="29"/>
    </row>
    <row r="173" spans="4:26" ht="15" customHeight="1" x14ac:dyDescent="0.2">
      <c r="D173" s="29"/>
      <c r="E173" s="29"/>
      <c r="F173" s="29"/>
      <c r="G173" s="29"/>
      <c r="H173" s="29"/>
      <c r="I173" s="29"/>
      <c r="J173" s="29"/>
      <c r="K173" s="29"/>
      <c r="L173" s="29"/>
      <c r="M173" s="29"/>
      <c r="N173" s="29"/>
      <c r="O173" s="29"/>
      <c r="P173" s="29"/>
      <c r="Q173" s="29"/>
      <c r="R173" s="29"/>
      <c r="S173" s="29"/>
      <c r="T173" s="29"/>
      <c r="U173" s="29"/>
      <c r="V173" s="29"/>
      <c r="W173" s="29"/>
      <c r="X173" s="29"/>
      <c r="Y173" s="29"/>
      <c r="Z173" s="29"/>
    </row>
    <row r="174" spans="4:26" ht="15" customHeight="1" x14ac:dyDescent="0.2">
      <c r="D174" s="29"/>
      <c r="E174" s="29"/>
      <c r="F174" s="29"/>
      <c r="G174" s="29"/>
      <c r="H174" s="29"/>
      <c r="I174" s="29"/>
      <c r="J174" s="29"/>
      <c r="K174" s="29"/>
      <c r="L174" s="29"/>
      <c r="M174" s="29"/>
      <c r="N174" s="29"/>
      <c r="O174" s="29"/>
      <c r="P174" s="29"/>
      <c r="Q174" s="29"/>
      <c r="R174" s="29"/>
      <c r="S174" s="29"/>
      <c r="T174" s="29"/>
      <c r="U174" s="29"/>
      <c r="V174" s="29"/>
      <c r="W174" s="29"/>
      <c r="X174" s="29"/>
      <c r="Y174" s="29"/>
      <c r="Z174" s="29"/>
    </row>
    <row r="175" spans="4:26" ht="15" customHeight="1" x14ac:dyDescent="0.2">
      <c r="D175" s="29"/>
      <c r="E175" s="29"/>
      <c r="F175" s="29"/>
      <c r="G175" s="29"/>
      <c r="H175" s="29"/>
      <c r="I175" s="29"/>
      <c r="J175" s="29"/>
      <c r="K175" s="29"/>
      <c r="L175" s="29"/>
      <c r="M175" s="29"/>
      <c r="N175" s="29"/>
      <c r="O175" s="29"/>
      <c r="P175" s="29"/>
      <c r="Q175" s="29"/>
      <c r="R175" s="29"/>
      <c r="S175" s="29"/>
      <c r="T175" s="29"/>
      <c r="U175" s="29"/>
      <c r="V175" s="29"/>
      <c r="W175" s="29"/>
      <c r="X175" s="29"/>
      <c r="Y175" s="29"/>
      <c r="Z175" s="29"/>
    </row>
    <row r="176" spans="4:26" ht="15" customHeight="1" x14ac:dyDescent="0.2">
      <c r="D176" s="29"/>
      <c r="E176" s="29"/>
      <c r="F176" s="29"/>
      <c r="G176" s="29"/>
      <c r="H176" s="29"/>
      <c r="I176" s="29"/>
      <c r="J176" s="29"/>
      <c r="K176" s="29"/>
      <c r="L176" s="29"/>
      <c r="M176" s="29"/>
      <c r="N176" s="29"/>
      <c r="O176" s="29"/>
      <c r="P176" s="29"/>
      <c r="Q176" s="29"/>
      <c r="R176" s="29"/>
      <c r="S176" s="29"/>
      <c r="T176" s="29"/>
      <c r="U176" s="29"/>
      <c r="V176" s="29"/>
      <c r="W176" s="29"/>
      <c r="X176" s="29"/>
      <c r="Y176" s="29"/>
      <c r="Z176" s="29"/>
    </row>
    <row r="177" spans="4:26" ht="15" customHeight="1" x14ac:dyDescent="0.2">
      <c r="D177" s="29"/>
      <c r="E177" s="29"/>
      <c r="F177" s="29"/>
      <c r="G177" s="29"/>
      <c r="H177" s="29"/>
      <c r="I177" s="29"/>
      <c r="J177" s="29"/>
      <c r="K177" s="29"/>
      <c r="L177" s="29"/>
      <c r="M177" s="29"/>
      <c r="N177" s="29"/>
      <c r="O177" s="29"/>
      <c r="P177" s="29"/>
      <c r="Q177" s="29"/>
      <c r="R177" s="29"/>
      <c r="S177" s="29"/>
      <c r="T177" s="29"/>
      <c r="U177" s="29"/>
      <c r="V177" s="29"/>
      <c r="W177" s="29"/>
      <c r="X177" s="29"/>
      <c r="Y177" s="29"/>
      <c r="Z177" s="29"/>
    </row>
    <row r="178" spans="4:26" ht="15" customHeight="1" x14ac:dyDescent="0.2">
      <c r="D178" s="29"/>
      <c r="E178" s="29"/>
      <c r="F178" s="29"/>
      <c r="G178" s="29"/>
      <c r="H178" s="29"/>
      <c r="I178" s="29"/>
      <c r="J178" s="29"/>
      <c r="K178" s="29"/>
      <c r="L178" s="29"/>
      <c r="M178" s="29"/>
      <c r="N178" s="29"/>
      <c r="O178" s="29"/>
      <c r="P178" s="29"/>
      <c r="Q178" s="29"/>
      <c r="R178" s="29"/>
      <c r="S178" s="29"/>
      <c r="T178" s="29"/>
      <c r="U178" s="29"/>
      <c r="V178" s="29"/>
      <c r="W178" s="29"/>
      <c r="X178" s="29"/>
      <c r="Y178" s="29"/>
      <c r="Z178" s="29"/>
    </row>
    <row r="179" spans="4:26" ht="15" customHeight="1" x14ac:dyDescent="0.2">
      <c r="D179" s="29"/>
      <c r="E179" s="29"/>
      <c r="F179" s="29"/>
      <c r="G179" s="29"/>
      <c r="H179" s="29"/>
      <c r="I179" s="29"/>
      <c r="J179" s="29"/>
      <c r="K179" s="29"/>
      <c r="L179" s="29"/>
      <c r="M179" s="29"/>
      <c r="N179" s="29"/>
      <c r="O179" s="29"/>
      <c r="P179" s="29"/>
      <c r="Q179" s="29"/>
      <c r="R179" s="29"/>
      <c r="S179" s="29"/>
      <c r="T179" s="29"/>
      <c r="U179" s="29"/>
      <c r="V179" s="29"/>
      <c r="W179" s="29"/>
      <c r="X179" s="29"/>
      <c r="Y179" s="29"/>
      <c r="Z179" s="29"/>
    </row>
    <row r="180" spans="4:26" ht="15" customHeight="1" x14ac:dyDescent="0.2">
      <c r="D180" s="29"/>
      <c r="E180" s="29"/>
      <c r="F180" s="29"/>
      <c r="G180" s="29"/>
      <c r="H180" s="29"/>
      <c r="I180" s="29"/>
      <c r="J180" s="29"/>
      <c r="K180" s="29"/>
      <c r="L180" s="29"/>
      <c r="M180" s="29"/>
      <c r="N180" s="29"/>
      <c r="O180" s="29"/>
      <c r="P180" s="29"/>
      <c r="Q180" s="29"/>
      <c r="R180" s="29"/>
      <c r="S180" s="29"/>
      <c r="T180" s="29"/>
      <c r="U180" s="29"/>
      <c r="V180" s="29"/>
      <c r="W180" s="29"/>
      <c r="X180" s="29"/>
      <c r="Y180" s="29"/>
      <c r="Z180" s="29"/>
    </row>
    <row r="181" spans="4:26" ht="15" customHeight="1" x14ac:dyDescent="0.2">
      <c r="D181" s="29"/>
      <c r="E181" s="29"/>
      <c r="F181" s="29"/>
      <c r="G181" s="29"/>
      <c r="H181" s="29"/>
      <c r="I181" s="29"/>
      <c r="J181" s="29"/>
      <c r="K181" s="29"/>
      <c r="L181" s="29"/>
      <c r="M181" s="29"/>
      <c r="N181" s="29"/>
      <c r="O181" s="29"/>
      <c r="P181" s="29"/>
      <c r="Q181" s="29"/>
      <c r="R181" s="29"/>
      <c r="S181" s="29"/>
      <c r="T181" s="29"/>
      <c r="U181" s="29"/>
      <c r="V181" s="29"/>
      <c r="W181" s="29"/>
      <c r="X181" s="29"/>
      <c r="Y181" s="29"/>
      <c r="Z181" s="29"/>
    </row>
    <row r="182" spans="4:26" ht="15" customHeight="1" x14ac:dyDescent="0.2">
      <c r="D182" s="29"/>
      <c r="E182" s="29"/>
      <c r="F182" s="29"/>
      <c r="G182" s="29"/>
      <c r="H182" s="29"/>
      <c r="I182" s="29"/>
      <c r="J182" s="29"/>
      <c r="K182" s="29"/>
      <c r="L182" s="29"/>
      <c r="M182" s="29"/>
      <c r="N182" s="29"/>
      <c r="O182" s="29"/>
      <c r="P182" s="29"/>
      <c r="Q182" s="29"/>
      <c r="R182" s="29"/>
      <c r="S182" s="29"/>
      <c r="T182" s="29"/>
      <c r="U182" s="29"/>
      <c r="V182" s="29"/>
      <c r="W182" s="29"/>
      <c r="X182" s="29"/>
      <c r="Y182" s="29"/>
      <c r="Z182" s="29"/>
    </row>
    <row r="183" spans="4:26" ht="15" customHeight="1" x14ac:dyDescent="0.2">
      <c r="D183" s="29"/>
      <c r="E183" s="29"/>
      <c r="F183" s="29"/>
      <c r="G183" s="29"/>
      <c r="H183" s="29"/>
      <c r="I183" s="29"/>
      <c r="J183" s="29"/>
      <c r="K183" s="29"/>
      <c r="L183" s="29"/>
      <c r="M183" s="29"/>
      <c r="N183" s="29"/>
      <c r="O183" s="29"/>
      <c r="P183" s="29"/>
      <c r="Q183" s="29"/>
      <c r="R183" s="29"/>
      <c r="S183" s="29"/>
      <c r="T183" s="29"/>
      <c r="U183" s="29"/>
      <c r="V183" s="29"/>
      <c r="W183" s="29"/>
      <c r="X183" s="29"/>
      <c r="Y183" s="29"/>
      <c r="Z183" s="29"/>
    </row>
  </sheetData>
  <sheetProtection sheet="1" objects="1" scenarios="1"/>
  <mergeCells count="1">
    <mergeCell ref="A18:B18"/>
  </mergeCells>
  <pageMargins left="0.5" right="0.5" top="0.5" bottom="0.5" header="0.5" footer="0.5"/>
  <pageSetup paperSize="5" scale="4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61"/>
  <sheetViews>
    <sheetView showGridLines="0" tabSelected="1" workbookViewId="0">
      <selection activeCell="L14" sqref="L14"/>
    </sheetView>
  </sheetViews>
  <sheetFormatPr defaultColWidth="9.140625" defaultRowHeight="12.75" x14ac:dyDescent="0.2"/>
  <cols>
    <col min="1" max="1" width="24.7109375" style="1" customWidth="1"/>
    <col min="2" max="5" width="22.7109375" style="1" customWidth="1"/>
    <col min="6" max="6" width="9.140625" style="84"/>
    <col min="7" max="16384" width="9.140625" style="1"/>
  </cols>
  <sheetData>
    <row r="1" spans="1:6" ht="15" customHeight="1" x14ac:dyDescent="0.2">
      <c r="A1" s="166" t="s">
        <v>37</v>
      </c>
      <c r="B1" s="166"/>
      <c r="C1" s="166"/>
      <c r="D1" s="166"/>
      <c r="E1" s="166"/>
    </row>
    <row r="2" spans="1:6" ht="15" customHeight="1" x14ac:dyDescent="0.25">
      <c r="A2" s="102"/>
      <c r="B2" s="102"/>
      <c r="C2" s="102"/>
      <c r="D2" s="13"/>
      <c r="E2" s="37"/>
    </row>
    <row r="3" spans="1:6" ht="15" customHeight="1" x14ac:dyDescent="0.25">
      <c r="A3" s="13" t="s">
        <v>38</v>
      </c>
      <c r="B3" s="165" t="s">
        <v>39</v>
      </c>
      <c r="C3" s="165"/>
      <c r="D3" s="13" t="s">
        <v>40</v>
      </c>
      <c r="E3" s="151">
        <v>45971</v>
      </c>
    </row>
    <row r="4" spans="1:6" ht="15" customHeight="1" x14ac:dyDescent="0.25">
      <c r="A4" s="13"/>
      <c r="B4" s="165" t="s">
        <v>41</v>
      </c>
      <c r="C4" s="165"/>
      <c r="D4" s="13" t="s">
        <v>42</v>
      </c>
      <c r="E4" s="152" t="s">
        <v>110</v>
      </c>
    </row>
    <row r="5" spans="1:6" ht="15" customHeight="1" x14ac:dyDescent="0.25">
      <c r="A5" s="13"/>
      <c r="B5" s="165" t="s">
        <v>43</v>
      </c>
      <c r="C5" s="165"/>
      <c r="D5" s="13" t="s">
        <v>44</v>
      </c>
      <c r="E5" s="153">
        <v>45961</v>
      </c>
    </row>
    <row r="6" spans="1:6" s="11" customFormat="1" ht="15" customHeight="1" thickBot="1" x14ac:dyDescent="0.25">
      <c r="F6" s="84"/>
    </row>
    <row r="7" spans="1:6" ht="15" customHeight="1" x14ac:dyDescent="0.25">
      <c r="A7" s="14" t="s">
        <v>45</v>
      </c>
      <c r="B7" s="15" t="s">
        <v>46</v>
      </c>
      <c r="C7" s="24" t="s">
        <v>47</v>
      </c>
      <c r="D7" s="15" t="s">
        <v>48</v>
      </c>
      <c r="E7" s="16" t="s">
        <v>49</v>
      </c>
    </row>
    <row r="8" spans="1:6" ht="15" customHeight="1" x14ac:dyDescent="0.25">
      <c r="A8" s="95" t="s">
        <v>50</v>
      </c>
      <c r="B8" s="103" t="s">
        <v>1</v>
      </c>
      <c r="C8" s="104" t="s">
        <v>51</v>
      </c>
      <c r="D8" s="103" t="s">
        <v>51</v>
      </c>
      <c r="E8" s="105" t="s">
        <v>52</v>
      </c>
    </row>
    <row r="9" spans="1:6" ht="21.95" customHeight="1" x14ac:dyDescent="0.25">
      <c r="A9" s="98" t="s">
        <v>53</v>
      </c>
      <c r="B9" s="96"/>
      <c r="C9" s="96"/>
      <c r="D9" s="96"/>
      <c r="E9" s="97"/>
    </row>
    <row r="10" spans="1:6" ht="15" customHeight="1" x14ac:dyDescent="0.25">
      <c r="A10" s="17" t="s">
        <v>54</v>
      </c>
      <c r="B10" s="25">
        <f>(BASE!B3)</f>
        <v>0</v>
      </c>
      <c r="C10" s="144">
        <f>HLOOKUP($E$5,BASE!$C$1:$AA$85,3)</f>
        <v>0</v>
      </c>
      <c r="D10" s="144">
        <f>HLOOKUP($E$5,BASE!$C$1:$AA$85,47)</f>
        <v>0</v>
      </c>
      <c r="E10" s="150">
        <v>0</v>
      </c>
    </row>
    <row r="11" spans="1:6" ht="15" customHeight="1" x14ac:dyDescent="0.25">
      <c r="A11" s="18" t="s">
        <v>55</v>
      </c>
      <c r="B11" s="25">
        <f>(BASE!B4)</f>
        <v>0</v>
      </c>
      <c r="C11" s="144">
        <f>HLOOKUP($E$5,BASE!$C$1:$AA$85,4)</f>
        <v>0</v>
      </c>
      <c r="D11" s="144">
        <f>HLOOKUP($E$5,BASE!$C$1:$AA$85,48)</f>
        <v>0</v>
      </c>
      <c r="E11" s="149">
        <v>0</v>
      </c>
    </row>
    <row r="12" spans="1:6" ht="15" customHeight="1" x14ac:dyDescent="0.2">
      <c r="A12" s="162" t="s">
        <v>56</v>
      </c>
      <c r="B12" s="46">
        <f>B10+B11</f>
        <v>0</v>
      </c>
      <c r="C12" s="145">
        <f>HLOOKUP($E$5,BASE!$C$1:$AA$85,5)</f>
        <v>0</v>
      </c>
      <c r="D12" s="145">
        <f>HLOOKUP($E$5,BASE!$C$1:$AA$85,49)</f>
        <v>0</v>
      </c>
      <c r="E12" s="85">
        <f>SUM(E10:E11)</f>
        <v>0</v>
      </c>
      <c r="F12" s="86" t="e">
        <f>(D12/B12)</f>
        <v>#DIV/0!</v>
      </c>
    </row>
    <row r="13" spans="1:6" ht="21.95" customHeight="1" x14ac:dyDescent="0.25">
      <c r="A13" s="98" t="s">
        <v>57</v>
      </c>
      <c r="B13" s="87"/>
      <c r="C13" s="38"/>
      <c r="D13" s="38"/>
      <c r="E13" s="88"/>
    </row>
    <row r="14" spans="1:6" ht="15" customHeight="1" x14ac:dyDescent="0.25">
      <c r="A14" s="17" t="s">
        <v>58</v>
      </c>
      <c r="B14" s="25">
        <f>(BASE!B7)</f>
        <v>0</v>
      </c>
      <c r="C14" s="144">
        <f>HLOOKUP($E$5,BASE!$C$1:$AA$85,7)</f>
        <v>0</v>
      </c>
      <c r="D14" s="144">
        <f>HLOOKUP($E$5,BASE!$C$1:$AA$85,51)</f>
        <v>0</v>
      </c>
      <c r="E14" s="150">
        <v>0</v>
      </c>
    </row>
    <row r="15" spans="1:6" ht="15" customHeight="1" x14ac:dyDescent="0.25">
      <c r="A15" s="18" t="s">
        <v>59</v>
      </c>
      <c r="B15" s="25">
        <f>(BASE!B8)</f>
        <v>0</v>
      </c>
      <c r="C15" s="144">
        <f>HLOOKUP($E$5,BASE!$C$1:$AA$85,8)</f>
        <v>0</v>
      </c>
      <c r="D15" s="144">
        <f>HLOOKUP($E$5,BASE!$C$1:$AA$85,52)</f>
        <v>0</v>
      </c>
      <c r="E15" s="149">
        <v>0</v>
      </c>
    </row>
    <row r="16" spans="1:6" ht="15" customHeight="1" x14ac:dyDescent="0.2">
      <c r="A16" s="162" t="s">
        <v>56</v>
      </c>
      <c r="B16" s="46">
        <f>B14+B15</f>
        <v>0</v>
      </c>
      <c r="C16" s="145">
        <f>HLOOKUP($E$5,BASE!$C$1:$AA$85,9)</f>
        <v>0</v>
      </c>
      <c r="D16" s="145">
        <f>HLOOKUP($E$5,BASE!$C$1:$AA$85,53)</f>
        <v>0</v>
      </c>
      <c r="E16" s="85">
        <f>SUM(E14:E15)</f>
        <v>0</v>
      </c>
      <c r="F16" s="86" t="e">
        <f>(D16/B16)</f>
        <v>#DIV/0!</v>
      </c>
    </row>
    <row r="17" spans="1:6" ht="21.95" customHeight="1" x14ac:dyDescent="0.25">
      <c r="A17" s="98" t="s">
        <v>60</v>
      </c>
      <c r="B17" s="87"/>
      <c r="C17" s="38"/>
      <c r="D17" s="38"/>
      <c r="E17" s="88"/>
    </row>
    <row r="18" spans="1:6" ht="15" customHeight="1" x14ac:dyDescent="0.25">
      <c r="A18" s="17" t="s">
        <v>61</v>
      </c>
      <c r="B18" s="25">
        <f>(BASE!B11)</f>
        <v>0</v>
      </c>
      <c r="C18" s="144">
        <f>HLOOKUP($E$5,BASE!$C$1:$AA$85,11)</f>
        <v>0</v>
      </c>
      <c r="D18" s="144">
        <f>HLOOKUP($E$5,BASE!$C$1:$AA$85,55)</f>
        <v>0</v>
      </c>
      <c r="E18" s="150">
        <v>0</v>
      </c>
    </row>
    <row r="19" spans="1:6" ht="15" customHeight="1" x14ac:dyDescent="0.25">
      <c r="A19" s="18" t="s">
        <v>62</v>
      </c>
      <c r="B19" s="25">
        <f>(BASE!B12)</f>
        <v>0</v>
      </c>
      <c r="C19" s="144">
        <f>HLOOKUP($E$5,BASE!$C$1:$AA$85,12)</f>
        <v>0</v>
      </c>
      <c r="D19" s="144">
        <f>HLOOKUP($E$5,BASE!$C$1:$AA$85,56)</f>
        <v>0</v>
      </c>
      <c r="E19" s="149">
        <v>0</v>
      </c>
    </row>
    <row r="20" spans="1:6" ht="15" customHeight="1" x14ac:dyDescent="0.25">
      <c r="A20" s="17" t="s">
        <v>63</v>
      </c>
      <c r="B20" s="25">
        <f>(BASE!B13)</f>
        <v>0</v>
      </c>
      <c r="C20" s="144">
        <f>HLOOKUP($E$5,BASE!$C$1:$AA$85,13)</f>
        <v>0</v>
      </c>
      <c r="D20" s="144">
        <f>HLOOKUP($E$5,BASE!$C$1:$AA$85,57)</f>
        <v>0</v>
      </c>
      <c r="E20" s="150">
        <v>0</v>
      </c>
    </row>
    <row r="21" spans="1:6" ht="15" customHeight="1" x14ac:dyDescent="0.25">
      <c r="A21" s="18" t="s">
        <v>64</v>
      </c>
      <c r="B21" s="25">
        <f>(BASE!B14)</f>
        <v>0</v>
      </c>
      <c r="C21" s="144">
        <f>HLOOKUP($E$5,BASE!$C$1:$AA$85,14)</f>
        <v>0</v>
      </c>
      <c r="D21" s="144">
        <f>HLOOKUP($E$5,BASE!$C$1:$AA$85,58)</f>
        <v>0</v>
      </c>
      <c r="E21" s="149">
        <v>0</v>
      </c>
    </row>
    <row r="22" spans="1:6" ht="15" customHeight="1" x14ac:dyDescent="0.2">
      <c r="A22" s="162" t="s">
        <v>56</v>
      </c>
      <c r="B22" s="46">
        <f>B18+B19+B20+B21</f>
        <v>0</v>
      </c>
      <c r="C22" s="145">
        <f>HLOOKUP($E$5,BASE!$C$1:$AA$85,15)</f>
        <v>0</v>
      </c>
      <c r="D22" s="145">
        <f>HLOOKUP($E$5,BASE!$C$1:$AA$85,59)</f>
        <v>0</v>
      </c>
      <c r="E22" s="85">
        <f>SUM(E18:E21)</f>
        <v>0</v>
      </c>
      <c r="F22" s="86" t="e">
        <f>(D22/B22)</f>
        <v>#DIV/0!</v>
      </c>
    </row>
    <row r="23" spans="1:6" ht="21.95" customHeight="1" x14ac:dyDescent="0.25">
      <c r="A23" s="98" t="s">
        <v>65</v>
      </c>
      <c r="B23" s="87"/>
      <c r="C23" s="38"/>
      <c r="D23" s="38"/>
      <c r="E23" s="88"/>
    </row>
    <row r="24" spans="1:6" ht="15" customHeight="1" x14ac:dyDescent="0.25">
      <c r="A24" s="17" t="s">
        <v>66</v>
      </c>
      <c r="B24" s="25">
        <f>(BASE!B17)</f>
        <v>0</v>
      </c>
      <c r="C24" s="144">
        <f>HLOOKUP($E$5,BASE!$C$1:$AA$85,17)</f>
        <v>0</v>
      </c>
      <c r="D24" s="144">
        <f>HLOOKUP($E$5,BASE!$C$1:$AA$85,61)</f>
        <v>0</v>
      </c>
      <c r="E24" s="150">
        <v>0</v>
      </c>
    </row>
    <row r="25" spans="1:6" ht="15" customHeight="1" x14ac:dyDescent="0.25">
      <c r="A25" s="18" t="s">
        <v>67</v>
      </c>
      <c r="B25" s="25">
        <f>(BASE!B18)</f>
        <v>0</v>
      </c>
      <c r="C25" s="144">
        <f>HLOOKUP($E$5,BASE!$C$1:$AA$85,18)</f>
        <v>0</v>
      </c>
      <c r="D25" s="144">
        <f>HLOOKUP($E$5,BASE!$C$1:$AA$85,62)</f>
        <v>0</v>
      </c>
      <c r="E25" s="149">
        <v>0</v>
      </c>
    </row>
    <row r="26" spans="1:6" ht="15" customHeight="1" x14ac:dyDescent="0.25">
      <c r="A26" s="18" t="s">
        <v>68</v>
      </c>
      <c r="B26" s="25">
        <f>(BASE!B19)</f>
        <v>0</v>
      </c>
      <c r="C26" s="144">
        <f>HLOOKUP($E$5,BASE!$C$1:$AA$85,19)</f>
        <v>0</v>
      </c>
      <c r="D26" s="144">
        <f>HLOOKUP($E$5,BASE!$C$1:$AA$85,63)</f>
        <v>0</v>
      </c>
      <c r="E26" s="150">
        <v>0</v>
      </c>
    </row>
    <row r="27" spans="1:6" ht="15" customHeight="1" x14ac:dyDescent="0.2">
      <c r="A27" s="162" t="s">
        <v>56</v>
      </c>
      <c r="B27" s="46">
        <f>B24+B25+B26</f>
        <v>0</v>
      </c>
      <c r="C27" s="145">
        <f>HLOOKUP($E$5,BASE!$C$1:$AA$85,20)</f>
        <v>0</v>
      </c>
      <c r="D27" s="145">
        <f>HLOOKUP($E$5,BASE!$C$1:$AA$85,64)</f>
        <v>0</v>
      </c>
      <c r="E27" s="85">
        <f>SUM(E24:E26)</f>
        <v>0</v>
      </c>
      <c r="F27" s="86" t="e">
        <f>(D27/B27)</f>
        <v>#DIV/0!</v>
      </c>
    </row>
    <row r="28" spans="1:6" ht="21.95" customHeight="1" x14ac:dyDescent="0.25">
      <c r="A28" s="98" t="s">
        <v>69</v>
      </c>
      <c r="B28" s="87"/>
      <c r="C28" s="38"/>
      <c r="D28" s="38"/>
      <c r="E28" s="88"/>
    </row>
    <row r="29" spans="1:6" ht="15" customHeight="1" x14ac:dyDescent="0.25">
      <c r="A29" s="93" t="s">
        <v>70</v>
      </c>
      <c r="B29" s="25">
        <f>(BASE!B22)</f>
        <v>0</v>
      </c>
      <c r="C29" s="144">
        <f>HLOOKUP($E$5,BASE!$C$1:$AA$85,22)</f>
        <v>0</v>
      </c>
      <c r="D29" s="144">
        <f>HLOOKUP($E$5,BASE!$C$1:$AA$85,66)</f>
        <v>0</v>
      </c>
      <c r="E29" s="92">
        <f>INVOICE_2!E12</f>
        <v>0</v>
      </c>
      <c r="F29" s="86" t="e">
        <f>(D29/B29)</f>
        <v>#DIV/0!</v>
      </c>
    </row>
    <row r="30" spans="1:6" ht="21.95" customHeight="1" x14ac:dyDescent="0.25">
      <c r="A30" s="98" t="s">
        <v>71</v>
      </c>
      <c r="B30" s="87"/>
      <c r="C30" s="38"/>
      <c r="D30" s="38"/>
      <c r="E30" s="88"/>
    </row>
    <row r="31" spans="1:6" ht="15" customHeight="1" x14ac:dyDescent="0.25">
      <c r="A31" s="93" t="s">
        <v>72</v>
      </c>
      <c r="B31" s="25">
        <f>(BASE!B24)</f>
        <v>0</v>
      </c>
      <c r="C31" s="144">
        <f>HLOOKUP($E$5,BASE!$C$1:$AA$85,24)</f>
        <v>0</v>
      </c>
      <c r="D31" s="144">
        <f>HLOOKUP($E$5,BASE!$C$1:$AA$85,68)</f>
        <v>0</v>
      </c>
      <c r="E31" s="92">
        <f>INVOICE_2!E41</f>
        <v>0</v>
      </c>
      <c r="F31" s="86" t="e">
        <f>(D31/B31)</f>
        <v>#DIV/0!</v>
      </c>
    </row>
    <row r="32" spans="1:6" ht="21.95" customHeight="1" x14ac:dyDescent="0.25">
      <c r="A32" s="98" t="s">
        <v>73</v>
      </c>
      <c r="B32" s="87"/>
      <c r="C32" s="38"/>
      <c r="D32" s="38"/>
      <c r="E32" s="88"/>
    </row>
    <row r="33" spans="1:6" ht="15" customHeight="1" x14ac:dyDescent="0.25">
      <c r="A33" s="93" t="s">
        <v>74</v>
      </c>
      <c r="B33" s="25">
        <f>(BASE!B26)</f>
        <v>0</v>
      </c>
      <c r="C33" s="144">
        <f>HLOOKUP($E$5,BASE!$C$1:$AA$85,26)</f>
        <v>0</v>
      </c>
      <c r="D33" s="144">
        <f>HLOOKUP($E$5,BASE!$C$1:$AA$85,70)</f>
        <v>0</v>
      </c>
      <c r="E33" s="92">
        <f>INVOICE_2!E55</f>
        <v>0</v>
      </c>
      <c r="F33" s="86" t="e">
        <f>(D33/B33)</f>
        <v>#DIV/0!</v>
      </c>
    </row>
    <row r="34" spans="1:6" ht="21.95" customHeight="1" x14ac:dyDescent="0.25">
      <c r="A34" s="98" t="s">
        <v>75</v>
      </c>
      <c r="B34" s="87"/>
      <c r="C34" s="38"/>
      <c r="D34" s="38"/>
      <c r="E34" s="88"/>
    </row>
    <row r="35" spans="1:6" ht="15" customHeight="1" x14ac:dyDescent="0.25">
      <c r="A35" s="18" t="s">
        <v>76</v>
      </c>
      <c r="B35" s="25">
        <f>(BASE!B28)</f>
        <v>0</v>
      </c>
      <c r="C35" s="144">
        <f>HLOOKUP($E$5,BASE!$C$1:$AA$85,28)</f>
        <v>0</v>
      </c>
      <c r="D35" s="144">
        <f>HLOOKUP($E$5,BASE!$C$1:$AA$85,72)</f>
        <v>0</v>
      </c>
      <c r="E35" s="149">
        <v>0</v>
      </c>
    </row>
    <row r="36" spans="1:6" ht="15" customHeight="1" x14ac:dyDescent="0.25">
      <c r="A36" s="18" t="s">
        <v>77</v>
      </c>
      <c r="B36" s="25">
        <f>(BASE!B29)</f>
        <v>0</v>
      </c>
      <c r="C36" s="144">
        <f>HLOOKUP($E$5,BASE!$C$1:$AA$85,29)</f>
        <v>0</v>
      </c>
      <c r="D36" s="144">
        <f>HLOOKUP($E$5,BASE!$C$1:$AA$85,73)</f>
        <v>0</v>
      </c>
      <c r="E36" s="150">
        <v>0</v>
      </c>
    </row>
    <row r="37" spans="1:6" ht="15" customHeight="1" x14ac:dyDescent="0.25">
      <c r="A37" s="18" t="s">
        <v>78</v>
      </c>
      <c r="B37" s="25">
        <f>(BASE!B30)</f>
        <v>0</v>
      </c>
      <c r="C37" s="144">
        <f>HLOOKUP($E$5,BASE!$C$1:$AA$85,30)</f>
        <v>0</v>
      </c>
      <c r="D37" s="144">
        <f>HLOOKUP($E$5,BASE!$C$1:$AA$85,74)</f>
        <v>0</v>
      </c>
      <c r="E37" s="149">
        <v>0</v>
      </c>
    </row>
    <row r="38" spans="1:6" ht="15" customHeight="1" x14ac:dyDescent="0.25">
      <c r="A38" s="17" t="s">
        <v>79</v>
      </c>
      <c r="B38" s="25">
        <f>(BASE!B31)</f>
        <v>0</v>
      </c>
      <c r="C38" s="144">
        <f>HLOOKUP($E$5,BASE!$C$1:$AA$85,31)</f>
        <v>0</v>
      </c>
      <c r="D38" s="144">
        <f>HLOOKUP($E$5,BASE!$C$1:$AA$85,75)</f>
        <v>0</v>
      </c>
      <c r="E38" s="150">
        <v>0</v>
      </c>
    </row>
    <row r="39" spans="1:6" ht="15" customHeight="1" x14ac:dyDescent="0.25">
      <c r="A39" s="18" t="s">
        <v>80</v>
      </c>
      <c r="B39" s="25">
        <f>(BASE!B32)</f>
        <v>0</v>
      </c>
      <c r="C39" s="144">
        <f>HLOOKUP($E$5,BASE!$C$1:$AA$85,32)</f>
        <v>0</v>
      </c>
      <c r="D39" s="144">
        <f>HLOOKUP($E$5,BASE!$C$1:$AA$85,76)</f>
        <v>0</v>
      </c>
      <c r="E39" s="149">
        <v>0</v>
      </c>
    </row>
    <row r="40" spans="1:6" ht="15" customHeight="1" x14ac:dyDescent="0.25">
      <c r="A40" s="17" t="s">
        <v>81</v>
      </c>
      <c r="B40" s="25">
        <f>(BASE!B33)</f>
        <v>0</v>
      </c>
      <c r="C40" s="144">
        <f>HLOOKUP($E$5,BASE!$C$1:$AA$85,33)</f>
        <v>0</v>
      </c>
      <c r="D40" s="144">
        <f>HLOOKUP($E$5,BASE!$C$1:$AA$85,77)</f>
        <v>0</v>
      </c>
      <c r="E40" s="150">
        <v>0</v>
      </c>
    </row>
    <row r="41" spans="1:6" ht="15" customHeight="1" x14ac:dyDescent="0.25">
      <c r="A41" s="18" t="s">
        <v>82</v>
      </c>
      <c r="B41" s="25">
        <f>(BASE!B34)</f>
        <v>0</v>
      </c>
      <c r="C41" s="144">
        <f>HLOOKUP($E$5,BASE!$C$1:$AA$85,34)</f>
        <v>0</v>
      </c>
      <c r="D41" s="144">
        <f>HLOOKUP($E$5,BASE!$C$1:$AA$85,78)</f>
        <v>0</v>
      </c>
      <c r="E41" s="149">
        <v>0</v>
      </c>
    </row>
    <row r="42" spans="1:6" ht="15" customHeight="1" x14ac:dyDescent="0.25">
      <c r="A42" s="17" t="s">
        <v>64</v>
      </c>
      <c r="B42" s="25">
        <f>(BASE!B35)</f>
        <v>0</v>
      </c>
      <c r="C42" s="144">
        <f>HLOOKUP($E$5,BASE!$C$1:$AA$85,35)</f>
        <v>0</v>
      </c>
      <c r="D42" s="144">
        <f>HLOOKUP($E$5,BASE!$C$1:$AA$85,79)</f>
        <v>0</v>
      </c>
      <c r="E42" s="150">
        <v>0</v>
      </c>
    </row>
    <row r="43" spans="1:6" ht="15" customHeight="1" x14ac:dyDescent="0.25">
      <c r="A43" s="18" t="s">
        <v>83</v>
      </c>
      <c r="B43" s="25">
        <f>(BASE!B36)</f>
        <v>0</v>
      </c>
      <c r="C43" s="144">
        <f>HLOOKUP($E$5,BASE!$C$1:$AA$85,36)</f>
        <v>0</v>
      </c>
      <c r="D43" s="144">
        <f>HLOOKUP($E$5,BASE!$C$1:$AA$85,80)</f>
        <v>0</v>
      </c>
      <c r="E43" s="149">
        <v>0</v>
      </c>
    </row>
    <row r="44" spans="1:6" ht="15" customHeight="1" x14ac:dyDescent="0.2">
      <c r="A44" s="162" t="s">
        <v>56</v>
      </c>
      <c r="B44" s="46">
        <f>B35+B36+B37+B38+B39+B40+B41+B42+B43</f>
        <v>0</v>
      </c>
      <c r="C44" s="145">
        <f>HLOOKUP($E$5,BASE!$C$1:$AA$85,37)</f>
        <v>0</v>
      </c>
      <c r="D44" s="145">
        <f>HLOOKUP($E$5,BASE!$C$1:$AA$85,81)</f>
        <v>0</v>
      </c>
      <c r="E44" s="85">
        <f>SUM(E35:E43)</f>
        <v>0</v>
      </c>
      <c r="F44" s="86" t="e">
        <f>(D44/B44)</f>
        <v>#DIV/0!</v>
      </c>
    </row>
    <row r="45" spans="1:6" ht="21.95" customHeight="1" x14ac:dyDescent="0.25">
      <c r="A45" s="98" t="s">
        <v>84</v>
      </c>
      <c r="B45" s="87"/>
      <c r="C45" s="38"/>
      <c r="D45" s="38"/>
      <c r="E45" s="88"/>
    </row>
    <row r="46" spans="1:6" ht="15" customHeight="1" x14ac:dyDescent="0.25">
      <c r="A46" s="93" t="s">
        <v>85</v>
      </c>
      <c r="B46" s="25">
        <f>(BASE!B39)</f>
        <v>0</v>
      </c>
      <c r="C46" s="144">
        <f>HLOOKUP($E$5,BASE!$C$1:$AA$85,39)</f>
        <v>0</v>
      </c>
      <c r="D46" s="144">
        <f>HLOOKUP($E$5,BASE!$C$1:$AA$85,83)</f>
        <v>0</v>
      </c>
      <c r="E46" s="149">
        <v>0</v>
      </c>
      <c r="F46" s="86" t="e">
        <f>(D46/B46)</f>
        <v>#DIV/0!</v>
      </c>
    </row>
    <row r="47" spans="1:6" ht="15" customHeight="1" x14ac:dyDescent="0.25">
      <c r="A47" s="47"/>
      <c r="B47" s="87"/>
      <c r="C47" s="146"/>
      <c r="D47" s="146"/>
      <c r="E47" s="88"/>
    </row>
    <row r="48" spans="1:6" ht="15" customHeight="1" thickBot="1" x14ac:dyDescent="0.25">
      <c r="A48" s="137" t="s">
        <v>86</v>
      </c>
      <c r="B48" s="138">
        <f>B12+B16+B22+B27+B29+B31+B33+B44+B46</f>
        <v>0</v>
      </c>
      <c r="C48" s="139">
        <f>HLOOKUP($E$5,BASE!$C$1:$AA$85,41)</f>
        <v>0</v>
      </c>
      <c r="D48" s="139">
        <f>HLOOKUP($E$5,BASE!$C$1:$AA$85,85)</f>
        <v>0</v>
      </c>
      <c r="E48" s="140">
        <f>E12+E16+E22+E27+E29+E31+E33+E44+E46</f>
        <v>0</v>
      </c>
    </row>
    <row r="49" spans="1:6" s="11" customFormat="1" ht="15" customHeight="1" x14ac:dyDescent="0.2">
      <c r="F49" s="84"/>
    </row>
    <row r="50" spans="1:6" ht="15" customHeight="1" x14ac:dyDescent="0.25">
      <c r="A50" s="12" t="s">
        <v>87</v>
      </c>
      <c r="B50" s="12"/>
      <c r="C50" s="13"/>
      <c r="D50" s="13" t="s">
        <v>88</v>
      </c>
      <c r="E50" s="38">
        <f>(D48)</f>
        <v>0</v>
      </c>
    </row>
    <row r="51" spans="1:6" ht="21.95" customHeight="1" x14ac:dyDescent="0.25">
      <c r="A51" s="12" t="s">
        <v>89</v>
      </c>
      <c r="B51" s="12"/>
      <c r="C51" s="13"/>
      <c r="D51" s="13" t="s">
        <v>90</v>
      </c>
      <c r="E51" s="38">
        <f>(E48)</f>
        <v>0</v>
      </c>
    </row>
    <row r="52" spans="1:6" ht="21.95" customHeight="1" x14ac:dyDescent="0.25">
      <c r="A52" s="12" t="s">
        <v>91</v>
      </c>
      <c r="B52" s="12"/>
      <c r="C52" s="13"/>
      <c r="D52" s="13" t="s">
        <v>92</v>
      </c>
      <c r="E52" s="38">
        <f>(E50+E51)</f>
        <v>0</v>
      </c>
    </row>
    <row r="53" spans="1:6" ht="21.95" customHeight="1" x14ac:dyDescent="0.25">
      <c r="A53" s="12" t="s">
        <v>93</v>
      </c>
      <c r="B53" s="12"/>
      <c r="C53" s="13"/>
      <c r="D53" s="13" t="s">
        <v>94</v>
      </c>
      <c r="E53" s="148">
        <v>0</v>
      </c>
    </row>
    <row r="54" spans="1:6" ht="21.95" customHeight="1" x14ac:dyDescent="0.25">
      <c r="A54" s="12" t="s">
        <v>95</v>
      </c>
      <c r="B54" s="12"/>
      <c r="C54" s="13"/>
      <c r="D54" s="13" t="s">
        <v>92</v>
      </c>
      <c r="E54" s="45">
        <f>(E52-E53)</f>
        <v>0</v>
      </c>
    </row>
    <row r="55" spans="1:6" s="11" customFormat="1" ht="15" customHeight="1" x14ac:dyDescent="0.2">
      <c r="A55" s="155"/>
      <c r="F55" s="84"/>
    </row>
    <row r="56" spans="1:6" ht="15" customHeight="1" x14ac:dyDescent="0.2">
      <c r="A56" s="94"/>
      <c r="B56" s="99"/>
      <c r="C56" s="99"/>
      <c r="D56" s="99"/>
      <c r="E56" s="20"/>
    </row>
    <row r="57" spans="1:6" ht="15" customHeight="1" x14ac:dyDescent="0.2">
      <c r="A57" s="99"/>
      <c r="B57" s="99"/>
      <c r="C57" s="99"/>
      <c r="D57" s="99"/>
      <c r="E57" s="99"/>
    </row>
    <row r="58" spans="1:6" ht="15" customHeight="1" x14ac:dyDescent="0.2">
      <c r="A58" s="21"/>
      <c r="B58" s="21"/>
      <c r="C58" s="21"/>
      <c r="D58" s="21"/>
      <c r="E58" s="20"/>
    </row>
    <row r="59" spans="1:6" ht="15" customHeight="1" x14ac:dyDescent="0.2">
      <c r="A59" s="11"/>
      <c r="B59" s="22"/>
      <c r="C59" s="22"/>
      <c r="D59" s="11"/>
      <c r="E59" s="20"/>
    </row>
    <row r="60" spans="1:6" x14ac:dyDescent="0.2">
      <c r="A60" s="11"/>
    </row>
    <row r="61" spans="1:6" s="22" customFormat="1" x14ac:dyDescent="0.2">
      <c r="A61" s="11"/>
      <c r="B61" s="1"/>
      <c r="C61" s="1"/>
      <c r="D61" s="1"/>
      <c r="E61" s="1"/>
      <c r="F61" s="84"/>
    </row>
  </sheetData>
  <sheetProtection sheet="1" objects="1" scenarios="1"/>
  <mergeCells count="4">
    <mergeCell ref="B3:C3"/>
    <mergeCell ref="B4:C4"/>
    <mergeCell ref="B5:C5"/>
    <mergeCell ref="A1:E1"/>
  </mergeCells>
  <printOptions horizontalCentered="1" verticalCentered="1"/>
  <pageMargins left="0.25" right="0.25" top="0.4" bottom="0.4" header="0.3" footer="0.25"/>
  <pageSetup scale="81" orientation="portrait" r:id="rId1"/>
  <headerFooter>
    <oddFooter>&amp;L&amp;9(10/2022)&amp;C&amp;9Page 1 of 2</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76"/>
  <sheetViews>
    <sheetView showGridLines="0" zoomScaleNormal="100" workbookViewId="0">
      <selection activeCell="G69" sqref="G69"/>
    </sheetView>
  </sheetViews>
  <sheetFormatPr defaultColWidth="9.140625" defaultRowHeight="12.75" x14ac:dyDescent="0.2"/>
  <cols>
    <col min="1" max="1" width="33.7109375" style="1" customWidth="1"/>
    <col min="2" max="2" width="20.7109375" style="1" customWidth="1"/>
    <col min="3" max="5" width="21.7109375" style="1" customWidth="1"/>
    <col min="6" max="16384" width="9.140625" style="1"/>
  </cols>
  <sheetData>
    <row r="1" spans="1:9" ht="15" customHeight="1" x14ac:dyDescent="0.25">
      <c r="A1" s="167" t="s">
        <v>37</v>
      </c>
      <c r="B1" s="167"/>
      <c r="C1" s="167"/>
      <c r="D1" s="13" t="s">
        <v>40</v>
      </c>
      <c r="E1" s="43">
        <f>(INVOICE_1!E3)</f>
        <v>45971</v>
      </c>
    </row>
    <row r="2" spans="1:9" ht="15" customHeight="1" x14ac:dyDescent="0.25">
      <c r="A2" s="176" t="s">
        <v>96</v>
      </c>
      <c r="B2" s="176"/>
      <c r="C2" s="176"/>
      <c r="D2" s="13" t="s">
        <v>42</v>
      </c>
      <c r="E2" s="43" t="str">
        <f>(INVOICE_1!E4)</f>
        <v>CSBG-26-##</v>
      </c>
    </row>
    <row r="3" spans="1:9" ht="15" customHeight="1" x14ac:dyDescent="0.25">
      <c r="A3" s="176"/>
      <c r="B3" s="176"/>
      <c r="C3" s="176"/>
      <c r="D3" s="13" t="s">
        <v>44</v>
      </c>
      <c r="E3" s="43">
        <f>(INVOICE_1!E5)</f>
        <v>45961</v>
      </c>
      <c r="I3" s="23"/>
    </row>
    <row r="4" spans="1:9" s="11" customFormat="1" ht="9.9499999999999993" customHeight="1" thickBot="1" x14ac:dyDescent="0.25"/>
    <row r="5" spans="1:9" ht="12.95" customHeight="1" x14ac:dyDescent="0.2">
      <c r="A5" s="170" t="s">
        <v>97</v>
      </c>
      <c r="B5" s="156" t="s">
        <v>46</v>
      </c>
      <c r="C5" s="157" t="s">
        <v>47</v>
      </c>
      <c r="D5" s="156" t="s">
        <v>48</v>
      </c>
      <c r="E5" s="158" t="s">
        <v>49</v>
      </c>
    </row>
    <row r="6" spans="1:9" ht="12.95" customHeight="1" x14ac:dyDescent="0.2">
      <c r="A6" s="171"/>
      <c r="B6" s="159" t="s">
        <v>1</v>
      </c>
      <c r="C6" s="160" t="s">
        <v>51</v>
      </c>
      <c r="D6" s="159" t="s">
        <v>51</v>
      </c>
      <c r="E6" s="161" t="s">
        <v>98</v>
      </c>
      <c r="G6" s="117"/>
    </row>
    <row r="7" spans="1:9" ht="15" customHeight="1" x14ac:dyDescent="0.25">
      <c r="A7" s="89">
        <f>(CONSULTANTS!A4)</f>
        <v>1</v>
      </c>
      <c r="B7" s="90">
        <f>(CONSULTANTS!B4)</f>
        <v>0</v>
      </c>
      <c r="C7" s="144">
        <f>HLOOKUP($E$3,CONSULTANTS!$C$1:$AA$22,4)</f>
        <v>0</v>
      </c>
      <c r="D7" s="144">
        <f>HLOOKUP($E$3,CONSULTANTS!$C$1:$AA$22,16)</f>
        <v>0</v>
      </c>
      <c r="E7" s="149">
        <v>0</v>
      </c>
    </row>
    <row r="8" spans="1:9" ht="15" customHeight="1" x14ac:dyDescent="0.25">
      <c r="A8" s="89">
        <f>(CONSULTANTS!A5)</f>
        <v>2</v>
      </c>
      <c r="B8" s="90">
        <f>(CONSULTANTS!B5)</f>
        <v>0</v>
      </c>
      <c r="C8" s="144">
        <f>HLOOKUP($E$3,CONSULTANTS!$C$1:$AA$22,5)</f>
        <v>0</v>
      </c>
      <c r="D8" s="144">
        <f>HLOOKUP($E$3,CONSULTANTS!$C$1:$AA$22,17)</f>
        <v>0</v>
      </c>
      <c r="E8" s="149">
        <v>0</v>
      </c>
    </row>
    <row r="9" spans="1:9" ht="15" customHeight="1" x14ac:dyDescent="0.25">
      <c r="A9" s="89">
        <f>(CONSULTANTS!A6)</f>
        <v>3</v>
      </c>
      <c r="B9" s="90">
        <f>(CONSULTANTS!B6)</f>
        <v>0</v>
      </c>
      <c r="C9" s="144">
        <f>HLOOKUP($E$3,CONSULTANTS!$C$1:$AA$22,6)</f>
        <v>0</v>
      </c>
      <c r="D9" s="144">
        <f>HLOOKUP($E$3,CONSULTANTS!$C$1:$AA$22,18)</f>
        <v>0</v>
      </c>
      <c r="E9" s="149">
        <v>0</v>
      </c>
    </row>
    <row r="10" spans="1:9" ht="15" customHeight="1" x14ac:dyDescent="0.25">
      <c r="A10" s="89">
        <f>(CONSULTANTS!A7)</f>
        <v>4</v>
      </c>
      <c r="B10" s="90">
        <f>(CONSULTANTS!B7)</f>
        <v>0</v>
      </c>
      <c r="C10" s="144">
        <f>HLOOKUP($E$3,CONSULTANTS!$C$1:$AA$22,7)</f>
        <v>0</v>
      </c>
      <c r="D10" s="144">
        <f>HLOOKUP($E$3,CONSULTANTS!$C$1:$AA$22,19)</f>
        <v>0</v>
      </c>
      <c r="E10" s="149">
        <v>0</v>
      </c>
    </row>
    <row r="11" spans="1:9" ht="15" customHeight="1" x14ac:dyDescent="0.25">
      <c r="A11" s="89">
        <f>(CONSULTANTS!A8)</f>
        <v>5</v>
      </c>
      <c r="B11" s="90">
        <f>(CONSULTANTS!B8)</f>
        <v>0</v>
      </c>
      <c r="C11" s="144">
        <f>HLOOKUP($E$3,CONSULTANTS!$C$1:$AA$22,8)</f>
        <v>0</v>
      </c>
      <c r="D11" s="144">
        <f>HLOOKUP($E$3,CONSULTANTS!$C$1:$AA$22,20)</f>
        <v>0</v>
      </c>
      <c r="E11" s="149">
        <v>0</v>
      </c>
    </row>
    <row r="12" spans="1:9" ht="15" customHeight="1" thickBot="1" x14ac:dyDescent="0.25">
      <c r="A12" s="137" t="s">
        <v>99</v>
      </c>
      <c r="B12" s="141">
        <f>(CONSULTANTS!B10)</f>
        <v>0</v>
      </c>
      <c r="C12" s="139">
        <f>HLOOKUP($E$3,CONSULTANTS!$C$1:$AA$22,10)</f>
        <v>0</v>
      </c>
      <c r="D12" s="139">
        <f>HLOOKUP($E$3,CONSULTANTS!$C$1:$AA$22,22)</f>
        <v>0</v>
      </c>
      <c r="E12" s="140">
        <f>SUM(E7:E11)</f>
        <v>0</v>
      </c>
    </row>
    <row r="13" spans="1:9" ht="9.9499999999999993" customHeight="1" thickBot="1" x14ac:dyDescent="0.3">
      <c r="A13" s="12"/>
      <c r="B13" s="19"/>
      <c r="C13" s="147"/>
      <c r="D13" s="147"/>
      <c r="E13" s="19"/>
    </row>
    <row r="14" spans="1:9" ht="12.95" customHeight="1" x14ac:dyDescent="0.2">
      <c r="A14" s="172" t="s">
        <v>100</v>
      </c>
      <c r="B14" s="156" t="s">
        <v>46</v>
      </c>
      <c r="C14" s="157" t="s">
        <v>47</v>
      </c>
      <c r="D14" s="156" t="s">
        <v>48</v>
      </c>
      <c r="E14" s="158" t="s">
        <v>49</v>
      </c>
    </row>
    <row r="15" spans="1:9" ht="12.95" customHeight="1" x14ac:dyDescent="0.2">
      <c r="A15" s="173"/>
      <c r="B15" s="159" t="s">
        <v>1</v>
      </c>
      <c r="C15" s="160" t="s">
        <v>51</v>
      </c>
      <c r="D15" s="159" t="s">
        <v>51</v>
      </c>
      <c r="E15" s="161" t="s">
        <v>98</v>
      </c>
    </row>
    <row r="16" spans="1:9" ht="15" customHeight="1" x14ac:dyDescent="0.25">
      <c r="A16" s="154">
        <f>(CO_FUNDING!A4)</f>
        <v>1</v>
      </c>
      <c r="B16" s="25">
        <f>(CO_FUNDING!B4)</f>
        <v>0</v>
      </c>
      <c r="C16" s="144">
        <f>HLOOKUP($E$3,CO_FUNDING!$C$1:$AA$62,4)</f>
        <v>0</v>
      </c>
      <c r="D16" s="144">
        <f>HLOOKUP($E$3,CO_FUNDING!$C$1:$AA$62,36)</f>
        <v>0</v>
      </c>
      <c r="E16" s="149">
        <v>0</v>
      </c>
    </row>
    <row r="17" spans="1:6" ht="15" customHeight="1" x14ac:dyDescent="0.25">
      <c r="A17" s="89">
        <f>(CO_FUNDING!A5)</f>
        <v>2</v>
      </c>
      <c r="B17" s="25">
        <f>(CO_FUNDING!B5)</f>
        <v>0</v>
      </c>
      <c r="C17" s="144">
        <f>HLOOKUP($E$3,CO_FUNDING!$C$1:$AA$62,5)</f>
        <v>0</v>
      </c>
      <c r="D17" s="144">
        <f>HLOOKUP($E$3,CO_FUNDING!$C$1:$AA$62,37)</f>
        <v>0</v>
      </c>
      <c r="E17" s="149">
        <v>0</v>
      </c>
    </row>
    <row r="18" spans="1:6" ht="15" customHeight="1" x14ac:dyDescent="0.25">
      <c r="A18" s="89">
        <f>(CO_FUNDING!A6)</f>
        <v>3</v>
      </c>
      <c r="B18" s="25">
        <f>(CO_FUNDING!B6)</f>
        <v>0</v>
      </c>
      <c r="C18" s="144">
        <f>HLOOKUP($E$3,CO_FUNDING!$C$1:$AA$62,6)</f>
        <v>0</v>
      </c>
      <c r="D18" s="144">
        <f>HLOOKUP($E$3,CO_FUNDING!$C$1:$AA$62,38)</f>
        <v>0</v>
      </c>
      <c r="E18" s="149">
        <v>0</v>
      </c>
    </row>
    <row r="19" spans="1:6" ht="15" customHeight="1" x14ac:dyDescent="0.25">
      <c r="A19" s="89">
        <f>(CO_FUNDING!A7)</f>
        <v>4</v>
      </c>
      <c r="B19" s="25">
        <f>(CO_FUNDING!B7)</f>
        <v>0</v>
      </c>
      <c r="C19" s="144">
        <f>HLOOKUP($E$3,CO_FUNDING!$C$1:$AA$62,7)</f>
        <v>0</v>
      </c>
      <c r="D19" s="144">
        <f>HLOOKUP($E$3,CO_FUNDING!$C$1:$AA$62,39)</f>
        <v>0</v>
      </c>
      <c r="E19" s="149">
        <v>0</v>
      </c>
    </row>
    <row r="20" spans="1:6" ht="15" customHeight="1" x14ac:dyDescent="0.25">
      <c r="A20" s="89">
        <f>(CO_FUNDING!A8)</f>
        <v>5</v>
      </c>
      <c r="B20" s="25">
        <f>(CO_FUNDING!B8)</f>
        <v>0</v>
      </c>
      <c r="C20" s="144">
        <f>HLOOKUP($E$3,CO_FUNDING!$C$1:$AA$62,8)</f>
        <v>0</v>
      </c>
      <c r="D20" s="144">
        <f>HLOOKUP($E$3,CO_FUNDING!$C$1:$AA$62,40)</f>
        <v>0</v>
      </c>
      <c r="E20" s="149">
        <v>0</v>
      </c>
    </row>
    <row r="21" spans="1:6" ht="15" customHeight="1" x14ac:dyDescent="0.25">
      <c r="A21" s="89">
        <f>(CO_FUNDING!A9)</f>
        <v>6</v>
      </c>
      <c r="B21" s="25">
        <f>(CO_FUNDING!B9)</f>
        <v>0</v>
      </c>
      <c r="C21" s="144">
        <f>HLOOKUP($E$3,CO_FUNDING!$C$1:$AA$62,9)</f>
        <v>0</v>
      </c>
      <c r="D21" s="144">
        <f>HLOOKUP($E$3,CO_FUNDING!$C$1:$AA$62,41)</f>
        <v>0</v>
      </c>
      <c r="E21" s="149">
        <v>0</v>
      </c>
    </row>
    <row r="22" spans="1:6" ht="15" customHeight="1" x14ac:dyDescent="0.25">
      <c r="A22" s="89">
        <f>(CO_FUNDING!A10)</f>
        <v>7</v>
      </c>
      <c r="B22" s="25">
        <f>(CO_FUNDING!B10)</f>
        <v>0</v>
      </c>
      <c r="C22" s="144">
        <f>HLOOKUP($E$3,CO_FUNDING!$C$1:$AA$62,10)</f>
        <v>0</v>
      </c>
      <c r="D22" s="144">
        <f>HLOOKUP($E$3,CO_FUNDING!$C$1:$AA$62,42)</f>
        <v>0</v>
      </c>
      <c r="E22" s="149">
        <v>0</v>
      </c>
    </row>
    <row r="23" spans="1:6" ht="15" customHeight="1" x14ac:dyDescent="0.25">
      <c r="A23" s="89">
        <f>(CO_FUNDING!A11)</f>
        <v>8</v>
      </c>
      <c r="B23" s="25">
        <f>(CO_FUNDING!B11)</f>
        <v>0</v>
      </c>
      <c r="C23" s="144">
        <f>HLOOKUP($E$3,CO_FUNDING!$C$1:$AA$62,11)</f>
        <v>0</v>
      </c>
      <c r="D23" s="144">
        <f>HLOOKUP($E$3,CO_FUNDING!$C$1:$AA$62,43)</f>
        <v>0</v>
      </c>
      <c r="E23" s="149">
        <v>0</v>
      </c>
    </row>
    <row r="24" spans="1:6" ht="15" customHeight="1" x14ac:dyDescent="0.25">
      <c r="A24" s="89">
        <f>(CO_FUNDING!A12)</f>
        <v>9</v>
      </c>
      <c r="B24" s="25">
        <f>(CO_FUNDING!B12)</f>
        <v>0</v>
      </c>
      <c r="C24" s="144">
        <f>HLOOKUP($E$3,CO_FUNDING!$C$1:$AA$62,12)</f>
        <v>0</v>
      </c>
      <c r="D24" s="144">
        <f>HLOOKUP($E$3,CO_FUNDING!$C$1:$AA$62,44)</f>
        <v>0</v>
      </c>
      <c r="E24" s="149">
        <v>0</v>
      </c>
    </row>
    <row r="25" spans="1:6" ht="15" customHeight="1" x14ac:dyDescent="0.25">
      <c r="A25" s="89">
        <f>(CO_FUNDING!A13)</f>
        <v>10</v>
      </c>
      <c r="B25" s="25">
        <f>(CO_FUNDING!B13)</f>
        <v>0</v>
      </c>
      <c r="C25" s="144">
        <f>HLOOKUP($E$3,CO_FUNDING!$C$1:$AA$62,13)</f>
        <v>0</v>
      </c>
      <c r="D25" s="144">
        <f>HLOOKUP($E$3,CO_FUNDING!$C$1:$AA$62,45)</f>
        <v>0</v>
      </c>
      <c r="E25" s="149">
        <v>0</v>
      </c>
    </row>
    <row r="26" spans="1:6" ht="15" customHeight="1" x14ac:dyDescent="0.25">
      <c r="A26" s="89">
        <f>(CO_FUNDING!A14)</f>
        <v>11</v>
      </c>
      <c r="B26" s="25">
        <f>(CO_FUNDING!B14)</f>
        <v>0</v>
      </c>
      <c r="C26" s="144">
        <f>HLOOKUP($E$3,CO_FUNDING!$C$1:$AA$62,14)</f>
        <v>0</v>
      </c>
      <c r="D26" s="144">
        <f>HLOOKUP($E$3,CO_FUNDING!$C$1:$AA$62,46)</f>
        <v>0</v>
      </c>
      <c r="E26" s="149">
        <v>0</v>
      </c>
    </row>
    <row r="27" spans="1:6" ht="15" customHeight="1" x14ac:dyDescent="0.25">
      <c r="A27" s="89">
        <f>(CO_FUNDING!A15)</f>
        <v>12</v>
      </c>
      <c r="B27" s="25">
        <f>(CO_FUNDING!B15)</f>
        <v>0</v>
      </c>
      <c r="C27" s="144">
        <f>HLOOKUP($E$3,CO_FUNDING!$C$1:$AA$62,15)</f>
        <v>0</v>
      </c>
      <c r="D27" s="144">
        <f>HLOOKUP($E$3,CO_FUNDING!$C$1:$AA$62,47)</f>
        <v>0</v>
      </c>
      <c r="E27" s="149">
        <v>0</v>
      </c>
    </row>
    <row r="28" spans="1:6" ht="15" customHeight="1" x14ac:dyDescent="0.25">
      <c r="A28" s="89">
        <f>(CO_FUNDING!A16)</f>
        <v>13</v>
      </c>
      <c r="B28" s="25">
        <f>(CO_FUNDING!B16)</f>
        <v>0</v>
      </c>
      <c r="C28" s="144">
        <f>HLOOKUP($E$3,CO_FUNDING!$C$1:$AA$62,16)</f>
        <v>0</v>
      </c>
      <c r="D28" s="144">
        <f>HLOOKUP($E$3,CO_FUNDING!$C$1:$AA$62,48)</f>
        <v>0</v>
      </c>
      <c r="E28" s="149">
        <v>0</v>
      </c>
    </row>
    <row r="29" spans="1:6" ht="15" customHeight="1" x14ac:dyDescent="0.25">
      <c r="A29" s="89">
        <f>(CO_FUNDING!A17)</f>
        <v>14</v>
      </c>
      <c r="B29" s="25">
        <f>(CO_FUNDING!B17)</f>
        <v>0</v>
      </c>
      <c r="C29" s="144">
        <f>HLOOKUP($E$3,CO_FUNDING!$C$1:$AA$62,17)</f>
        <v>0</v>
      </c>
      <c r="D29" s="144">
        <f>HLOOKUP($E$3,CO_FUNDING!$C$1:$AA$62,49)</f>
        <v>0</v>
      </c>
      <c r="E29" s="149">
        <v>0</v>
      </c>
    </row>
    <row r="30" spans="1:6" ht="15" customHeight="1" x14ac:dyDescent="0.25">
      <c r="A30" s="89">
        <f>(CO_FUNDING!A18)</f>
        <v>15</v>
      </c>
      <c r="B30" s="25">
        <f>(CO_FUNDING!B18)</f>
        <v>0</v>
      </c>
      <c r="C30" s="144">
        <f>HLOOKUP($E$3,CO_FUNDING!$C$1:$AA$62,18)</f>
        <v>0</v>
      </c>
      <c r="D30" s="144">
        <f>HLOOKUP($E$3,CO_FUNDING!$C$1:$AA$62,50)</f>
        <v>0</v>
      </c>
      <c r="E30" s="149">
        <v>0</v>
      </c>
      <c r="F30" s="117"/>
    </row>
    <row r="31" spans="1:6" ht="15" customHeight="1" x14ac:dyDescent="0.25">
      <c r="A31" s="89">
        <f>(CO_FUNDING!A19)</f>
        <v>16</v>
      </c>
      <c r="B31" s="25">
        <f>(CO_FUNDING!B19)</f>
        <v>0</v>
      </c>
      <c r="C31" s="144">
        <f>HLOOKUP($E$3,CO_FUNDING!$C$1:$AA$62,19)</f>
        <v>0</v>
      </c>
      <c r="D31" s="144">
        <f>HLOOKUP($E$3,CO_FUNDING!$C$1:$AA$62,51)</f>
        <v>0</v>
      </c>
      <c r="E31" s="149">
        <v>0</v>
      </c>
    </row>
    <row r="32" spans="1:6" ht="15" customHeight="1" x14ac:dyDescent="0.25">
      <c r="A32" s="89">
        <f>(CO_FUNDING!A20)</f>
        <v>17</v>
      </c>
      <c r="B32" s="25">
        <f>(CO_FUNDING!B20)</f>
        <v>0</v>
      </c>
      <c r="C32" s="144">
        <f>HLOOKUP($E$3,CO_FUNDING!$C$1:$AA$62,20)</f>
        <v>0</v>
      </c>
      <c r="D32" s="144">
        <f>HLOOKUP($E$3,CO_FUNDING!$C$1:$AA$62,52)</f>
        <v>0</v>
      </c>
      <c r="E32" s="149">
        <v>0</v>
      </c>
    </row>
    <row r="33" spans="1:6" ht="15" customHeight="1" x14ac:dyDescent="0.25">
      <c r="A33" s="89">
        <f>(CO_FUNDING!A21)</f>
        <v>18</v>
      </c>
      <c r="B33" s="25">
        <f>(CO_FUNDING!B21)</f>
        <v>0</v>
      </c>
      <c r="C33" s="144">
        <f>HLOOKUP($E$3,CO_FUNDING!$C$1:$AA$62,21)</f>
        <v>0</v>
      </c>
      <c r="D33" s="144">
        <f>HLOOKUP($E$3,CO_FUNDING!$C$1:$AA$62,53)</f>
        <v>0</v>
      </c>
      <c r="E33" s="149">
        <v>0</v>
      </c>
    </row>
    <row r="34" spans="1:6" ht="15" customHeight="1" x14ac:dyDescent="0.25">
      <c r="A34" s="89">
        <f>(CO_FUNDING!A22)</f>
        <v>19</v>
      </c>
      <c r="B34" s="25">
        <f>(CO_FUNDING!B22)</f>
        <v>0</v>
      </c>
      <c r="C34" s="144">
        <f>HLOOKUP($E$3,CO_FUNDING!$C$1:$AA$62,22)</f>
        <v>0</v>
      </c>
      <c r="D34" s="144">
        <f>HLOOKUP($E$3,CO_FUNDING!$C$1:$AA$62,54)</f>
        <v>0</v>
      </c>
      <c r="E34" s="149">
        <v>0</v>
      </c>
    </row>
    <row r="35" spans="1:6" ht="15" customHeight="1" x14ac:dyDescent="0.25">
      <c r="A35" s="89">
        <f>(CO_FUNDING!A23)</f>
        <v>20</v>
      </c>
      <c r="B35" s="25">
        <f>(CO_FUNDING!B23)</f>
        <v>0</v>
      </c>
      <c r="C35" s="144">
        <f>HLOOKUP($E$3,CO_FUNDING!$C$1:$AA$62,23)</f>
        <v>0</v>
      </c>
      <c r="D35" s="144">
        <f>HLOOKUP($E$3,CO_FUNDING!$C$1:$AA$62,55)</f>
        <v>0</v>
      </c>
      <c r="E35" s="149">
        <v>0</v>
      </c>
    </row>
    <row r="36" spans="1:6" ht="15" customHeight="1" x14ac:dyDescent="0.25">
      <c r="A36" s="89">
        <f>(CO_FUNDING!A24)</f>
        <v>21</v>
      </c>
      <c r="B36" s="25">
        <f>(CO_FUNDING!B24)</f>
        <v>0</v>
      </c>
      <c r="C36" s="144">
        <f>HLOOKUP($E$3,CO_FUNDING!$C$1:$AA$62,24)</f>
        <v>0</v>
      </c>
      <c r="D36" s="144">
        <f>HLOOKUP($E$3,CO_FUNDING!$C$1:$AA$62,56)</f>
        <v>0</v>
      </c>
      <c r="E36" s="149">
        <v>0</v>
      </c>
    </row>
    <row r="37" spans="1:6" ht="15" customHeight="1" x14ac:dyDescent="0.25">
      <c r="A37" s="89">
        <f>(CO_FUNDING!A25)</f>
        <v>22</v>
      </c>
      <c r="B37" s="25">
        <f>(CO_FUNDING!B25)</f>
        <v>0</v>
      </c>
      <c r="C37" s="144">
        <f>HLOOKUP($E$3,CO_FUNDING!$C$1:$AA$62,25)</f>
        <v>0</v>
      </c>
      <c r="D37" s="144">
        <f>HLOOKUP($E$3,CO_FUNDING!$C$1:$AA$62,57)</f>
        <v>0</v>
      </c>
      <c r="E37" s="149">
        <v>0</v>
      </c>
    </row>
    <row r="38" spans="1:6" ht="15" customHeight="1" x14ac:dyDescent="0.25">
      <c r="A38" s="89">
        <f>(CO_FUNDING!A26)</f>
        <v>23</v>
      </c>
      <c r="B38" s="25">
        <f>(CO_FUNDING!B26)</f>
        <v>0</v>
      </c>
      <c r="C38" s="144">
        <f>HLOOKUP($E$3,CO_FUNDING!$C$1:$AA$62,26)</f>
        <v>0</v>
      </c>
      <c r="D38" s="144">
        <f>HLOOKUP($E$3,CO_FUNDING!$C$1:$AA$62,58)</f>
        <v>0</v>
      </c>
      <c r="E38" s="149">
        <v>0</v>
      </c>
    </row>
    <row r="39" spans="1:6" ht="15" customHeight="1" x14ac:dyDescent="0.25">
      <c r="A39" s="89">
        <f>(CO_FUNDING!A27)</f>
        <v>24</v>
      </c>
      <c r="B39" s="25">
        <f>(CO_FUNDING!B27)</f>
        <v>0</v>
      </c>
      <c r="C39" s="144">
        <f>HLOOKUP($E$3,CO_FUNDING!$C$1:$AA$62,27)</f>
        <v>0</v>
      </c>
      <c r="D39" s="144">
        <f>HLOOKUP($E$3,CO_FUNDING!$C$1:$AA$62,59)</f>
        <v>0</v>
      </c>
      <c r="E39" s="149">
        <v>0</v>
      </c>
    </row>
    <row r="40" spans="1:6" ht="15" customHeight="1" x14ac:dyDescent="0.25">
      <c r="A40" s="89">
        <f>(CO_FUNDING!A28)</f>
        <v>25</v>
      </c>
      <c r="B40" s="25">
        <f>(CO_FUNDING!B28)</f>
        <v>0</v>
      </c>
      <c r="C40" s="144">
        <f>HLOOKUP($E$3,CO_FUNDING!$C$1:$AA$62,28)</f>
        <v>0</v>
      </c>
      <c r="D40" s="144">
        <f>HLOOKUP($E$3,CO_FUNDING!$C$1:$AA$62,60)</f>
        <v>0</v>
      </c>
      <c r="E40" s="149">
        <v>0</v>
      </c>
    </row>
    <row r="41" spans="1:6" ht="15" customHeight="1" thickBot="1" x14ac:dyDescent="0.25">
      <c r="A41" s="137" t="s">
        <v>99</v>
      </c>
      <c r="B41" s="142">
        <f>(CO_FUNDING!B30)</f>
        <v>0</v>
      </c>
      <c r="C41" s="139">
        <f>HLOOKUP($E$3,CO_FUNDING!$C$1:$AA$62,30)</f>
        <v>0</v>
      </c>
      <c r="D41" s="139">
        <f>HLOOKUP($E$3,CO_FUNDING!$C$1:$AA$62,62)</f>
        <v>0</v>
      </c>
      <c r="E41" s="140">
        <f>SUM(E16:E40)</f>
        <v>0</v>
      </c>
      <c r="F41" s="101"/>
    </row>
    <row r="42" spans="1:6" ht="9.9499999999999993" customHeight="1" thickBot="1" x14ac:dyDescent="0.3">
      <c r="A42" s="21"/>
      <c r="B42" s="19"/>
      <c r="C42" s="147"/>
      <c r="D42" s="147"/>
      <c r="E42" s="19"/>
    </row>
    <row r="43" spans="1:6" ht="12.95" customHeight="1" x14ac:dyDescent="0.2">
      <c r="A43" s="121" t="s">
        <v>101</v>
      </c>
      <c r="B43" s="156" t="s">
        <v>46</v>
      </c>
      <c r="C43" s="157" t="s">
        <v>47</v>
      </c>
      <c r="D43" s="156" t="s">
        <v>48</v>
      </c>
      <c r="E43" s="158" t="s">
        <v>49</v>
      </c>
    </row>
    <row r="44" spans="1:6" ht="12.95" customHeight="1" x14ac:dyDescent="0.2">
      <c r="A44" s="122" t="s">
        <v>102</v>
      </c>
      <c r="B44" s="159" t="s">
        <v>1</v>
      </c>
      <c r="C44" s="160" t="s">
        <v>51</v>
      </c>
      <c r="D44" s="159" t="s">
        <v>51</v>
      </c>
      <c r="E44" s="161" t="s">
        <v>98</v>
      </c>
    </row>
    <row r="45" spans="1:6" ht="15" customHeight="1" x14ac:dyDescent="0.25">
      <c r="A45" s="89">
        <f>(CSBG_PROGRAMS!A4)</f>
        <v>1</v>
      </c>
      <c r="B45" s="25">
        <f>(CSBG_PROGRAMS!B4)</f>
        <v>0</v>
      </c>
      <c r="C45" s="144">
        <f>HLOOKUP($E$3,CSBG_PROGRAMS!$C$1:$AA$42,4)</f>
        <v>0</v>
      </c>
      <c r="D45" s="144">
        <f>HLOOKUP($E$3,CSBG_PROGRAMS!$C$1:$AA$42,21)</f>
        <v>0</v>
      </c>
      <c r="E45" s="149">
        <v>0</v>
      </c>
    </row>
    <row r="46" spans="1:6" ht="15" customHeight="1" x14ac:dyDescent="0.25">
      <c r="A46" s="89">
        <f>(CSBG_PROGRAMS!A5)</f>
        <v>2</v>
      </c>
      <c r="B46" s="25">
        <f>(CSBG_PROGRAMS!B5)</f>
        <v>0</v>
      </c>
      <c r="C46" s="144">
        <f>HLOOKUP($E$3,CSBG_PROGRAMS!$C$1:$AA$42,5)</f>
        <v>0</v>
      </c>
      <c r="D46" s="144">
        <f>HLOOKUP($E$3,CSBG_PROGRAMS!$C$1:$AA$42,22)</f>
        <v>0</v>
      </c>
      <c r="E46" s="149">
        <v>0</v>
      </c>
    </row>
    <row r="47" spans="1:6" ht="15" customHeight="1" x14ac:dyDescent="0.25">
      <c r="A47" s="89">
        <f>(CSBG_PROGRAMS!A6)</f>
        <v>3</v>
      </c>
      <c r="B47" s="25">
        <f>(CSBG_PROGRAMS!B6)</f>
        <v>0</v>
      </c>
      <c r="C47" s="144">
        <f>HLOOKUP($E$3,CSBG_PROGRAMS!$C$1:$AA$42,6)</f>
        <v>0</v>
      </c>
      <c r="D47" s="144">
        <f>HLOOKUP($E$3,CSBG_PROGRAMS!$C$1:$AA$42,23)</f>
        <v>0</v>
      </c>
      <c r="E47" s="149">
        <v>0</v>
      </c>
    </row>
    <row r="48" spans="1:6" ht="15" customHeight="1" x14ac:dyDescent="0.25">
      <c r="A48" s="89">
        <f>(CSBG_PROGRAMS!A7)</f>
        <v>4</v>
      </c>
      <c r="B48" s="25">
        <f>(CSBG_PROGRAMS!B7)</f>
        <v>0</v>
      </c>
      <c r="C48" s="144">
        <f>HLOOKUP($E$3,CSBG_PROGRAMS!$C$1:$AA$42,7)</f>
        <v>0</v>
      </c>
      <c r="D48" s="144">
        <f>HLOOKUP($E$3,CSBG_PROGRAMS!$C$1:$AA$42,24)</f>
        <v>0</v>
      </c>
      <c r="E48" s="149">
        <v>0</v>
      </c>
    </row>
    <row r="49" spans="1:6" ht="15" customHeight="1" x14ac:dyDescent="0.25">
      <c r="A49" s="89">
        <f>(CSBG_PROGRAMS!A8)</f>
        <v>5</v>
      </c>
      <c r="B49" s="25">
        <f>(CSBG_PROGRAMS!B8)</f>
        <v>0</v>
      </c>
      <c r="C49" s="144">
        <f>HLOOKUP($E$3,CSBG_PROGRAMS!$C$1:$AA$42,8)</f>
        <v>0</v>
      </c>
      <c r="D49" s="144">
        <f>HLOOKUP($E$3,CSBG_PROGRAMS!$C$1:$AA$42,25)</f>
        <v>0</v>
      </c>
      <c r="E49" s="149">
        <v>0</v>
      </c>
    </row>
    <row r="50" spans="1:6" ht="15" customHeight="1" x14ac:dyDescent="0.25">
      <c r="A50" s="89">
        <f>(CSBG_PROGRAMS!A9)</f>
        <v>6</v>
      </c>
      <c r="B50" s="25">
        <f>(CSBG_PROGRAMS!B9)</f>
        <v>0</v>
      </c>
      <c r="C50" s="144">
        <f>HLOOKUP($E$3,CSBG_PROGRAMS!$C$1:$AA$42,9)</f>
        <v>0</v>
      </c>
      <c r="D50" s="144">
        <f>HLOOKUP($E$3,CSBG_PROGRAMS!$C$1:$AA$42,26)</f>
        <v>0</v>
      </c>
      <c r="E50" s="149">
        <v>0</v>
      </c>
    </row>
    <row r="51" spans="1:6" ht="15" customHeight="1" x14ac:dyDescent="0.25">
      <c r="A51" s="89">
        <f>(CSBG_PROGRAMS!A10)</f>
        <v>7</v>
      </c>
      <c r="B51" s="25">
        <f>(CSBG_PROGRAMS!B10)</f>
        <v>0</v>
      </c>
      <c r="C51" s="144">
        <f>HLOOKUP($E$3,CSBG_PROGRAMS!$C$1:$AA$42,10)</f>
        <v>0</v>
      </c>
      <c r="D51" s="144">
        <f>HLOOKUP($E$3,CSBG_PROGRAMS!$C$1:$AA$42,27)</f>
        <v>0</v>
      </c>
      <c r="E51" s="149">
        <v>0</v>
      </c>
    </row>
    <row r="52" spans="1:6" ht="15" customHeight="1" x14ac:dyDescent="0.25">
      <c r="A52" s="89">
        <f>(CSBG_PROGRAMS!A11)</f>
        <v>8</v>
      </c>
      <c r="B52" s="25">
        <f>(CSBG_PROGRAMS!B11)</f>
        <v>0</v>
      </c>
      <c r="C52" s="144">
        <f>HLOOKUP($E$3,CSBG_PROGRAMS!$C$1:$AA$42,11)</f>
        <v>0</v>
      </c>
      <c r="D52" s="144">
        <f>HLOOKUP($E$3,CSBG_PROGRAMS!$C$1:$AA$42,28)</f>
        <v>0</v>
      </c>
      <c r="E52" s="149">
        <v>0</v>
      </c>
    </row>
    <row r="53" spans="1:6" ht="15" customHeight="1" x14ac:dyDescent="0.25">
      <c r="A53" s="89">
        <f>(CSBG_PROGRAMS!A12)</f>
        <v>9</v>
      </c>
      <c r="B53" s="25">
        <f>(CSBG_PROGRAMS!B12)</f>
        <v>0</v>
      </c>
      <c r="C53" s="144">
        <f>HLOOKUP($E$3,CSBG_PROGRAMS!$C$1:$AA$42,12)</f>
        <v>0</v>
      </c>
      <c r="D53" s="144">
        <f>HLOOKUP($E$3,CSBG_PROGRAMS!$C$1:$AA$42,29)</f>
        <v>0</v>
      </c>
      <c r="E53" s="149">
        <v>0</v>
      </c>
    </row>
    <row r="54" spans="1:6" ht="15" customHeight="1" x14ac:dyDescent="0.25">
      <c r="A54" s="89">
        <f>(CSBG_PROGRAMS!A13)</f>
        <v>10</v>
      </c>
      <c r="B54" s="25">
        <f>(CSBG_PROGRAMS!B13)</f>
        <v>0</v>
      </c>
      <c r="C54" s="144">
        <f>HLOOKUP($E$3,CSBG_PROGRAMS!$C$1:$AA$42,13)</f>
        <v>0</v>
      </c>
      <c r="D54" s="144">
        <f>HLOOKUP($E$3,CSBG_PROGRAMS!$C$1:$AA$42,30)</f>
        <v>0</v>
      </c>
      <c r="E54" s="149">
        <v>0</v>
      </c>
    </row>
    <row r="55" spans="1:6" ht="15" customHeight="1" thickBot="1" x14ac:dyDescent="0.25">
      <c r="A55" s="137" t="s">
        <v>99</v>
      </c>
      <c r="B55" s="142">
        <f>(CSBG_PROGRAMS!B15)</f>
        <v>0</v>
      </c>
      <c r="C55" s="139">
        <f>HLOOKUP($E$3,CSBG_PROGRAMS!$C$1:$AA$42,15)</f>
        <v>0</v>
      </c>
      <c r="D55" s="139">
        <f>HLOOKUP($E$3,CSBG_PROGRAMS!$C$1:$AA$42,32)</f>
        <v>0</v>
      </c>
      <c r="E55" s="140">
        <f>SUM(E45:E54)</f>
        <v>0</v>
      </c>
    </row>
    <row r="56" spans="1:6" ht="9.9499999999999993" customHeight="1" x14ac:dyDescent="0.2">
      <c r="A56" s="179" t="s">
        <v>103</v>
      </c>
      <c r="B56" s="179"/>
      <c r="C56" s="179"/>
      <c r="D56" s="179"/>
      <c r="E56" s="179"/>
    </row>
    <row r="57" spans="1:6" ht="15" customHeight="1" x14ac:dyDescent="0.2">
      <c r="A57" s="174"/>
      <c r="B57" s="174"/>
      <c r="C57" s="174"/>
      <c r="D57" s="174"/>
      <c r="E57" s="174"/>
    </row>
    <row r="58" spans="1:6" ht="15" customHeight="1" x14ac:dyDescent="0.2">
      <c r="A58" s="174"/>
      <c r="B58" s="174"/>
      <c r="C58" s="174"/>
      <c r="D58" s="174"/>
      <c r="E58" s="174"/>
    </row>
    <row r="59" spans="1:6" ht="15" customHeight="1" x14ac:dyDescent="0.2">
      <c r="A59" s="175" t="s">
        <v>104</v>
      </c>
      <c r="B59" s="175"/>
      <c r="C59" s="175"/>
      <c r="D59" s="175"/>
      <c r="E59" s="175"/>
    </row>
    <row r="60" spans="1:6" s="22" customFormat="1" ht="15" customHeight="1" x14ac:dyDescent="0.15">
      <c r="A60" s="174" t="s">
        <v>105</v>
      </c>
      <c r="B60" s="174"/>
      <c r="C60" s="174"/>
      <c r="D60" s="174"/>
      <c r="E60" s="174"/>
    </row>
    <row r="61" spans="1:6" s="22" customFormat="1" ht="15" customHeight="1" x14ac:dyDescent="0.15">
      <c r="A61" s="174"/>
      <c r="B61" s="174"/>
      <c r="C61" s="174"/>
      <c r="D61" s="174"/>
      <c r="E61" s="174"/>
    </row>
    <row r="62" spans="1:6" ht="15" customHeight="1" x14ac:dyDescent="0.2">
      <c r="A62" s="174"/>
      <c r="B62" s="174"/>
      <c r="C62" s="174"/>
      <c r="D62" s="174"/>
      <c r="E62" s="174"/>
    </row>
    <row r="63" spans="1:6" ht="15" customHeight="1" x14ac:dyDescent="0.2">
      <c r="A63" s="174"/>
      <c r="B63" s="174"/>
      <c r="C63" s="174"/>
      <c r="D63" s="174"/>
      <c r="E63" s="174"/>
    </row>
    <row r="64" spans="1:6" ht="15" customHeight="1" x14ac:dyDescent="0.2">
      <c r="A64" s="175" t="s">
        <v>106</v>
      </c>
      <c r="B64" s="180"/>
      <c r="C64" s="180"/>
      <c r="D64" s="180"/>
      <c r="E64" s="180"/>
      <c r="F64"/>
    </row>
    <row r="65" spans="1:6" ht="9.9499999999999993" customHeight="1" x14ac:dyDescent="0.25">
      <c r="A65" s="120"/>
      <c r="B65" s="118"/>
      <c r="C65" s="13"/>
      <c r="D65" s="177"/>
      <c r="E65" s="177"/>
      <c r="F65"/>
    </row>
    <row r="66" spans="1:6" ht="15" customHeight="1" x14ac:dyDescent="0.25">
      <c r="A66" s="120"/>
      <c r="B66" s="118"/>
      <c r="C66" s="13"/>
      <c r="D66" s="177"/>
      <c r="E66" s="177"/>
      <c r="F66"/>
    </row>
    <row r="67" spans="1:6" ht="15" customHeight="1" x14ac:dyDescent="0.2">
      <c r="A67" s="181" t="s">
        <v>107</v>
      </c>
      <c r="B67" s="182"/>
      <c r="C67" s="182"/>
      <c r="D67" s="177"/>
      <c r="E67" s="177"/>
      <c r="F67"/>
    </row>
    <row r="68" spans="1:6" ht="15" customHeight="1" x14ac:dyDescent="0.2">
      <c r="A68" s="120"/>
      <c r="B68" s="118"/>
      <c r="C68" s="119" t="s">
        <v>88</v>
      </c>
      <c r="D68" s="178"/>
      <c r="E68" s="178"/>
      <c r="F68"/>
    </row>
    <row r="69" spans="1:6" ht="15" customHeight="1" x14ac:dyDescent="0.2">
      <c r="A69" s="181" t="s">
        <v>108</v>
      </c>
      <c r="B69" s="183"/>
      <c r="C69" s="183"/>
      <c r="D69" s="178"/>
      <c r="E69" s="178"/>
      <c r="F69"/>
    </row>
    <row r="70" spans="1:6" s="101" customFormat="1" ht="15" customHeight="1" x14ac:dyDescent="0.25">
      <c r="A70" s="94"/>
      <c r="B70" s="12"/>
      <c r="C70" s="1"/>
      <c r="D70" s="1"/>
      <c r="E70" s="20"/>
      <c r="F70" s="163"/>
    </row>
    <row r="71" spans="1:6" s="22" customFormat="1" ht="15" customHeight="1" x14ac:dyDescent="0.15">
      <c r="A71" s="168"/>
      <c r="B71" s="168"/>
      <c r="D71" s="169"/>
      <c r="E71" s="169"/>
    </row>
    <row r="72" spans="1:6" ht="15" customHeight="1" x14ac:dyDescent="0.2">
      <c r="A72" s="11"/>
      <c r="B72" s="11"/>
    </row>
    <row r="73" spans="1:6" ht="15" customHeight="1" x14ac:dyDescent="0.2">
      <c r="A73" s="11"/>
      <c r="B73" s="91"/>
      <c r="E73" s="20"/>
    </row>
    <row r="74" spans="1:6" ht="15" customHeight="1" x14ac:dyDescent="0.2"/>
    <row r="75" spans="1:6" ht="15" customHeight="1" x14ac:dyDescent="0.2"/>
    <row r="76" spans="1:6" x14ac:dyDescent="0.2">
      <c r="A76" s="100"/>
      <c r="B76" s="100"/>
      <c r="C76" s="1" t="s">
        <v>109</v>
      </c>
    </row>
  </sheetData>
  <mergeCells count="14">
    <mergeCell ref="A1:C1"/>
    <mergeCell ref="A71:B71"/>
    <mergeCell ref="D71:E71"/>
    <mergeCell ref="A5:A6"/>
    <mergeCell ref="A14:A15"/>
    <mergeCell ref="A60:E63"/>
    <mergeCell ref="A59:E59"/>
    <mergeCell ref="A2:C3"/>
    <mergeCell ref="D65:E67"/>
    <mergeCell ref="D68:E69"/>
    <mergeCell ref="A56:E58"/>
    <mergeCell ref="A64:E64"/>
    <mergeCell ref="A67:C67"/>
    <mergeCell ref="A69:C69"/>
  </mergeCells>
  <printOptions horizontalCentered="1" verticalCentered="1"/>
  <pageMargins left="0.25" right="0.25" top="0.4" bottom="0.4" header="0.3" footer="0.25"/>
  <pageSetup scale="74" orientation="portrait" r:id="rId1"/>
  <headerFooter>
    <oddFooter>&amp;L&amp;9(10/2022)&amp;C&amp;9Page 2 of 2</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777a1ffa-10c9-4127-8098-f52d9e244206" xsi:nil="true"/>
    <lcf76f155ced4ddcb4097134ff3c332f xmlns="4db3eee8-5926-4ed0-8187-0ea7c5e8d7c9">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98CA2E169A8A94FA07FDB980C2819AD" ma:contentTypeVersion="13" ma:contentTypeDescription="Create a new document." ma:contentTypeScope="" ma:versionID="ed9257e9b77f38cd6ae8957693363e09">
  <xsd:schema xmlns:xsd="http://www.w3.org/2001/XMLSchema" xmlns:xs="http://www.w3.org/2001/XMLSchema" xmlns:p="http://schemas.microsoft.com/office/2006/metadata/properties" xmlns:ns2="4db3eee8-5926-4ed0-8187-0ea7c5e8d7c9" xmlns:ns3="777a1ffa-10c9-4127-8098-f52d9e244206" targetNamespace="http://schemas.microsoft.com/office/2006/metadata/properties" ma:root="true" ma:fieldsID="ab1056ac269342cee200c5f4fb8663e9" ns2:_="" ns3:_="">
    <xsd:import namespace="4db3eee8-5926-4ed0-8187-0ea7c5e8d7c9"/>
    <xsd:import namespace="777a1ffa-10c9-4127-8098-f52d9e24420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b3eee8-5926-4ed0-8187-0ea7c5e8d7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c93164ec-f35b-416f-add9-a3560115a3f5"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77a1ffa-10c9-4127-8098-f52d9e244206"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af287d6-564a-43e3-9583-518ce0081cc1}" ma:internalName="TaxCatchAll" ma:showField="CatchAllData" ma:web="777a1ffa-10c9-4127-8098-f52d9e24420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231E970-261B-4138-826E-7112648D8BAD}">
  <ds:schemaRefs>
    <ds:schemaRef ds:uri="http://schemas.microsoft.com/sharepoint/v3/contenttype/forms"/>
  </ds:schemaRefs>
</ds:datastoreItem>
</file>

<file path=customXml/itemProps2.xml><?xml version="1.0" encoding="utf-8"?>
<ds:datastoreItem xmlns:ds="http://schemas.openxmlformats.org/officeDocument/2006/customXml" ds:itemID="{AD24A2D1-9447-4E3D-9704-54F753F34B8B}">
  <ds:schemaRefs>
    <ds:schemaRef ds:uri="http://schemas.microsoft.com/office/2006/metadata/properties"/>
    <ds:schemaRef ds:uri="http://schemas.microsoft.com/office/infopath/2007/PartnerControls"/>
    <ds:schemaRef ds:uri="777a1ffa-10c9-4127-8098-f52d9e244206"/>
    <ds:schemaRef ds:uri="4db3eee8-5926-4ed0-8187-0ea7c5e8d7c9"/>
  </ds:schemaRefs>
</ds:datastoreItem>
</file>

<file path=customXml/itemProps3.xml><?xml version="1.0" encoding="utf-8"?>
<ds:datastoreItem xmlns:ds="http://schemas.openxmlformats.org/officeDocument/2006/customXml" ds:itemID="{28FB7D5E-8FDF-44B4-8718-5C879CCE5B2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BASE</vt:lpstr>
      <vt:lpstr>CONSULTANTS</vt:lpstr>
      <vt:lpstr>CO_FUNDING</vt:lpstr>
      <vt:lpstr>CSBG_PROGRAMS</vt:lpstr>
      <vt:lpstr>INVOICE_1</vt:lpstr>
      <vt:lpstr>INVOICE_2</vt:lpstr>
      <vt:lpstr>BASE!Print_Area</vt:lpstr>
      <vt:lpstr>CO_FUNDING!Print_Area</vt:lpstr>
      <vt:lpstr>CONSULTANTS!Print_Area</vt:lpstr>
      <vt:lpstr>CSBG_PROGRAMS!Print_Area</vt:lpstr>
      <vt:lpstr>INVOICE_1!Print_Area</vt:lpstr>
      <vt:lpstr>INVOICE_2!Print_Area</vt:lpstr>
    </vt:vector>
  </TitlesOfParts>
  <Manager/>
  <Company>IA DEPT OF HUMAN RIGHTS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IA DEPT OF HUMAN RIGHTS</dc:creator>
  <cp:keywords/>
  <dc:description/>
  <cp:lastModifiedBy>Banowetz, Ben [HHS]</cp:lastModifiedBy>
  <cp:revision/>
  <dcterms:created xsi:type="dcterms:W3CDTF">1999-02-19T14:11:44Z</dcterms:created>
  <dcterms:modified xsi:type="dcterms:W3CDTF">2025-12-16T15:03:14Z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0x010100D98CA2E169A8A94FA07FDB980C2819AD</vt:lpwstr>
  </property>
</Properties>
</file>