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Hoovr3s2\acfs.772\ACF_FHW\CWCS_Bureau\State_Plans\IV-B\Annual Progress and Services Reports\FFY 2026 APSR Documents\Attachments\"/>
    </mc:Choice>
  </mc:AlternateContent>
  <xr:revisionPtr revIDLastSave="0" documentId="13_ncr:1_{0EC94BA8-AFA9-4395-896F-C2CCEAC0DB43}" xr6:coauthVersionLast="47" xr6:coauthVersionMax="47" xr10:uidLastSave="{00000000-0000-0000-0000-000000000000}"/>
  <bookViews>
    <workbookView xWindow="-28920" yWindow="-120" windowWidth="29040" windowHeight="15840" firstSheet="9" activeTab="11" xr2:uid="{00000000-000D-0000-FFFF-FFFF00000000}"/>
  </bookViews>
  <sheets>
    <sheet name="25-29 LMS Training " sheetId="5" r:id="rId1"/>
    <sheet name="25-29 InPerson-Webinar Training" sheetId="1" r:id="rId2"/>
    <sheet name="AP SFY25 Q2 Live Add" sheetId="8" r:id="rId3"/>
    <sheet name="AP SFY25 Q2 LMS Add" sheetId="9" r:id="rId4"/>
    <sheet name="AP SFY25 Q2 Live Remove" sheetId="10" r:id="rId5"/>
    <sheet name="AP-SFY25 Q3 Live Add" sheetId="12" r:id="rId6"/>
    <sheet name="AP SFY25 Q3 Live Remove" sheetId="18" r:id="rId7"/>
    <sheet name="AP-SFY25 Q4 Live Add" sheetId="15" r:id="rId8"/>
    <sheet name="SFY25 Q4 Live Remove" sheetId="13" r:id="rId9"/>
    <sheet name="SFY25 QTR 4 LMS Remove" sheetId="14" r:id="rId10"/>
    <sheet name="SFY25 Q4 LMS Add" sheetId="16" r:id="rId11"/>
    <sheet name="FY26 In-Person Webinar " sheetId="19" r:id="rId12"/>
    <sheet name="FY26 LMS " sheetId="20" r:id="rId13"/>
    <sheet name="SFY26 Q1 Live Add" sheetId="17" r:id="rId14"/>
    <sheet name="Tracking Sheet" sheetId="6" r:id="rId15"/>
  </sheets>
  <externalReferences>
    <externalReference r:id="rId16"/>
    <externalReference r:id="rId17"/>
    <externalReference r:id="rId18"/>
    <externalReference r:id="rId19"/>
    <externalReference r:id="rId20"/>
    <externalReference r:id="rId21"/>
    <externalReference r:id="rId22"/>
  </externalReferences>
  <definedNames>
    <definedName name="_xlnm._FilterDatabase" localSheetId="1" hidden="1">'25-29 InPerson-Webinar Training'!$A$1:$K$64</definedName>
    <definedName name="_xlnm._FilterDatabase" localSheetId="0" hidden="1">'25-29 LMS Training '!$A$1:$L$139</definedName>
    <definedName name="_xlnm.Print_Area" localSheetId="11">'FY26 In-Person Webinar '!$A:$K</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1" i="20" l="1"/>
  <c r="J131" i="20" s="1"/>
  <c r="J130" i="20"/>
  <c r="I130" i="20"/>
  <c r="I129" i="20"/>
  <c r="J129" i="20" s="1"/>
  <c r="I128" i="20"/>
  <c r="J128" i="20" s="1"/>
  <c r="I127" i="20"/>
  <c r="J127" i="20" s="1"/>
  <c r="J126" i="20"/>
  <c r="I126" i="20"/>
  <c r="I125" i="20"/>
  <c r="J125" i="20" s="1"/>
  <c r="J124" i="20"/>
  <c r="I124" i="20"/>
  <c r="I123" i="20"/>
  <c r="J123" i="20" s="1"/>
  <c r="I122" i="20"/>
  <c r="J122" i="20" s="1"/>
  <c r="I121" i="20"/>
  <c r="J121" i="20" s="1"/>
  <c r="J120" i="20"/>
  <c r="I120" i="20"/>
  <c r="I119" i="20"/>
  <c r="J119" i="20" s="1"/>
  <c r="J118" i="20"/>
  <c r="I118" i="20"/>
  <c r="I117" i="20"/>
  <c r="J117" i="20" s="1"/>
  <c r="J115" i="20"/>
  <c r="L113" i="20"/>
  <c r="J113" i="20"/>
  <c r="I113" i="20"/>
  <c r="L112" i="20"/>
  <c r="I112" i="20"/>
  <c r="J112" i="20" s="1"/>
  <c r="L111" i="20"/>
  <c r="J111" i="20"/>
  <c r="I111" i="20"/>
  <c r="L110" i="20"/>
  <c r="I110" i="20"/>
  <c r="J110" i="20" s="1"/>
  <c r="L109" i="20"/>
  <c r="I109" i="20"/>
  <c r="J109" i="20" s="1"/>
  <c r="L108" i="20"/>
  <c r="I108" i="20"/>
  <c r="J108" i="20" s="1"/>
  <c r="L106" i="20"/>
  <c r="J106" i="20"/>
  <c r="I106" i="20"/>
  <c r="L105" i="20"/>
  <c r="I105" i="20"/>
  <c r="J105" i="20" s="1"/>
  <c r="L104" i="20"/>
  <c r="I104" i="20"/>
  <c r="J104" i="20" s="1"/>
  <c r="L103" i="20"/>
  <c r="I103" i="20"/>
  <c r="J103" i="20" s="1"/>
  <c r="L101" i="20"/>
  <c r="J101" i="20"/>
  <c r="I101" i="20"/>
  <c r="L100" i="20"/>
  <c r="I100" i="20"/>
  <c r="J100" i="20" s="1"/>
  <c r="L99" i="20"/>
  <c r="I99" i="20"/>
  <c r="J99" i="20" s="1"/>
  <c r="L98" i="20"/>
  <c r="I98" i="20"/>
  <c r="J98" i="20" s="1"/>
  <c r="L97" i="20"/>
  <c r="J97" i="20"/>
  <c r="I97" i="20"/>
  <c r="L96" i="20"/>
  <c r="I96" i="20"/>
  <c r="J96" i="20" s="1"/>
  <c r="L95" i="20"/>
  <c r="I95" i="20"/>
  <c r="J95" i="20" s="1"/>
  <c r="L93" i="20"/>
  <c r="I93" i="20"/>
  <c r="J93" i="20" s="1"/>
  <c r="L92" i="20"/>
  <c r="J92" i="20"/>
  <c r="I92" i="20"/>
  <c r="L90" i="20"/>
  <c r="I90" i="20"/>
  <c r="J90" i="20" s="1"/>
  <c r="L89" i="20"/>
  <c r="I89" i="20"/>
  <c r="J89" i="20" s="1"/>
  <c r="L88" i="20"/>
  <c r="I88" i="20"/>
  <c r="J88" i="20" s="1"/>
  <c r="L87" i="20"/>
  <c r="J87" i="20"/>
  <c r="I87" i="20"/>
  <c r="L86" i="20"/>
  <c r="I86" i="20"/>
  <c r="J86" i="20" s="1"/>
  <c r="L84" i="20"/>
  <c r="I84" i="20"/>
  <c r="J84" i="20" s="1"/>
  <c r="L82" i="20"/>
  <c r="I82" i="20"/>
  <c r="J82" i="20" s="1"/>
  <c r="L81" i="20"/>
  <c r="J81" i="20"/>
  <c r="I81" i="20"/>
  <c r="L80" i="20"/>
  <c r="I80" i="20"/>
  <c r="J80" i="20" s="1"/>
  <c r="L78" i="20"/>
  <c r="I78" i="20"/>
  <c r="J78" i="20" s="1"/>
  <c r="L77" i="20"/>
  <c r="J77" i="20"/>
  <c r="I77" i="20"/>
  <c r="L76" i="20"/>
  <c r="J76" i="20"/>
  <c r="I76" i="20"/>
  <c r="L74" i="20"/>
  <c r="I74" i="20"/>
  <c r="J74" i="20" s="1"/>
  <c r="L73" i="20"/>
  <c r="I73" i="20"/>
  <c r="J73" i="20" s="1"/>
  <c r="L72" i="20"/>
  <c r="J72" i="20"/>
  <c r="I72" i="20"/>
  <c r="L71" i="20"/>
  <c r="J71" i="20"/>
  <c r="I71" i="20"/>
  <c r="L70" i="20"/>
  <c r="I70" i="20"/>
  <c r="J70" i="20" s="1"/>
  <c r="L69" i="20"/>
  <c r="I69" i="20"/>
  <c r="J69" i="20" s="1"/>
  <c r="L67" i="20"/>
  <c r="J67" i="20"/>
  <c r="I67" i="20"/>
  <c r="L66" i="20"/>
  <c r="J66" i="20"/>
  <c r="I66" i="20"/>
  <c r="L65" i="20"/>
  <c r="I65" i="20"/>
  <c r="J65" i="20" s="1"/>
  <c r="L62" i="20"/>
  <c r="I62" i="20"/>
  <c r="J62" i="20" s="1"/>
  <c r="L61" i="20"/>
  <c r="J61" i="20"/>
  <c r="I61" i="20"/>
  <c r="L60" i="20"/>
  <c r="J60" i="20"/>
  <c r="I60" i="20"/>
  <c r="L59" i="20"/>
  <c r="I59" i="20"/>
  <c r="J59" i="20" s="1"/>
  <c r="L58" i="20"/>
  <c r="I58" i="20"/>
  <c r="J58" i="20" s="1"/>
  <c r="L56" i="20"/>
  <c r="J56" i="20"/>
  <c r="I56" i="20"/>
  <c r="L55" i="20"/>
  <c r="J55" i="20"/>
  <c r="I55" i="20"/>
  <c r="L53" i="20"/>
  <c r="I53" i="20"/>
  <c r="J53" i="20" s="1"/>
  <c r="L52" i="20"/>
  <c r="I52" i="20"/>
  <c r="J52" i="20" s="1"/>
  <c r="L51" i="20"/>
  <c r="J51" i="20"/>
  <c r="I51" i="20"/>
  <c r="L50" i="20"/>
  <c r="J50" i="20"/>
  <c r="I50" i="20"/>
  <c r="L49" i="20"/>
  <c r="I49" i="20"/>
  <c r="J49" i="20" s="1"/>
  <c r="L48" i="20"/>
  <c r="I48" i="20"/>
  <c r="J48" i="20" s="1"/>
  <c r="L47" i="20"/>
  <c r="J47" i="20"/>
  <c r="I47" i="20"/>
  <c r="L46" i="20"/>
  <c r="J46" i="20"/>
  <c r="I46" i="20"/>
  <c r="L44" i="20"/>
  <c r="I44" i="20"/>
  <c r="J44" i="20" s="1"/>
  <c r="L43" i="20"/>
  <c r="I43" i="20"/>
  <c r="J43" i="20" s="1"/>
  <c r="L42" i="20"/>
  <c r="J42" i="20"/>
  <c r="I42" i="20"/>
  <c r="L41" i="20"/>
  <c r="J41" i="20"/>
  <c r="I41" i="20"/>
  <c r="L40" i="20"/>
  <c r="I40" i="20"/>
  <c r="J40" i="20" s="1"/>
  <c r="L37" i="20"/>
  <c r="I37" i="20"/>
  <c r="J37" i="20" s="1"/>
  <c r="L36" i="20"/>
  <c r="J36" i="20"/>
  <c r="I36" i="20"/>
  <c r="L34" i="20"/>
  <c r="J34" i="20"/>
  <c r="I34" i="20"/>
  <c r="L33" i="20"/>
  <c r="I33" i="20"/>
  <c r="J33" i="20" s="1"/>
  <c r="L32" i="20"/>
  <c r="I32" i="20"/>
  <c r="J32" i="20" s="1"/>
  <c r="L31" i="20"/>
  <c r="J31" i="20"/>
  <c r="I31" i="20"/>
  <c r="L29" i="20"/>
  <c r="J29" i="20"/>
  <c r="I29" i="20"/>
  <c r="L28" i="20"/>
  <c r="I28" i="20"/>
  <c r="J28" i="20" s="1"/>
  <c r="L27" i="20"/>
  <c r="I27" i="20"/>
  <c r="J27" i="20" s="1"/>
  <c r="L26" i="20"/>
  <c r="J26" i="20"/>
  <c r="I26" i="20"/>
  <c r="L25" i="20"/>
  <c r="J25" i="20"/>
  <c r="I25" i="20"/>
  <c r="L24" i="20"/>
  <c r="I24" i="20"/>
  <c r="J24" i="20" s="1"/>
  <c r="L22" i="20"/>
  <c r="I22" i="20"/>
  <c r="J22" i="20" s="1"/>
  <c r="L19" i="20"/>
  <c r="J19" i="20"/>
  <c r="I19" i="20"/>
  <c r="L17" i="20"/>
  <c r="J17" i="20"/>
  <c r="I17" i="20"/>
  <c r="L16" i="20"/>
  <c r="I16" i="20"/>
  <c r="J16" i="20" s="1"/>
  <c r="L15" i="20"/>
  <c r="I15" i="20"/>
  <c r="J15" i="20" s="1"/>
  <c r="L14" i="20"/>
  <c r="J14" i="20"/>
  <c r="I14" i="20"/>
  <c r="L13" i="20"/>
  <c r="J13" i="20"/>
  <c r="I13" i="20"/>
  <c r="L11" i="20"/>
  <c r="I11" i="20"/>
  <c r="J11" i="20" s="1"/>
  <c r="J10" i="20"/>
  <c r="L9" i="20"/>
  <c r="I9" i="20"/>
  <c r="J9" i="20" s="1"/>
  <c r="L8" i="20"/>
  <c r="I8" i="20"/>
  <c r="J8" i="20" s="1"/>
  <c r="L6" i="20"/>
  <c r="I6" i="20"/>
  <c r="J6" i="20" s="1"/>
  <c r="L5" i="20"/>
  <c r="I5" i="20"/>
  <c r="J5" i="20" s="1"/>
  <c r="L4" i="20"/>
  <c r="I4" i="20"/>
  <c r="J4" i="20" s="1"/>
  <c r="L3" i="20"/>
  <c r="I3" i="20"/>
  <c r="J3" i="20" s="1"/>
  <c r="L2" i="20"/>
  <c r="I2" i="20"/>
  <c r="I134" i="20" s="1"/>
  <c r="H44" i="19"/>
  <c r="I44" i="19" s="1"/>
  <c r="H41" i="19"/>
  <c r="I41" i="19" s="1"/>
  <c r="H40" i="19"/>
  <c r="I40" i="19" s="1"/>
  <c r="H38" i="19"/>
  <c r="I38" i="19" s="1"/>
  <c r="H36" i="19"/>
  <c r="I36" i="19" s="1"/>
  <c r="H35" i="19"/>
  <c r="I35" i="19" s="1"/>
  <c r="H34" i="19"/>
  <c r="I34" i="19" s="1"/>
  <c r="H32" i="19"/>
  <c r="I32" i="19" s="1"/>
  <c r="H31" i="19"/>
  <c r="I31" i="19" s="1"/>
  <c r="H30" i="19"/>
  <c r="I30" i="19" s="1"/>
  <c r="H29" i="19"/>
  <c r="I29" i="19" s="1"/>
  <c r="H27" i="19"/>
  <c r="I27" i="19" s="1"/>
  <c r="H24" i="19"/>
  <c r="I24" i="19" s="1"/>
  <c r="H22" i="19"/>
  <c r="I22" i="19" s="1"/>
  <c r="H21" i="19"/>
  <c r="I21" i="19" s="1"/>
  <c r="H19" i="19"/>
  <c r="I19" i="19" s="1"/>
  <c r="H17" i="19"/>
  <c r="I17" i="19" s="1"/>
  <c r="H11" i="19"/>
  <c r="I11" i="19" s="1"/>
  <c r="H10" i="19"/>
  <c r="I10" i="19" s="1"/>
  <c r="H8" i="19"/>
  <c r="I8" i="19" s="1"/>
  <c r="H6" i="19"/>
  <c r="I6" i="19" s="1"/>
  <c r="H4" i="19"/>
  <c r="I4" i="19" s="1"/>
  <c r="H3" i="19"/>
  <c r="I3" i="19" s="1"/>
  <c r="H47" i="19" l="1"/>
  <c r="J2" i="20"/>
  <c r="J134" i="20" s="1"/>
  <c r="I47" i="19"/>
  <c r="I6" i="16" l="1"/>
  <c r="J6" i="16" s="1"/>
  <c r="I3" i="18"/>
  <c r="I2" i="18"/>
  <c r="J2" i="16" l="1"/>
  <c r="I8" i="14" l="1"/>
  <c r="J8" i="14" s="1"/>
  <c r="I7" i="14"/>
  <c r="J7" i="14" s="1"/>
  <c r="I6" i="14"/>
  <c r="J6" i="14" s="1"/>
  <c r="L5" i="14"/>
  <c r="I5" i="14"/>
  <c r="J5" i="14" s="1"/>
  <c r="L4" i="14"/>
  <c r="I4" i="14"/>
  <c r="J4" i="14" s="1"/>
  <c r="L3" i="14"/>
  <c r="I3" i="14"/>
  <c r="J3" i="14" s="1"/>
  <c r="L2" i="14"/>
  <c r="I2" i="14"/>
  <c r="J2" i="14" s="1"/>
  <c r="H2" i="13"/>
  <c r="I2" i="13" s="1"/>
  <c r="I4" i="10" l="1"/>
  <c r="I3" i="10"/>
  <c r="I17" i="9"/>
  <c r="J17" i="9" s="1"/>
  <c r="I16" i="9"/>
  <c r="J16" i="9" s="1"/>
  <c r="I15" i="9"/>
  <c r="J15" i="9" s="1"/>
  <c r="I14" i="9"/>
  <c r="J14" i="9" s="1"/>
  <c r="I13" i="9"/>
  <c r="J13" i="9" s="1"/>
  <c r="I12" i="9"/>
  <c r="J12" i="9" s="1"/>
  <c r="I11" i="9"/>
  <c r="J11" i="9" s="1"/>
  <c r="I10" i="9"/>
  <c r="J10" i="9" s="1"/>
  <c r="I9" i="9"/>
  <c r="J9" i="9" s="1"/>
  <c r="I8" i="9"/>
  <c r="J8" i="9" s="1"/>
  <c r="I7" i="9"/>
  <c r="J7" i="9" s="1"/>
  <c r="I6" i="9"/>
  <c r="J6" i="9" s="1"/>
  <c r="I5" i="9"/>
  <c r="J5" i="9" s="1"/>
  <c r="I4" i="9"/>
  <c r="J4" i="9" s="1"/>
  <c r="I3" i="9"/>
  <c r="J3" i="9" s="1"/>
  <c r="I2" i="9"/>
  <c r="J2" i="9" s="1"/>
  <c r="H4" i="8"/>
  <c r="I4" i="8" s="1"/>
  <c r="H3" i="8"/>
  <c r="I3" i="8" s="1"/>
  <c r="I42" i="1"/>
  <c r="I41" i="1"/>
  <c r="I39" i="1"/>
  <c r="I38" i="1"/>
  <c r="I36" i="1"/>
  <c r="I34" i="1"/>
  <c r="I33" i="1"/>
  <c r="I32" i="1"/>
  <c r="I30" i="1"/>
  <c r="I29" i="1"/>
  <c r="I28" i="1"/>
  <c r="I27" i="1"/>
  <c r="I26" i="1"/>
  <c r="I24" i="1"/>
  <c r="I21" i="1"/>
  <c r="I19" i="1"/>
  <c r="I17" i="1"/>
  <c r="I16" i="1"/>
  <c r="I14" i="1"/>
  <c r="I13" i="1"/>
  <c r="I11" i="1"/>
  <c r="I10" i="1"/>
  <c r="I9" i="1"/>
  <c r="I8" i="1"/>
  <c r="I6" i="1"/>
  <c r="I4" i="1"/>
  <c r="I3" i="1"/>
  <c r="J117" i="5"/>
  <c r="J116" i="5"/>
  <c r="J115" i="5"/>
  <c r="J114" i="5"/>
  <c r="J113" i="5"/>
  <c r="J112" i="5"/>
  <c r="J111" i="5"/>
  <c r="J109" i="5"/>
  <c r="J108" i="5"/>
  <c r="J107" i="5"/>
  <c r="J106" i="5"/>
  <c r="J104" i="5"/>
  <c r="J103" i="5"/>
  <c r="J102" i="5"/>
  <c r="J101" i="5"/>
  <c r="J100" i="5"/>
  <c r="J99" i="5"/>
  <c r="J98" i="5"/>
  <c r="J97" i="5"/>
  <c r="J95" i="5"/>
  <c r="J94" i="5"/>
  <c r="J92" i="5"/>
  <c r="J91" i="5"/>
  <c r="J90" i="5"/>
  <c r="J89" i="5"/>
  <c r="J88" i="5"/>
  <c r="J86" i="5"/>
  <c r="J84" i="5"/>
  <c r="J83" i="5"/>
  <c r="J82" i="5"/>
  <c r="J80" i="5"/>
  <c r="J79" i="5"/>
  <c r="J78" i="5"/>
  <c r="J76" i="5"/>
  <c r="J75" i="5"/>
  <c r="J74" i="5"/>
  <c r="J73" i="5"/>
  <c r="J72" i="5"/>
  <c r="J71" i="5"/>
  <c r="J69" i="5"/>
  <c r="J68" i="5"/>
  <c r="J67" i="5"/>
  <c r="J64" i="5"/>
  <c r="J63" i="5"/>
  <c r="J62" i="5"/>
  <c r="J61" i="5"/>
  <c r="J60" i="5"/>
  <c r="J58" i="5"/>
  <c r="J57" i="5"/>
  <c r="J55" i="5"/>
  <c r="J54" i="5"/>
  <c r="J53" i="5"/>
  <c r="J52" i="5"/>
  <c r="J51" i="5"/>
  <c r="J50" i="5"/>
  <c r="J49" i="5"/>
  <c r="J48" i="5"/>
  <c r="J47" i="5"/>
  <c r="J45" i="5"/>
  <c r="J44" i="5"/>
  <c r="J43" i="5"/>
  <c r="J42" i="5"/>
  <c r="J41" i="5"/>
  <c r="J39" i="5"/>
  <c r="J38" i="5"/>
  <c r="J36" i="5"/>
  <c r="J35" i="5"/>
  <c r="J34" i="5"/>
  <c r="J33" i="5"/>
  <c r="J32" i="5"/>
  <c r="J31" i="5"/>
  <c r="J30" i="5"/>
  <c r="J29" i="5"/>
  <c r="J28" i="5"/>
  <c r="J27" i="5"/>
  <c r="J25" i="5"/>
  <c r="J23" i="5"/>
  <c r="J22" i="5"/>
  <c r="J21" i="5"/>
  <c r="J20" i="5"/>
  <c r="J19" i="5"/>
  <c r="J17" i="5"/>
  <c r="J16" i="5"/>
  <c r="J15" i="5"/>
  <c r="J14" i="5"/>
  <c r="J13" i="5"/>
  <c r="J12" i="5"/>
  <c r="J10" i="5"/>
  <c r="J9" i="5"/>
  <c r="J8" i="5"/>
  <c r="J6" i="5"/>
  <c r="J5" i="5"/>
  <c r="J4" i="5"/>
  <c r="J3" i="5"/>
  <c r="I120" i="5"/>
  <c r="H45" i="1"/>
  <c r="I45" i="1" l="1"/>
  <c r="J120" i="5"/>
</calcChain>
</file>

<file path=xl/sharedStrings.xml><?xml version="1.0" encoding="utf-8"?>
<sst xmlns="http://schemas.openxmlformats.org/spreadsheetml/2006/main" count="3043" uniqueCount="671">
  <si>
    <t>Audience</t>
  </si>
  <si>
    <t>Provider of Training</t>
  </si>
  <si>
    <t>Course Title</t>
  </si>
  <si>
    <t>Course Description</t>
  </si>
  <si>
    <t>Setting/Venue</t>
  </si>
  <si>
    <t>Funding Sources &amp; Benefiting Program</t>
  </si>
  <si>
    <t>Administrative Functions</t>
  </si>
  <si>
    <t>Estimated Annual Cost</t>
  </si>
  <si>
    <t>Estimated 5 Year Cost</t>
  </si>
  <si>
    <t>Number of offerings in FY (including pilot offerings)</t>
  </si>
  <si>
    <t xml:space="preserve">Total Training Days </t>
  </si>
  <si>
    <t>Child Abuse and Neglect</t>
  </si>
  <si>
    <t>FL; FLS</t>
  </si>
  <si>
    <t>Teresa Davidson</t>
  </si>
  <si>
    <t>Human Trafficking - Module 1: Identification</t>
  </si>
  <si>
    <t>Human Trafficking can affect anyone, but traffickers most often target children with the vulnerabilities seen in those involved in the child welfare system. It is critical that staff working with these children are able to prevent, identify and respond to a child who is being groomed into, is currently, or has been victimized by trafficking. Module One will review in depth the basics of human trafficking and focuses on identification and prevention. This training will include case scenarios, group discussions, and audience surveys.</t>
  </si>
  <si>
    <t>WC</t>
  </si>
  <si>
    <t>100% All Child Welfare (75% FFP)</t>
  </si>
  <si>
    <t xml:space="preserve">Child abuse and neglect issues, such as the impact of child abuse and neglect on a child
</t>
  </si>
  <si>
    <t>Human Trafficking - Module 2: Response</t>
  </si>
  <si>
    <t>Human Trafficking can affect anyone, but traffickers most often target children with the vulnerabilities seen in those involved in the child welfare system. It is critical that staff working with these children are able to prevent, identify and respond to a child who is being groomed into, is currently, or has been victimized by trafficking. Module Two will briefly recap the lessons of Module One and focus on how to respond. In addition to a verbal presentation, This training will include case scenarios, group discussions, and audience surveys.</t>
  </si>
  <si>
    <t>Child abuse and neglect issues, such as the impact of child abuse and neglect on a child</t>
  </si>
  <si>
    <t>Child Social and Emotional Development</t>
  </si>
  <si>
    <t>Meraki Institute of Learning</t>
  </si>
  <si>
    <t>Understanding &amp; Supporting Child Development as a Child Welfare Worker</t>
  </si>
  <si>
    <t xml:space="preserve">Child welfare workers will support and engage with children of all different ages. It is important for workers to understand the basics of children's social, emotional, and physical development and what children need from adults within each stage. Additionally, it is often the role of child welfare workers to support parents or caretakers in developing the knowledge and skills to engage in healthy relationships and respond to behaviors in developmentally appropriate ways. In this workshop, workers will learn the key stages of child development based on observations of a child's social, emotional, and physical abilities. They will also learn how to support caretakers in establishing developmentally appropriate relationships, routines, and responses to behavior(discipline). </t>
  </si>
  <si>
    <t>Child social and emotional development and well-being: Principles of child growth and social, emotional, physical, and intellectual development.</t>
  </si>
  <si>
    <t>Communication Skills Required to work with Children and Families</t>
  </si>
  <si>
    <t xml:space="preserve">Billy Claywell </t>
  </si>
  <si>
    <t>Calm Down: Understanding Basics to De-Escalate Situations</t>
  </si>
  <si>
    <t xml:space="preserve">A client in a heightened state can exhibit challenging behaviors while also being a safety risk for those around them. This course will start to understand behaviors that may lead to a heightened state while share learning to identify situations may lead to de-escalation. Participants  will learn to identify reactions to keep calm and remove oneself from a situation to maintain safety for all. </t>
  </si>
  <si>
    <t>Communication skills required to work with children and families</t>
  </si>
  <si>
    <t>Enhancing Family/Provider Relationships Through Trauma Informed Care Practices</t>
  </si>
  <si>
    <t>This workshop is focused on using trauma informed relationship practices with family/support systems. Programs, providers, and staff will enhance relationship building with families to increase overall engagement and integration of caretakers and support systems during treatment and episodes of care.</t>
  </si>
  <si>
    <t>Tim Cart</t>
  </si>
  <si>
    <t>Safety &amp; Supervison</t>
  </si>
  <si>
    <t>Name Calling and Bullying. Threats and Intimidation. Fights. Self- Harm. Restraints. Runaway behaviors. When working with high risk or at risk youth we can experience any of these or all of these on a daily basis.  Having the skills, tools and knowledge to prepare for, identify and proactively intervene in these high risk behaviors is critical! Welcome to Safety and Supervision 101.</t>
  </si>
  <si>
    <t>Brian Lowery</t>
  </si>
  <si>
    <t>Verbal De-escalation in Child Welfare</t>
  </si>
  <si>
    <t>This workshop will review the skills of active listening, non-violent communication, and verbal de-escalation. Levels of crisis development and the conflict cycle are discussed, emphasizing a culturally appropriate staff response. Trainees will virtually participate in exercises and demonstrations concerning personal space, body posture and motion, which will enable them to more successfully deal with emotional or physical crisis which can occur in the stress filled business of child protection &amp; welfare.</t>
  </si>
  <si>
    <t>Cultural Competence</t>
  </si>
  <si>
    <t>Ashley Hopkins</t>
  </si>
  <si>
    <t>Fostering Culturally Humble Relationships within Child Welfare</t>
  </si>
  <si>
    <t xml:space="preserve"> Learners will be provided with evidence-based and researched information to educate them about cultural humility and the benefits of using it to foster positive and connective relationships.  Information will be specific to the child welfare system and the delivery of services to children, families, and other partners who have a role in ensuring the overall safety and well-being of children, including how they identify.  Learners will leave the training having knowledge about how cultural differences impact the inequities that exist in the child welfare system, how these inequities are perpetuated through cultural bias, and how to address and mitigate these biases so they don't have a negative impact on the outcomes we see for children and families.  Throughout the training learners will be provided with real-life case scenarios to analyze and interactive activities to practically apply the information they have learned. </t>
  </si>
  <si>
    <t>WC; LP</t>
  </si>
  <si>
    <t>• Cultural Competence: how to assess and serve the needs of children without bias and ensure their safety, including how to parent youth strugling with issues related to sexual orientation, gender identity and/or gender expression</t>
  </si>
  <si>
    <t>Kai McGee</t>
  </si>
  <si>
    <t>Only Human: Caring for and Working with LGBTQ Identified Individuals</t>
  </si>
  <si>
    <t xml:space="preserve">The training discusses appropriate current terminology to use and which words to avoid, places sexual orientation and gender identity in the child/adolescent development span, addresses disclosure and documentation of identity, and how to recognize when an identity is driving a family crisis that may result in removal or delay reunification.  It also addresses how to affirmatively care for LGBTQ identified youth in foster homes or in congregate care settings. </t>
  </si>
  <si>
    <t xml:space="preserve">Cultural competency related to children and families              </t>
  </si>
  <si>
    <t>Ethics</t>
  </si>
  <si>
    <t>Project Harmony</t>
  </si>
  <si>
    <t>Ethical Considerations in Working Youth in the Juvenile Welfare System</t>
  </si>
  <si>
    <t>This course builds upon more foundational ethics in social work courses by focusing on the unique needs and circumstances of children involved in the juvenile welfare system. This training uses real-life case examples that presented ethical dilemmas for the involved professionals. Scenarios include youth who make further disclosures of abuse or neglect while in treatment or care, working with youth who are risk for recanting the initial report, and working with youth and families who may be experiencing significant traumatic stress.</t>
  </si>
  <si>
    <t>100% All Child Welfare (50% FFP)</t>
  </si>
  <si>
    <t>Ethics unrelated to the title IV-E State Plan</t>
  </si>
  <si>
    <t>Professionalism in Child Welfare</t>
  </si>
  <si>
    <t>Professionalism, ethics, and boundaries are key competencies across all areas of social work. However, working in the area of child welfare can provide additional challenges and require a unique set of skills. This workshop provides workers a core understanding of the values and ethical principles of social work and the critical role they play in our work as child welfare workers. Learners will explore models of ethical decision making, skills for navigating professional boundaries, and communication best practices. Learners will gain confidence in applying learning skills by engaging in interactive learning activities based on common situations experienced by child welfare workers.  </t>
  </si>
  <si>
    <t xml:space="preserve"> Ethics unrelated to the title IV-E State Plan</t>
  </si>
  <si>
    <t>Evidence Based Practices</t>
  </si>
  <si>
    <t>FL; FLS; L&amp;M</t>
  </si>
  <si>
    <t>Motivational Interviewing (MI)</t>
  </si>
  <si>
    <t>Motivational Interviewing is a person-centered counseling technique utilized to elicit behavior change. This practice session will focus on developing a collaboration relationship with individuals to explore and resolve ambivalence to support change aligning with one’s own personal values and concerns. The session will build upon a prerequisite eLearning course to deeper explore and demonstrate the principles of Motivational Interviewing.</t>
  </si>
  <si>
    <t>LP</t>
  </si>
  <si>
    <t>Evidence-Based Practices</t>
  </si>
  <si>
    <t>General Supervisory Skills</t>
  </si>
  <si>
    <t>FLS</t>
  </si>
  <si>
    <t>Supervisor Basics</t>
  </si>
  <si>
    <t xml:space="preserve">Supervision is vital to the role of supporting the frontline child welfare workforce in order to ensure quality services to children, youth, and families. This course will provide tools and resources for those entering supervisory roles. Information will be shared to enhance staff development, including utilizing the role of supervision to support the front-line workforce while monitoring safe and successful case outcomes.  </t>
  </si>
  <si>
    <t>General Substance Abuse, Domestic Violence, and Mental Health Issues</t>
  </si>
  <si>
    <t>Domestic Violence</t>
  </si>
  <si>
    <t>Various Trainers</t>
  </si>
  <si>
    <t>Understanding Domestic Violence</t>
  </si>
  <si>
    <t xml:space="preserve">This course is an introduction to domestic violence concepts and how they relate to family and child welfare. Participants will learn about what domestic violence is, how to identify various tactics of abuse, and how domestic violence impacts children from birth through their adolescent years. The training will also explore how domestic violence impacts parenting and how professionals can help promote resilience and healing in families experiencing this type of trauma. </t>
  </si>
  <si>
    <t>General domestic violence issues related to children and families in the child welfare system, if the training is not related to providing treatment or service</t>
  </si>
  <si>
    <t>Mental Health</t>
  </si>
  <si>
    <t>Basic Mental Health Fundamentals</t>
  </si>
  <si>
    <t xml:space="preserve">In-home workers face many difficulties, including working with clients with mental health conditions. Mental Health Fundamentals explores five common mental health conditions and gives workers practical guidance on how to communicate with clients without getting caught up in their drama. Participants will learn about the connection between genetics, environments, and lifestyles in the development of a mental health condition; communication techniques to assist clients to replace maladaptive behaviors with positive ones; and skills to de-escalate clients experiencing a mental health crisis. Upon completion of this course participants will be able to understand how personal experiences impact relationships with clients experiencing mental health conditions, be able to identify the diagnostic criteria for five common mental health diagnoses, and able to recognize how adverse childhood experiences affect mental health.  </t>
  </si>
  <si>
    <t xml:space="preserve">General mental health issues related to children and families in the child welfare system, if the training is not related to providing treatment or service
</t>
  </si>
  <si>
    <t>ChildServe</t>
  </si>
  <si>
    <t>Autism &amp; Community Resources</t>
  </si>
  <si>
    <t>This training will provide an overview of Autism Spectrum Disorder (ASD) and core features and characteristics.  The training will provide education on common interventions, community resources and supports, and supports available to navigate access to community resources.  The value and importance of collaboration among families, educators, therapists and healthcare professionals.</t>
  </si>
  <si>
    <t>Autism &amp; Communication</t>
  </si>
  <si>
    <t>This training will provide an overview of Autism Spectrum Disorder (ASD)  and the core features and symptoms related to communication.  Participants will understand the variety of communication modes and methods, such as use of gestures, sign, AAC devices, and vocal communication.   The training will provide participants will an understanding of communication strategies to promote communication for those with autism spectrum disorder and how to create opportunities to teach communication within daily routines and activities.</t>
  </si>
  <si>
    <t>Autism &amp; Successfully Navigating Challening Behavior</t>
  </si>
  <si>
    <t>This  training will provide an overview of Autism Spectrum Disorder (ASD)  and the core features and symptoms related to communication.  Participants will understand the variety of communication modes and methods, such as use of gestures, sign, AAC devices, and vocal communication.   The training will provide participants will an understanding of communication strategies to promote communication for those with autism spectrum disorder and how to create opportunities to teach communication within daily routines and activities.</t>
  </si>
  <si>
    <t>Youth Mental Health 101</t>
  </si>
  <si>
    <t>This course provides participants with an understanding of the mental health concerns specific to youth. Participants will gain a working knowledge of mental health diagnostic categories including mood, anxiety, trauma, attachment, neurodevelopmental, and behavioral. Within each category, participants will learn which diagnosis are most common in youth, and what are the unique ways in which symptoms present in youth compared to adults which is the standard for DSM descriptors.</t>
  </si>
  <si>
    <t xml:space="preserve">General mental health issues related to children and families in the child welfare system, if the training is not related to providing treatment or service                                                        </t>
  </si>
  <si>
    <t>Substance Use</t>
  </si>
  <si>
    <t>University of Iowa National Resource Center for Family Centered Practice</t>
  </si>
  <si>
    <t>Substance Use Disorder &amp; Addiction</t>
  </si>
  <si>
    <t xml:space="preserve">Substance Use Disorder Basics will provide an overview of addition and recovery. Participants will be introduced to addiction and contributing factors, as identified within the DSM-V. Information will be shared on the overview of recovery and understanding the Stages of Change. The training will cover substances of abuse, including descriptions and effects. Participants will learn how to recognize behaviors associated with substance use and identification of paraphernalia. The course will identify the data relating to the involvement of families living with substance use disorders and their involvement in the child welfare system. Participants will be able to identify their role to support children and families living with substance use disorders.  </t>
  </si>
  <si>
    <t xml:space="preserve">General substance abuse issues related to children and families in the child welfare system, if the training is not related to providing treatment or service
</t>
  </si>
  <si>
    <t>Intersections at the Corner of Substance Use &amp; Families First</t>
  </si>
  <si>
    <t xml:space="preserve">This course will highlight the philosophical changes with the Family First Prevention Services Act (Family First) in relation to the impact on children and families at-risk for entry into the child welfare system. In Iowa, parental substance use is strongly correlated with young children involved in the child welfare system. Participants will learn about the impact of substance use on the family unit and learn the opportunities available to support families living with substance use disorders. </t>
  </si>
  <si>
    <t>General substance abuse issues related to children and families in the child welfare system, if the training is not related to providing treatment or service</t>
  </si>
  <si>
    <t>YSS</t>
  </si>
  <si>
    <t>Substance Use 101 - Adolescent Warning Signs</t>
  </si>
  <si>
    <t>In this training, participants will be able to identify signs and symptoms of substance use in youth and how to respond appropriately if they are suspected to be under the influence. Participants will learn how to create safe, substance free environments including bedrooms and/or facilities. This entails understanding the importance of setting clear expectations and boundaries while implementing preventative measures.</t>
  </si>
  <si>
    <t>100% All Child Welfare 75% FFP)</t>
  </si>
  <si>
    <t>Worker retention and Worker safety</t>
  </si>
  <si>
    <t>Anthony President</t>
  </si>
  <si>
    <t>Safe in Every Place-Field Safety Essentials for Child Welfare Staff</t>
  </si>
  <si>
    <t>While in the field, your personal safety comes first and foremost. You must be on guard at all times and understand that the potential for an attack can come from anyone, anywhere at any time. Each interaction must be assessed to determine am I at risk right now? And if so, what is my action plan to stay safe? This workshop teaches personal safety vigilance and strategies to use during home visits, walking to your car and while driving your car, and navigating city blocks &amp; apartment buildings. Also discussed are verbal de-escalation tactics to use to diffuse crisis situations. Learn the safety habits to stay safe in every place.</t>
  </si>
  <si>
    <t>Protecitve factors: overview of strategies to target and encourage development of protective factors</t>
  </si>
  <si>
    <t>Social Work Practice</t>
  </si>
  <si>
    <t>Family Focused Meetings</t>
  </si>
  <si>
    <t xml:space="preserve">Family Focused Meetings (FFM) provide an opportunity to partner with families engaged in the child welfare system. Participants will gain an understanding of the FFM process, which includes social work skills to engage the family with Motivational Interviewing, so potential facilitators can evaluate and utilize FFM meeting facilitation in daily practice.    </t>
  </si>
  <si>
    <t>Social work practice, such as family centered practice and social work methods including interviewing and assessment</t>
  </si>
  <si>
    <t xml:space="preserve">David Zidar </t>
  </si>
  <si>
    <t>Management of Children with Sexually Inappropriate Behavior</t>
  </si>
  <si>
    <t xml:space="preserve">This course provides caseworkers and direct care staff the skills to identify and manage children who are displaying sexually problematic behavior. Most of this material was developed by the University of Louisville’s Sexual Offender Treatment Program. This course will provide participants with the “red flag” behaviors that they need to watch for. It will also bring to light the role of trauma, cycles and patterns of the offending child and how to help these children to use them to manage their behavior. </t>
  </si>
  <si>
    <t>Trauma</t>
  </si>
  <si>
    <t xml:space="preserve">Approved Facilitators </t>
  </si>
  <si>
    <t>Foundation of Understanding Trauma</t>
  </si>
  <si>
    <t xml:space="preserve">Level 1. This training will discuss the broad spectrum of major contributors to a child’s behavior, what needs to be addressed first and what short/long term reasonable outcomes are.  The lifespan consequences of trauma on an individual/community and worker’s role as protectors and educators.  They will also learn how to engage in and explore concrete processes to stabilize attachment, develop safe relationships and effective emotional management. </t>
  </si>
  <si>
    <t>•	  Trauma:  An overview of trauma, including definitions, key terms related to trauma and the long term impact of trauma experiences; the ways that trauma may impact children's functioning and well-being at various stages of development; and general descriptions of effective treatments and strategies for addressing traumatic reactions and restoring developmentally appropriate functioning.</t>
  </si>
  <si>
    <t>Good Grief</t>
  </si>
  <si>
    <t>Billy has helped many families and children grieve the loss of a loved one and the loss that comes with being separated from family Good Grief teaches that no grief is good, but that grief is necessary and grieved.  Many of the children served in the child welfare system have experienced great loss and this course will help the participant learn the impact that these losses have on emotions and behaviors.  Participants will learn that frequent moves that many of these children experience further negatively impacts them.  Human service providers will learn strategies to help survivors of loss to process their grief, manage transitions, and re-instill hope. </t>
  </si>
  <si>
    <t xml:space="preserve">• Trauma:  An overview of trauma, including definitions, key terms related to trauma and the long term impact of trauma experiences; the ways that trauma may impact children's functioning and well-being at various stages of development; and general descriptions of effective treatments and strategies for addressing traumatic reactions and restoring developmentally appropriate functioning.                   </t>
  </si>
  <si>
    <t>Front Line Child Welfare Providers = FL</t>
  </si>
  <si>
    <t>LP = Live Presentation (In-Person); WC = Web Course and/or virtual</t>
  </si>
  <si>
    <t xml:space="preserve">Partial Training Day Definitions:                  1 hr = 16.67;               2 hr = 33.33;               3 hr = .50             </t>
  </si>
  <si>
    <t>Front Line Child Welfare Provider Supervisors = FLS</t>
  </si>
  <si>
    <t>All Trainings are Short-Term</t>
  </si>
  <si>
    <t>Leaders and Managers = L&amp;M</t>
  </si>
  <si>
    <t>Course No.</t>
  </si>
  <si>
    <t>FL &amp; FLS</t>
  </si>
  <si>
    <t>Bridgett Ross, PsyD</t>
  </si>
  <si>
    <t>REL-BHC-0-IRCAN</t>
  </si>
  <si>
    <t>Identifying and Responding to Child Abuse and Neglect</t>
  </si>
  <si>
    <t>In most states, professionals who work with children and families are mandated reporters who are required to report suspicions of abuse or neglect to an appropriate agency or investigator. In order to intervene effectively with children who may be experiencing abuse and neglect, you must be familiar with different types of maltreatment and the warning signs that a child may be in danger.
This course will teach you about the various types of child abuse and neglect that are currently the most common, and the physical and behavioral warning signs that may accompany different kinds of child maltreatment. You will learn some general guidelines for mandatory reporting and how you can find out the specific reporting requirements of your particular state.</t>
  </si>
  <si>
    <t>RL:  Access to Relias Learning Users</t>
  </si>
  <si>
    <t>Child abuse and neglect issues, such as the impact of child abuse and neglect on a child, and general overviews of the issues involved in child abuse and neglect investigations, if the training is not related to how to conduct and investigation of child abuse and neglect</t>
  </si>
  <si>
    <t>Daily</t>
  </si>
  <si>
    <t>FL, FLS, L&amp;M</t>
  </si>
  <si>
    <t>Iowa Department of Health &amp; Human Services</t>
  </si>
  <si>
    <t>DS 169</t>
  </si>
  <si>
    <t>Child Abuse Mandatory Reporter Training - English Version</t>
  </si>
  <si>
    <t xml:space="preserve">Children in Iowa deserve the greatest possible protection from abuse. The Department of Health and Human Services strives to achieve this through encouraging reports when abuse is suspected, prompt assessment of these reports, and working with families and supports to assist in providing a safe and stable home environment.
Mandatory reporters are essential partners in protecting children from abuse. As professionals who have frequent contact with children, mandatory reporters are trained to identify the signs that a child may have suffered abuse or neglect. </t>
  </si>
  <si>
    <t xml:space="preserve">RL:  Access to Relias Learning Users </t>
  </si>
  <si>
    <t>Child Abuse Mandatory Reporter Training - Spanish Version</t>
  </si>
  <si>
    <t>Catie Hart</t>
  </si>
  <si>
    <t>REL-ALL-0-UHT</t>
  </si>
  <si>
    <t>Understanding Human Trafficking</t>
  </si>
  <si>
    <t>Human trafficking is a significant issue in the U.S. and worldwide. Human trafficking victims are often concealed by their traffickers; however, studies show that many victims interact with healthcare professionals while they are being victimized. This places healthcare professionals in a unique position to recognize the signs and risk factors of human trafficking and take steps if they suspect a person may be a victim of human trafficking.
The goal of this course is to provide healthcare staff with critical steps to recognize and respond to human trafficking.</t>
  </si>
  <si>
    <t>Pamela Green, LCSW RPT</t>
  </si>
  <si>
    <t>REL-BHC-0-CDDI</t>
  </si>
  <si>
    <t>Children with Disabilities: Development and Inclusion</t>
  </si>
  <si>
    <t>Infants and young children can experience developmental delays or disabilities. These conditions can affect their learning, communication, and lifelong functioning in the community. Federal laws require programs and related services to serve children with developmental disabilities side by side with typically developing peers. 
This course is designed to help you learn about common developmental disabilities. You will also learn about inclusion and federal laws that mandate services to address developmental disabilities. 
You will learn about the benefits of inclusion for families and all children. You will also learn ways to support families of children with developmental disabilities. Specific modifications that support learning for all children will be also discussed.</t>
  </si>
  <si>
    <t>REL-BHC-0-DCCA</t>
  </si>
  <si>
    <t>Developmental Concerns in Childhood and Adolescence</t>
  </si>
  <si>
    <t>Childhood and adolescence are periods of significant growth and development. Although rates of growth and development differ, certain developmental milestones can be used to help identify areas of potential concern.
This course will provide a brief overview of typical child (ages 5 to 11) and adolescent (ages 12 to 17) development. Ways to identify atypical development will also be discussed. You will learn common factors that influence healthy growth and development. Lastly, you will receive tips to communicate developmental concerns to youth and their families.</t>
  </si>
  <si>
    <t>REL-BHC-0-DSFBFYO</t>
  </si>
  <si>
    <t>Developmental Stages from Birth to Five Years Old</t>
  </si>
  <si>
    <t>In order to support and educate children from birth to age 5, it is necessary to have a thorough understanding of how a child develops. All children experience a developmental journey, but the pace at which children experience this journey can vary from child to child. Being equipped and empowered with this developmental knowledge can positively affect the way you support, communicate, and play with young children.
Individuals working with young children need to understand child development and have realistic expectations for children to identify areas where intervention may be needed. In this course, you will learn the difference between physical, social-emotional, and cognitive development. You will also learn about significant developmental milestones to be aware of so you can have realistic expectations and interact with children in developmentally appropriate ways. You will be able to communicate this child development information to help educate families and others you serve.</t>
  </si>
  <si>
    <t>Katie Henniges</t>
  </si>
  <si>
    <t>Child Safety Confrences: Training for Facilitators</t>
  </si>
  <si>
    <t>Child Safety Confrences focus on immediate family safety concerns while supporting the philosphy to keep children and families together. Child Safety Confrences embrace the family once safety has reached a level of concern where children may be at imminent risk for removal from the family home. The goal is to develop collaborative solutions to allow children and families the opportunity to remain safely together.</t>
  </si>
  <si>
    <t xml:space="preserve">Communication skills required to work with children and families. </t>
  </si>
  <si>
    <t>FLS, L &amp; M</t>
  </si>
  <si>
    <t>Katy Kunst, MBA, QIDP</t>
  </si>
  <si>
    <t>REL-IDD-0-CCMS</t>
  </si>
  <si>
    <t>Communication and Conflict Management Skills</t>
  </si>
  <si>
    <t>Communication impacts almost every aspect of our lives. However, we often don't stop to think about whether we are communicating well. 
Direct support professionals, or DSPs, interact with a wide range of people. In this course, you will learn important skills that will help you communicate with everyone around you. You can use these skills to improve understanding between you and the people you communicate with. You will also learn how to respond effectively to conflict.</t>
  </si>
  <si>
    <t>Kristen Crusoe, EdD, MSN, RN</t>
  </si>
  <si>
    <t>REL-PAC-0-SEFFCOM</t>
  </si>
  <si>
    <t>Skills for Effective Communication</t>
  </si>
  <si>
    <t>The purpose of this course is to familiarize the learner with techniques and skills for communicating with others and to enhance listening skills. Information on barriers to communication, active listening, and how to talk with professionals and families is presented. The course engages learners in learning how to resolve conflicts.</t>
  </si>
  <si>
    <t>Sue Tew</t>
  </si>
  <si>
    <t>CWTA Engaging Youth Strategies.2014</t>
  </si>
  <si>
    <t>Engaging Youth - Strategies for Success</t>
  </si>
  <si>
    <t>This course will offer strategies to incorporate when working with youth in care. It is important to remember that each young person is an individual with different needs, at different developmental stages and have different ways to process their life events. Each individual needs strategies that offer services, opportunities and supports for them to be successful. An important aspect of this course is that practical application is included with suggestions on how to incorporate it into daily work when engaging youth.  </t>
  </si>
  <si>
    <t>Communication skills required to work with children and families.</t>
  </si>
  <si>
    <t>REL-BHC-0-PDHS</t>
  </si>
  <si>
    <t>Preventing and De-escalating Crisis Situations</t>
  </si>
  <si>
    <t>Behavioral health professionals may encounter a client experiencing agitation or displaying hostile behavior at some point in their career. De-escalation is a set of approaches and techniques used to assist clients in self-calming to avoid incidents of harm to self, others, or property. Professionals should understand escalation and physiological responses to threats. After determining the risk of escalation, providers can use various aspects of verbal communication such as tone and pitch, and nonverbal communication skills to defuse potentially hostile situations and apply the least restrictive interventions.</t>
  </si>
  <si>
    <t>Youth Transition DecisionMaking (YTDM) Meeting Facilitation</t>
  </si>
  <si>
    <t xml:space="preserve">This training assists child welfare workers with understanding the youth driven family team decisionmaking meeting process so potential facilitators can be coached in YTDM meeting facilitation to utilize in guiding and developing the youth’s plan. </t>
  </si>
  <si>
    <t xml:space="preserve"> Communication skills required to work with children and families</t>
  </si>
  <si>
    <t>Benjamin Reese, Jr., Psy.D.</t>
  </si>
  <si>
    <t>REL-ALL-0-CDIV</t>
  </si>
  <si>
    <t>As workplaces become more diverse, effective and successful employees must become more knowledgeable of other cultural norms, be respectful of the wide range of cultural behaviors, and effectively communicate with people of various backgrounds. This course provides important information about becoming more respectful and culturally competent.</t>
  </si>
  <si>
    <t>Cultural Competency related to children and families</t>
  </si>
  <si>
    <t>Kayte Thomas, PhD, LCSW, CCTP, CIMHP</t>
  </si>
  <si>
    <t>REL-BHC-0-DEIAIMC</t>
  </si>
  <si>
    <t>DEI: An Introduction to Multicultural Care</t>
  </si>
  <si>
    <t xml:space="preserve">The U.S. has a history of attracting diverse populations to live within its borders. Inhabitants currently represent hundreds of cultural, ethnic, and linguistic groups. 
Increasing awareness of cultural diversification has challenged traditional institutions and practices. This includes the delivery of treatment services. Outcome studies have consistently demonstrated the need for change in the way that healthcare and other services operate. Awareness of and sensitivity to cultural issues are critical to establishing a positive relationship with the people you are serving and ensuring beneficial treatment outcomes. 
Unfortunately, persons of various races, ethnicities, cultural, and social identities are often underserved by the healthcare system. Treatment services are impacted by provider bias, institutional bias, and inadequate support. This can change with ongoing cultural humility training, such as the education provided by this course. </t>
  </si>
  <si>
    <t>Jennifer Niles, LCSW, LCAS, CCS-I</t>
  </si>
  <si>
    <t>REL-PSC-0-PSPLGBTQ</t>
  </si>
  <si>
    <t>Interacting with the LGBTQ+ Community</t>
  </si>
  <si>
    <t>Social norms and laws are continuously evolving. There has been increasing social acceptance of people who are LGBTQ+ and laws have changed to protect their rights, such as rights to marry, enlist in the military, or be hired by the federal government. As society changes, the criminal justice system must adapt to these changing social norms. The goal of this course is to provide social work professionals with education regarding the LGBTQ+ population and strategies for effective interactions with the LGBTQ+ population.</t>
  </si>
  <si>
    <t>Bryn Davis, LPC, MAC</t>
  </si>
  <si>
    <t>REL=BHC-0-UMCBP</t>
  </si>
  <si>
    <t>Understanding and Minimizing Cultural Bias for Paraprofessionals</t>
  </si>
  <si>
    <t xml:space="preserve">Biases affect all individuals. It is the natural outcome of our brain’s efforts to classify and organize the massive amount of information we confront each day. We each have a cultural background from which we view the world. Our cultural background influences the assumptions that we make about ourselves, others, and the world. Cultural bias can lead to stereotyping and limiting belief systems. Rather than denying the existence of such biases, your goal should be to increase your awareness of the specific biases you hold. Seek to understand how they operate for you in your day-to-day work with clients. This course will introduce you to some common cultural biases. You will also learn approaches you can use to reduce the potential impact of cultural bias.
The goal of this course is to provide paraprofessionals in health and human services with information and strategies on how to reduce the impact of cultural biases.
</t>
  </si>
  <si>
    <t>REL-BHC-0-WMELGBTQCY</t>
  </si>
  <si>
    <t>Working More Effectively with LGBTQ+ Children and Youth</t>
  </si>
  <si>
    <t>LGBTQ+ children and youth are like other children and youth, but they face unique challenges and discrimination. Families, caregivers, providers, and educators can all play a role in fostering positive development, healthy coping skills, and resilience in LGBTQ+ children and youth. Families’ culture, historical traditions, and belief systems can be assets in resilience building.
In this course, you will receive basic information on gender and sexual identities in LGBTQ+ children and youth to better inform your practice. The course will also discuss the effects of institutional, cultural, and social discrimination on LGBTQ+ youth as well as the impact of complex trauma. It will explore assessment practices, treatment models and methods for building resilience in LGBTQ+ children and youth.</t>
  </si>
  <si>
    <t>Development of Case Plan</t>
  </si>
  <si>
    <t>Amanda Gayle, Ph.D.</t>
  </si>
  <si>
    <t>REL-BHC-0-STG</t>
  </si>
  <si>
    <t>Setting Person-Centered Treatment Goals</t>
  </si>
  <si>
    <t>Person-centered care has been shown to increase engagement with services and improve adherence to treatment objectives. Specifically, when people collaborate on which services they will receive and the goals they will pursue, they are more likely to attend scheduled appointments and take medications as prescribed (Marchand et al., 2019). This microlearning course will explore how to identify and write person-centered goals and objectives.</t>
  </si>
  <si>
    <t>Development of the case plan</t>
  </si>
  <si>
    <t>Stephanie L. Furness-Kraft, LCSW, CCTP</t>
  </si>
  <si>
    <t>REL-BHC-0-AHIPAABH</t>
  </si>
  <si>
    <t>Application of HIPAA in Behavioral Health</t>
  </si>
  <si>
    <t>The Health Insurance Portability and Accountability Act of 1996 (HIPAA) was created for the implementation of better portability of protected health information (PHI). It was also designed for the purpose of health insurance continuity (U.S. Government Publishing Office, 2017). You are subject to HIPAA rules and must assess what are reasonable and appropriate security measures for protecting the availability, confidentiality, and integrity of protected health information for in-person services as well as services provided via technology (Telehealth Resource Centers, 2017).
HIPAA rules underlie every service related to behavioral health, and they change to meet evolving trends. There are potentially catastrophic organizational and individual consequences if the current HIPAA rules are not followed. This course will help you to identify potential legal and ethical issues related to HIPAA, improve your compliance approach, and develop more effective risk management strategies.</t>
  </si>
  <si>
    <t xml:space="preserve">RL; Access to Relias Learning Users </t>
  </si>
  <si>
    <t>Ethics Training unrelated to the title IV-E State Plan</t>
  </si>
  <si>
    <t>Amanda C Richards, MA, LPCC, LADC, MAC</t>
  </si>
  <si>
    <t>REL-BHC-0-CISUDT</t>
  </si>
  <si>
    <t>Confidentiality in Substance Use Disorder Treatment</t>
  </si>
  <si>
    <t>No matter your role at your organization, it is essential for you to understand the federal laws and regulations governing the privacy of healthcare information in general and substance use treatment information specifically.
The goal of this course is to provide addiction  social work professionals in health and human services settings with information on HIPAA and 42 CFR Part 2 related to permissible disclosures of information specific to individuals seeking treatment for a substance use disorder (SUD).
This course is not a substitute for legal advice. As you go through the following content, please note that this course focuses on federal law. However, every state has its own privacy and confidentiality laws, and it is the responsibility of a healthcare professional to know their state’s laws and regulations.</t>
  </si>
  <si>
    <t>Ron Orth RN, CHC, CMAC</t>
  </si>
  <si>
    <t>REL-PAC-0-ESSH</t>
  </si>
  <si>
    <t>Essentials of HIPAA</t>
  </si>
  <si>
    <t>This course, which was designed to comply with HIPAA law, will help you protect the privacy of the people you provide care for. Allowing unauthorized individuals to see a person’s personal health information can have severe consequences for you and your organization, even if it happens by accident.
The goal of this course is to provide post-acute care staff with basic information about the principles of confidentiality, privacy, and security.</t>
  </si>
  <si>
    <t>Jennifer W. Burks, M.S.N., R.N.</t>
  </si>
  <si>
    <t>REL-ALL-0-HBAS</t>
  </si>
  <si>
    <t>HIPAA: Basics</t>
  </si>
  <si>
    <t>The Health Insurance Portability and Accountability Act, commonly called HIPAA, protects the confidentiality and security of healthcare information. HIPAA creates and protects individual privacy rights for protected health information and governs the use and disclosure of that information.
The goal of this course is to provide all staff with an overview of the principles of HIPAA.</t>
  </si>
  <si>
    <t>REL-ALL-0-HDDSMEC]</t>
  </si>
  <si>
    <t>HIPAA: Do's and Don’ts of Social Media and Electronic Communication</t>
  </si>
  <si>
    <t>Social media and other forms of electronic communication allow people to instantly share pictures and messages with anyone, anywhere. But as the opportunities to share information online have increased, so have the challenges for keeping information private.
The Health Insurance Portability and Accountability Act, known as HIPAA, was designed to protect individuals’ rights and their personal healthcare information. HIPAA applies to both the storage and transfer of electronic protected health information, so these electronic communications must be handled carefully.
The goal of this course is to make all employees more aware of how to comply with HIPAA when using electronic communication.</t>
  </si>
  <si>
    <t>REL-ALL-0-MPBOUND</t>
  </si>
  <si>
    <t>Maintaining Professional Boundaries</t>
  </si>
  <si>
    <t>As a social work professional, you may find yourself in situations where issues with professional boundaries develop. Some boundary violations can be quite serious for you, your team members, your organization, and the people you provide care for. For this reason, it is important for you to be aware of these risks.
You should understand the difference between a boundary crossing and a boundary violation. You must also be able to recognize situations that may lead to a boundary crossing or violation and know how to prevent problems.
The goal of this course is to share with general staff in any setting the basics of how to maintain professional boundaries.</t>
  </si>
  <si>
    <t>REL-BHC-0-NECSW</t>
  </si>
  <si>
    <t>Navigating Ethical Challenges: Social Workers</t>
  </si>
  <si>
    <t>Social workers face a variety of ethical dilemmas on a regular basis. Among the many types of ethical dilemmas that can confront us in practice are dual relationships, conflicts in supervision, breaches in client confidentiality, and practicing outside of the scope of one’s training and experience. Regardless, social workers are expected to be familiar with professional ethical standards and know how to apply them to challenging situations.
The goal of this course is to provide social workers in health and human services settings with information and tools to make ethical decisions in their professional practice.
This course does not address every aspect of the National Association of Social Workers (NASW) Code of Ethics, federal and local laws, or state board regulations but focuses on some of the most common ethical issues and decisions social workers face.</t>
  </si>
  <si>
    <t>Elizabeth Vaccaro, BSN RN, MSCN</t>
  </si>
  <si>
    <t>REL-ALL-0-BETHDM</t>
  </si>
  <si>
    <t>The Basics of Ethical Decision Making</t>
  </si>
  <si>
    <t>Most daily decisions are so straightforward that we may just think that they are common sense. At times, we are faced with more complex situations in which the correct course of action isn’t clear. In these cases, it’s important to stop and evaluate things from an ethical perspective, even if you think you know what to do.
This course provides you with some basic tools and concepts for ethical decision making in the workplace. It is not intended to replace guidelines established by your organization or professional association. You should know your organization’s ethics code and refer to it whenever you make an ethical decision.</t>
  </si>
  <si>
    <t>Kimberly Cobb, MS</t>
  </si>
  <si>
    <t>REL-PS-0-RYW-V2</t>
  </si>
  <si>
    <t>The Role and Ethical Boundaries of a Youth Worker</t>
  </si>
  <si>
    <t>A youth worker plays an important role in the juvenile justice system. A youth worker is responsible for providing the safety, security, and well-being of justice-involved youth adjudicated to a residential setting. This course will provide staff providing direct care/supervision to youth in various facilities with an overview of the common functions and tasks performed by youth workers and descriptions of traits of en effective youth worker. Additionally, you will learn ways for youth workers to maintain ethical boundaries.</t>
  </si>
  <si>
    <t>Linda M. Wantuch, MSM, SPHR, SHRM-CP</t>
  </si>
  <si>
    <t>REL-ALL-0-WMSH</t>
  </si>
  <si>
    <t>What Managers Need to Know about Sexual Harassment</t>
  </si>
  <si>
    <t>This course is designed to provide greater awareness of sexual harassment in the workplace, steps to take to prevent it, and methods to deal with it if it does occur. The course will focus on federal laws, liability issues, harassment policies, employee rights, supervisor responsibilities, and investigation procedures.</t>
  </si>
  <si>
    <t>State agency personnel policies and procedures</t>
  </si>
  <si>
    <t xml:space="preserve">Christopher de Beer, LCSW, LCASA </t>
  </si>
  <si>
    <t xml:space="preserve">REL-BHC-0-MIAI </t>
  </si>
  <si>
    <t xml:space="preserve">Motivational Interviewing: An Introduction </t>
  </si>
  <si>
    <t>In this course, you will learn about Motivational Interviewing, an intervention to help people discover their own desire and ability to make difficult changes. Motivational Interviewing (MI) is a way of communicating that draws out people’s own thoughts and beliefs in order to help them address their ambivalence about making a change. 
The course uses a blend of instructive information and interactive exercises to help you understand and apply its core concepts. The goal of this course is to provide social work professionals in health and human service settings with the skills to define and demonstrate the core concepts of Motivational Interviewing.</t>
  </si>
  <si>
    <t>Lauren Quick-Graham, MSW, LCSW, LCAS, CCS</t>
  </si>
  <si>
    <t>REL-BHC-0-UMICP</t>
  </si>
  <si>
    <t>Use of Motivational Interviewing in Clinical Practice</t>
  </si>
  <si>
    <t>Motivational Interviewing (MI) is an evidence-based, client-centered approach to engaging clients in conversations about change. This course aims to build upon existing MI skills and increase your understanding of how to implement MI into existing practice. You will learn how to apply MI in challenging situations and how to combine it with other treatment modalities. You will also learn about power dynamics and other ethical considerations that could impact the relationship. Through the use of client assessment, self-reflection, and coaching, you can continue to build upon your knowledge and skills. This course uses a blend of instructive information and interactive exercises to help you understand and apply its core concepts.The goal of this course is to provide addictions, behavioral health counseling, marriage and family therapy, psychology, and social work professionals in health and human service settings with advanced MI skills that can be incorporated into a variety of treatment settings.</t>
  </si>
  <si>
    <t>First Aid/CPR/Facility Safety</t>
  </si>
  <si>
    <t>REL-All-0-FSBASIC-V2</t>
  </si>
  <si>
    <t>Fire Safety: The Basics</t>
  </si>
  <si>
    <t>The goal of this course is to provide all employees with easy-to-remember steps and information about responding to and preventing fires.</t>
  </si>
  <si>
    <t>First Aid, CPR, or facility security training</t>
  </si>
  <si>
    <t>Anthony A. Barone, M.P.S., M.P.H., CBCP, CEM, CHMM, NRP, PMP, and Chief Executive Officer and Protective Paramedic at EMERGILITY, LLC.</t>
  </si>
  <si>
    <t>REL-ALL-0-HCSDSL</t>
  </si>
  <si>
    <t>Hazardous Chemicals: SDS and Labels</t>
  </si>
  <si>
    <t>OSHA's Hazard Communication Standard (HCS) is part of the Code of Federal Regulations (CFR) used to convey occupational safety and health risks associated with chemicals and toxic substance hazards in the workplace, during manufacturing or transportation, as well as during releases or exposures. The HCS requires labels and pictograms be placed on chemicals and other substances to communicate the hazards to which users may be exposed.
The goal of this course is to provide all staff with a review of hazardous chemical labels, pictograms, and Safety Data Sheets (SDSs).
Unless otherwise stated, the information in this course was sourced from the Hazard Communication Standard (29 C.F.R. §1910.1200, 2017).</t>
  </si>
  <si>
    <t>Kristen Crusoe, EdD, MSN, RN; Cynthia McDaniel, MSN, RN</t>
  </si>
  <si>
    <t>REL-ALL-0-BPUSP</t>
  </si>
  <si>
    <t xml:space="preserve">Bloodborne Pathogens and the Use of Standard Precautions </t>
  </si>
  <si>
    <t xml:space="preserve">Healthcare workers are at risk for exposure to bloodborne pathogens. This course discusses how pathogens are spread. It also discusses the use of standard precautions and the importance of infection control. 
The goal of this course is to educate administrators and general staff in all healthcare settings on standard precautions. </t>
  </si>
  <si>
    <t>Ron Orth, RN, CHC, CMAC</t>
  </si>
  <si>
    <t>REL-ALL-0-RCPR</t>
  </si>
  <si>
    <t>Refresher for CPR</t>
  </si>
  <si>
    <t>Every year, hundreds of thousands of individuals experience cardiac arrest, with more than 80% of cases occurring outside of the hospital. Immediate initiation of cardiopulmonary resuscitation (CPR) can triple a person’s chances of survival. Although technology has increased and the public now has access to automated external defibrillators in most public places, no initial intervention can be delivered unless bystanders and formally trained personnel are ready to respond.
Regardless of whether you have been formally trained to perform CPR, after completing this course you will have a firm grasp on the essential components of CPR, including the initial first aid steps you can take prior to performing CPR.
The goal of this course is to provide all staff with an overview of CPR.</t>
  </si>
  <si>
    <t>Terry Gregoire, RN, BSN, PHN II, NCSN</t>
  </si>
  <si>
    <t>REL-ALL-0-RFFA</t>
  </si>
  <si>
    <t>Refresher for First Aid</t>
  </si>
  <si>
    <t>Knowing first aid is a vital skill for assisting an individual who is sick or injured. You may need to use basic techniques to assist the individual until emergency medical services arrive. This course discusses basic first aid strategies.</t>
  </si>
  <si>
    <t>FLS, L&amp;M</t>
  </si>
  <si>
    <t>Softskill</t>
  </si>
  <si>
    <t>REL-ALL-SS-AYOLP</t>
  </si>
  <si>
    <t>Assessing Your Own Leadership Performance</t>
  </si>
  <si>
    <t>Monitoring your own progress as you develop is a simple and effective way to ensure success in your role. Knowing how to self-assess your leadership skills and competencies is important if you want to chart your development and plan your future growth as a leader. In this course, you'll learn about techniques leaders can use to carry out a self-assessment, such as reflective journaling, surveys and checklists, and 360-degree feedback. You'll also learn ways to increase your motivation and manage your own learning by creating a leadership development plan.</t>
  </si>
  <si>
    <t>General supervisory skills or other generic skills needed to perform specific jobs.</t>
  </si>
  <si>
    <t>REL-All-0-BPWC</t>
  </si>
  <si>
    <t>Better Performance with Coaching</t>
  </si>
  <si>
    <t>Today's employees do not respond well to traditional “bosses;” instead, they expect to be treated as full members of a team. Therefore, many managers today find themselves in the somewhat uncomfortable position of being a "coach." Unfortunately, they are typically lacking in the knowledge and skills to master their new role. The ideas in this course are designed to help you become a coach in the very best sense of the word.
The goal of this course is to provide managers and leaders in post-acute care with coaching skills for better performance.</t>
  </si>
  <si>
    <t>REL-BHC-0-CSURS</t>
  </si>
  <si>
    <t>Clinical Supervision: Use of Reflection in Supervision</t>
  </si>
  <si>
    <t>Supervision plays an important role to the supervisee in becoming a trained and competent practitioner. To be successful, it takes a great deal of flexibility and a clear understanding of how to guide the supervisee through this process. In this course, you will be provided with an overview of reflective supervision, as well as guidance about how to promote reflective practice in supervision.
Historically, reflective supervision occupied a central place in the development and culture of social work in the United States, as well as in England. But recent history suggests that it has been steadily replaced by a more managerial style of supervision (White, 2015). This course will illustrate how reflective supervision can benefit you, your supervisees, your organization, and ultimately your clients. You will learn how reflective supervision can deepen insight and improve service provision to clients while supporting supervisees in a manner that staves off burnout.</t>
  </si>
  <si>
    <t>Annette Brownlee BSN, RN</t>
  </si>
  <si>
    <t>REL-ALLL-0-DFM</t>
  </si>
  <si>
    <t>Documentation for Managers</t>
  </si>
  <si>
    <t>In healthcare there is a saying that if it was not documented, it did not happen. While this saying is typically used by healthcare providers and nursing staff, it is also true for managers and human resource professionals. Your goal for documentation is to officially record agreements with employees, actions taken, goals set, and employee issues. Documentation not only helps protect your organization, it also helps make important staff decisions. When you understand your documentation responsibility and when documentation is necessary and helpful, you will be in a better position to lead your staff. Good documentation promotes clarity and understanding. This course discusses when and what people managers should document. It also discusses documentation best practices.</t>
  </si>
  <si>
    <t>Skillsoft</t>
  </si>
  <si>
    <t>REL-ALL-SS-EDDM</t>
  </si>
  <si>
    <t>Effectively Directing and Delegating as a Manager</t>
  </si>
  <si>
    <t>Understanding the essential responsibilities you have when directing and delegating to others, and the practices you should employ in order to meet those responsibilities, will lead to you fulfilling your duties and realizing the potential of your entire team. This course provides information on the key proficiencies of setting direction and establishing clear objectives and goals for your direct reports are explored. The importance of organizing, as well as communicating for clarity and direction, are discussed. This course also covers the best practices for planning delegation and the techniques you need to carry through with delegation. Finally, the course details the importance of monitoring delegated tasks to ensure employees are on the right track.</t>
  </si>
  <si>
    <t>EL-ALL-SS-EMCD</t>
  </si>
  <si>
    <t>Employee Dismissal</t>
  </si>
  <si>
    <t>Dismissing an employee is a serious matter that demands forethought and thoroughness. This Challenge Series product addresses the three primary reasons for dismissing an employee and the process involved with taking action.</t>
  </si>
  <si>
    <t>David A. Winter, MBA, SPHR, SHRM-SP</t>
  </si>
  <si>
    <t>REL-All-0-FMSSS</t>
  </si>
  <si>
    <t>Fundamentals of Management: Setting the Stage for Success</t>
  </si>
  <si>
    <t xml:space="preserve">As a new manager, you know how critical it is to ensure your employees are engaged and productive, as they are now your responsibility. Relationships are more important than ever, and all eyes are on you as a decision maker. With sound management practices and foundational leadership strategies, you can be very successful in this critical role. This course will provide the essentials a manager needs to set the stage for success right from the start. Even experienced managers will gain new insights into current best practices.
</t>
  </si>
  <si>
    <t>REL-ALL-0-MIMPP</t>
  </si>
  <si>
    <t>Motivating for Improved Performance</t>
  </si>
  <si>
    <t>This course will assist managers and supervisors at all levels with motivating their direct reports to deliver a high level of performance. The course provides best practices for proper tracking and documentation of employees’ progress and conducting productive employee reviews. The course also explains why it is important to show an employee how they contribute to organizational goals and how to provide various forms of feedback. Documentation and feedback are presented as ongoing practices, not just as part of the formal review.
The goal of this course is to provide leaders and manager with an overview of how to motivate improved performance.</t>
  </si>
  <si>
    <t xml:space="preserve">General supervisory skills or other generic skills needed to perform specific jobs. </t>
  </si>
  <si>
    <t>Edward Bartels, RN, BSN, MICN</t>
  </si>
  <si>
    <t>REL-ALL-0-SSKTB</t>
  </si>
  <si>
    <t>Supervisory Skills: The Basics</t>
  </si>
  <si>
    <t>Healthcare supervisors and managers are presented daily with challenges. These challenges present as process failures or those surrounding staff behaviors. An organization’s management team maps a path to support their supervisor’s success in dealing with these challenges. The approach is defined by proven characteristics, skills, and experiences. This course discusses the basic tools needed for supervisors and managers to be successful in their roles. </t>
  </si>
  <si>
    <t>Independent Living</t>
  </si>
  <si>
    <t xml:space="preserve">Monique Kahn, Psy.D. </t>
  </si>
  <si>
    <t>REL-BHC-0-RSRATAY</t>
  </si>
  <si>
    <t>Reducing Suicide Risk in Adolescents and Transition Age Youth</t>
  </si>
  <si>
    <t>In 2020, suicide was the third leading cause of death for young people ages 15 to 24 (Centers for Disease Control and Prevention [CDC], National Center for Injury Prevention and Control [NCIPC], 2020). Rates of suicide among youth continue to increase, making it essential for behavioral health clinicians and other professionals working with adolescents and transition age youth to understand the dynamics of suicide among young people.
After providing a foundation on how widespread the problem is and the prevailing theories about the drivers of suicidal behaviors, this course will teach you about how to effectively screen potentially suicidal youth and ways you can intervene to lower their risk.
The goal of this course is to provide social work professionals in health and human services settings with skills for reducing suicide risk in adolescents and transition age youth.</t>
  </si>
  <si>
    <t>Independent living and the issues confronting adolescents preparing for independent living</t>
  </si>
  <si>
    <t>Jessica Pollard, PhD</t>
  </si>
  <si>
    <t>REL-BHC-0-MBHNTAY</t>
  </si>
  <si>
    <t>Meeting the Behavioral Health Needs of Transition Age Youth</t>
  </si>
  <si>
    <t>Transition Age Youth (TAY) face many challenges as they move from juvenile care systems into adult systems. During this time, many serious mental health conditions are most likely to first present, and there is a risk of TAY falling through the cracks between systems. This course will provide an overview of challenges experienced by TAY. It will highlight the importance of service coordination and explore some considerations and practical action steps for working with TAY in a variety of settings.</t>
  </si>
  <si>
    <t>Job Performance and Enhancement</t>
  </si>
  <si>
    <t>REL-ALL-0-EWMT</t>
  </si>
  <si>
    <t>Employee Wellness: Managing Time</t>
  </si>
  <si>
    <t>For many, remaining focused and completing projects on time can be extremely challenging due to unexpected disruptions like phone calls and emergency meetings. But more often than not, people have a tendency to either procrastinate or self-regulate poorly.
The goal of this course is to provide all staff with basic time management skills.</t>
  </si>
  <si>
    <t xml:space="preserve">Job performance enhancement skills (e.g. writing, basic computer skills, time mangagement). </t>
  </si>
  <si>
    <t>Rachel O'Connor, RN, BSN, M.Ed.</t>
  </si>
  <si>
    <t>REL-BHC-0-OMAUP</t>
  </si>
  <si>
    <t>Overview of Medication Administration for Unlicensed Paraprofessionals</t>
  </si>
  <si>
    <t>Medication administration by unlicensed paraprofessionals has become more common in treatment settings. This is because the individuals served often require more medications than they previously did and staffing shortages among nurses are common (Barrow &amp; Sharma, 2021). Unlicensed paraprofessionals who are trained, assessed, and regularly supervised by a nurse can support the patient and the treatment team by taking on some medication-related tasks. This course will teach you basic information that you need to safely and effectively administer medications to the people you serve.</t>
  </si>
  <si>
    <t>REL-ALL-0-PSW</t>
  </si>
  <si>
    <t>Problem Solving in the Workplace</t>
  </si>
  <si>
    <t>You are sure to take part in problem solving during your workday. Problems are a normal and an expected part of work. But how often do you apply the same solutions to the same problems? In this course, you will learn how problems affect the workplace and about the common obstacles to effective problem solving at work. You will also learn how to apply problem solving steps and solve common problems with common solutions. Learning and using these problem solving strategies will reduce the frustration of experiencing the same workplace problems over and over. You will also be better equipped to deal with these issues.</t>
  </si>
  <si>
    <t>REL-IDD-0-TSAS</t>
  </si>
  <si>
    <t>Supporting Self-Advocacy Skills</t>
  </si>
  <si>
    <t>This course is an introduction to self-advocacy. You will learn what self-advocacy is, why it is important, and how people might act as self-advocates. You will also learn how you can support self-advocates by being an ally. To be a good ally, you must understand how influence, power, and responsibility shape a person’s life.
The goal of this course is to introduce DSPs in IDD services to self-advocacy concepts.</t>
  </si>
  <si>
    <t>REL-ALL0-WEITW</t>
  </si>
  <si>
    <t>Writing Effectively in the Workplace</t>
  </si>
  <si>
    <t>Whether you are writing emails or reports or posting internal messages, your workplace writing skills are important. Good writing is clear and to the point. It enhances workplace communication and increases productivity. Learning to write well at work will help you avoid miscommunications and wasted time. This course discusses how to strengthen your professional writing skills.</t>
  </si>
  <si>
    <t>REL-ALL-0-DVEOC</t>
  </si>
  <si>
    <t>Domestic Violence Effects on Children</t>
  </si>
  <si>
    <t>Domestic violence, also called intimate partner violence (IPV), is an epidemic in our society. This course introduces you to the hidden victims of domestic violence, the millions of children and adolescents who are growing up in a home affected by domestic violence. Abuse does not have to be directed at children to impact their safety or wellbeing. The cycle of violence usually continues unless it is interrupted. Social work providers can break the cycle by recognizing the signs of abuse, safety planning with families, and connecting people with resources. </t>
  </si>
  <si>
    <t>General Domestic Violence issues related to children and families invovled in the child welfare system, if the training is not related to providing treatement or service. Social work preactice, such as family centered practice and social work methods including inverviewing and assessment.</t>
  </si>
  <si>
    <t>REL-BHC-0-IRIVP</t>
  </si>
  <si>
    <t>Identifying and Responding to Intimate Partner Violence</t>
  </si>
  <si>
    <t>Intimate partner violence (IPV) affects thousands of people each year. It affects people from all social and economic backgrounds, ages, sex, genders, sexual orientations, race, and ethnicities. Those who experience IPV often suffer adverse social and health outcomes that make early recognition, identification, and response a priority for professionals working in healthcare and health and human services.</t>
  </si>
  <si>
    <t>General Domestic Violence issues related to children and families invovled in the child welfare system, if the training is not related to providing treatement or service. Social work preactice, such as family centered practice and social work methods including interviewing and assessment.</t>
  </si>
  <si>
    <t xml:space="preserve">Cynthia McDaniel, MSN, RN, FGNLA 
Catherine Zimmerman, LICSW, CSW-G </t>
  </si>
  <si>
    <t>REL-ALL-0-UDIPV</t>
  </si>
  <si>
    <t>Understanding Domestic and Intimate Partner Violence</t>
  </si>
  <si>
    <t>This course provides information about the dynamics of intimate partner violence, or IPV, risk factors, safety concerns, screening measures, and how staff can be the most helpful in these situations.
The goal of this course is to help administrative staff, general staff, and direct care staff in all healthcare settings gain a basic understanding of the dynamics of intimate partner violence.</t>
  </si>
  <si>
    <t xml:space="preserve">General domestic violence issues related to children and families involved in the child welfare system, if the training is not related to providing treatment or service
</t>
  </si>
  <si>
    <t>REL-BHC-0-CMBP</t>
  </si>
  <si>
    <t>Crisis Management Basics for Paraprofessionals</t>
  </si>
  <si>
    <t xml:space="preserve">Unless you understand how crises develop and have the skills and tools to address them, crises can place you in unsafe situations. As a behavioral health paraprofessional, you have a vital role in helping clients manage their crises. 
This course will teach you how to think of crises as developing events that should be carefully addressed with specific approaches. You will learn detailed strategies for how to prevent the development of crises. You will also learn how to effectively intervene when clients are experiencing a crisis. This course also details how to help the individuals you are serving learn from crises so that they can use coping skills and support networks more effectively when they face stressful events in the future. </t>
  </si>
  <si>
    <t xml:space="preserve">General Mental Health issues related to children and fmilies in the child welfare system, if the training is not related to poviding treatment or services. </t>
  </si>
  <si>
    <t>Clive Jones, B.A.</t>
  </si>
  <si>
    <t>REL-HHS-AIRS-SPMHI-V2</t>
  </si>
  <si>
    <t>Information and Referral: Serving People with Mental Health Disorders</t>
  </si>
  <si>
    <t xml:space="preserve">Despite increased awareness, there remains a stigma about mental illness and a lack of understanding of what exactly a “mental illness” is. This interactive course provides general, introductory information on the nature and types of mental health issues and the services that are available to affected individuals. It is primarily intended for staff at Information &amp; Referral (I&amp;R) organizations that need the ability to handle a wide range of clients and issues, including those involving mental health concerns. Some material within this module was drawn, according to permission guidelines, from the website of the Canadian Mental Health Association at www.cmha.ca. </t>
  </si>
  <si>
    <t xml:space="preserve">General mental health issues related to children and families in the child welfare system, if the training is not related to providing treatment or services. </t>
  </si>
  <si>
    <t>John Cahill, MD, PhD</t>
  </si>
  <si>
    <t>REL-BHC-0-PBBHP</t>
  </si>
  <si>
    <t>Psychopharmacology Basics for Behavioral Health Professionals</t>
  </si>
  <si>
    <t xml:space="preserve"> In this course, you will learn about the major categories of medications used in the treatment of mental illness, including antipsychotics, antianxiety medications, antidepressants, and mood stabilizers. You will also learn about the different medications’ indications for use and some of their most common side effects. You will also find out about some of the precautions that apply to specific populations taking psychiatric medications.</t>
  </si>
  <si>
    <t>General mental health issues related to children and families in the child welfare system, if the training is not related to providing treatment or services.</t>
  </si>
  <si>
    <t>REL-BHC-0-RPSBH</t>
  </si>
  <si>
    <t>Role of Peer Support in Behavioral Health</t>
  </si>
  <si>
    <t>This microlearning provides an overview of peer support services in behavioral health settings. </t>
  </si>
  <si>
    <t>REL-BHC-0-SSDCS</t>
  </si>
  <si>
    <t>Suicide Screening for Direct Care Staff</t>
  </si>
  <si>
    <t>In the past decade, the number of deaths by suicide has increased, and even greater numbers of people attempt or have frequent thoughts about suicide. It is therefore likely that you will encounter suicidal individuals in your work. Many providers are fearful of discussing suicide with their clients, as they feel unsure of what to say. This course will provide you with a brief overview of factors to consider when working with potentially suicidal clients. By understanding some basic elements of screening and ways to discuss suicide openly, you will be better able to support suicidal clients.
The goal of this course is to help non-licensed direct care staff in health and human services settings to gain knowledge about suicide screening.
Note: This course provides only a brief overview of the topic of suicide screening. More in-depth content is covered in other Relias courses on the subjec</t>
  </si>
  <si>
    <t>General Mental Health issues related to children and fmilies in the child welfare system, if the training is not related to poviding treatment or services.</t>
  </si>
  <si>
    <t>REL-HH-0-OTSRD-V2</t>
  </si>
  <si>
    <t>Traumatic Stress Disorders in Children and Adolescents</t>
  </si>
  <si>
    <t>Nearly 35 million children in the United States experience one or more traumatic events in their lives (National Survey of Children’s Health, 2012). These events include abuse, natural disasters, and community violence that can lead to mental disorders. In this course, you will learn about the different mental disorders that often develop in children and adolescents who have been exposed to trauma. You also will gain a basic understanding of the most effective treatments for these disorders. With a blend of interactive exercises, this course offers a number of practical strategies that you can apply in your own setting to better care for children exposed to trauma and other stressors. DSM™ and DSM-5™ are registered trademarks of the American Psychiatric Association. The American Psychiatric Association is not affiliated with nor endorses this course.</t>
  </si>
  <si>
    <t xml:space="preserve">General mental health issues related to children and families in the child welfare system, if the training is not related to providing treatment or service. </t>
  </si>
  <si>
    <t>REL-BHC-0-AOSUD</t>
  </si>
  <si>
    <t>An Overview of Substance Use Disorders</t>
  </si>
  <si>
    <t>Substance use is a growing problem across populations. As a helping professional, you need a basic understanding of how substance use affects your clients. This information will help you to provide support and resources to help clients seek treatment and recovery. In this course, you will explore substance use disorders, how they develop, and their impact on individuals. The course also explains your role as a paraprofessional when working with individuals with substance use disorders. You will be provided an overview of evidence-based interventions and the types of substance use treatment programs available, when additional treatment may be necessary. Detailed examples will help you to apply this information in your own work.</t>
  </si>
  <si>
    <t xml:space="preserve">General substance abuse issues related to children and families in the child welfare system, if the training is not related to providing treatment or service. </t>
  </si>
  <si>
    <t>REL-BHC-0-BMSRAD</t>
  </si>
  <si>
    <t>Biopsychosocial Model of Substance-Related and Addictive Disorders</t>
  </si>
  <si>
    <t xml:space="preserve">Historically, substance-related and addictive disorders were viewed from the perspective of the medical or disease model. Unfortunately, this approach neglected other critical factors that are central to the etiology of these disorders. The biopsychosocial model takes a more holistic perspective, emphasizing biological, sociocultural, and psychological factors that relate to the risk of these disorders. This course will present an overview of this model’s primary assumptions, how it differs from other perspectives on substance-related and addictive behaviors, and how it can inform your approach to treatment. </t>
  </si>
  <si>
    <t>General substance abuse issues related to children and families in the child welfare system, if the training is not related to providing treatment or services.</t>
  </si>
  <si>
    <t>REL-BHC-0-OCDP</t>
  </si>
  <si>
    <t>Overview of Co-occurring Disorders for Paraprofessionals</t>
  </si>
  <si>
    <t>As a direct support professional, you may have the opportunity to work with people who have co-occurring mental health and substance use disorders. As such, this course is designed to provide basic information to help inform your daily work with the people you serve and to help you better understand the needs of this target population. The goal of this course is to provide case management, care management, and non-licensed direct care professionals working in health and human services settings with education about co-occurring disorders, common risk and protective factors associated with co-occurring disorders, and best practices.</t>
  </si>
  <si>
    <t xml:space="preserve">General substance use, domestic violence, and mental health issues related to children and families in the child welfare system if not related to treatment or providing services. </t>
  </si>
  <si>
    <t>Protective Factors</t>
  </si>
  <si>
    <t>Pamela Green, LCSW , RPT</t>
  </si>
  <si>
    <t>REL-BHC-0-ABHNIICW</t>
  </si>
  <si>
    <t>Addressing Behavioral Health Needs of Individuals Involved in Child Welfare</t>
  </si>
  <si>
    <t>Children enter the child welfare system most often because of an unsafe home environment. As a result, they often have significant risk factors that contribute to behavioral health conditions. Professionals working with children and youth in the child welfare system should be aware of the risk and protective factors common among youth with whom they work. They should be familiar with the screening and assessment process for identifying risk and protective factors, as well as strategies they can use to help children overcome challenges and access needed treatment for related behavioral health conditions.</t>
  </si>
  <si>
    <t xml:space="preserve">Protective factors: Introduction to the concept of risk and protective factors  and preventionl overview of strategies to target and encourage devleopment of protective factors. </t>
  </si>
  <si>
    <t>REL-BHC-0-ARODVCA</t>
  </si>
  <si>
    <t>Assessing Risk of Other-Directed Violence in Children and Adolescents</t>
  </si>
  <si>
    <t xml:space="preserve">In recent decades, news stories of tragedies associated with youth violence have become more commonplace. As the factors associated with these acts of violence are analyzed, sadly, it often becomes apparent that “red flags” existed but were missed (Vaughn et al., 2020).
It is critical that social work professionals who work with children and adolescents have the skills needed to recognize the risk of other-directed violence among youth. This course will provide an overview of risk factors and warning signs of other-directed violence among young people, as well as protective factors. </t>
  </si>
  <si>
    <t>Protective Factors: Introduction to the concept of risk and protective factors and prevention; effective strategies for prevention; overview of strategies to target and encourage development of protective factors</t>
  </si>
  <si>
    <t>REL-BHC-0-SIPEC</t>
  </si>
  <si>
    <t>Safety and Injury Prevention in Early Childhood</t>
  </si>
  <si>
    <t>Keeping young children safe and healthy is the primary requirement of all adult caretakers. Individuals working with young children in settings such as child care, foster care, and other social services need quality information on how to keep children safe.</t>
  </si>
  <si>
    <t>Safe Driving</t>
  </si>
  <si>
    <t>Chris Martin, BS, BA</t>
  </si>
  <si>
    <t>REL-ALL-0-BDD</t>
  </si>
  <si>
    <t>Basics of Defensive Driving</t>
  </si>
  <si>
    <t>Many functions of your daily life probably require the use of a motor vehicle. This course will address your responsibility as a driver to ensure the safety of other individuals. In this course, you’ll learn how to identify potential hazards while driving, and several defensive driving techniques. </t>
  </si>
  <si>
    <t>REL-BHC-0-APCM</t>
  </si>
  <si>
    <t>Advanced Practices in Case and Care Management</t>
  </si>
  <si>
    <t xml:space="preserve">The coordination of services provided by case and care managers is a critical component of behavioral health services. It can provide extra support for clients with behavioral health conditions in recovery and help improve client outcomes. Sometimes clients with behavioral health conditions may present to a case or care manager with several needs or complex challenges. This course is a more detailed look into case and care management functions, including common complex challenges that you may encounter and strategies to overcome them. </t>
  </si>
  <si>
    <t>Social work practice, such as family centered practice and social work methods including interviewing and assessment.</t>
  </si>
  <si>
    <t>Bruce Davis, MS, PhD</t>
  </si>
  <si>
    <t>REL-CV-0-CRISISMGT-V2</t>
  </si>
  <si>
    <t>Crisis Management Across Health and Human Services</t>
  </si>
  <si>
    <t>This course is the culmination of the knowledge and skills you have gained around crisis management.  These concepts will be incorporated into the following simulation to provide you with a real-world experience that challenges you to use the knowledge and skills you have gained. You will also be presented with a model you can use to help you make critical decisions for managing a crisis. This course includes a video representation of a person experiencing a crisis. Please be aware that the portrayal of the individual in crisis is one of many possible ways that a crisis may be experienced, and is not intended as a universal representation.</t>
  </si>
  <si>
    <t xml:space="preserve">Social work practice, such as family centered practice and social work methods including interviewing and assessment. </t>
  </si>
  <si>
    <t>Jacob Helton, Psy.D.</t>
  </si>
  <si>
    <t>REL-BHC-0-EFMCP</t>
  </si>
  <si>
    <t>Engaging Family Members in Crisis Planning</t>
  </si>
  <si>
    <t>A crisis is an unstable, emotionally stressful event that involves an abrupt or traumatic change during which health and safety are compromised. Having a safety crisis plan in place before a crisis occurs can mean the difference between a manageable event and a traumatic or dangerous one. This course will help you to recognize antecedents to crises so that you can respond more quickly, create a plan to help decrease the number and severity of dangerous incidents, and help families use community resources and self-sufficiency to cope with family emergencies. You will learn techniques that can help you work with families as partners in developing a family crisis plan. You will also learn the structure and components of a family crisis plan, as well as when and how to revise these plans. A number of strategies and techniques will be discussed that you can use to maximize collaboration with family members in both the process of creating and implementing a crisis plan.</t>
  </si>
  <si>
    <t>REP-BHC-0-HCCC</t>
  </si>
  <si>
    <t>Helping Children Cope in Crisis</t>
  </si>
  <si>
    <t>In your work with children and their families, you will likely need to support a child who is in a crisis. It is important that you can spot signs of a developing crisis so that you can assist in helpful ways as early as possible. This can prevent a crisis from worsening, which helps to prevent your client and others from harm. In this course, you will learn about the many possible triggers for a crisis situation. You will learn how to spot the signs of a possible crisis. You will also learn ways you can support children and their families to manage or prevent a crisis from worsening.</t>
  </si>
  <si>
    <t xml:space="preserve">Larry Lipsitz, M.Ed. </t>
  </si>
  <si>
    <t>REL-BHC-0-PBSCP</t>
  </si>
  <si>
    <t>Positive Behavior Support for Children for Paraprofessionals</t>
  </si>
  <si>
    <t>Historically, behavior management methods have focused on punitive, zero-tolerance measures. However, research has shown greater success with positive behavioral supports. Positive behavioral supports focus less on punishment and more on replacing challenging behaviors with more appropriate behaviors. The goal of this course is to inform staff in health and human services settings about positive behavior support and how to implement positive behavior support strategies to assist youth.</t>
  </si>
  <si>
    <t>Social Work Practice, such as family centered practice and social work methodds including interviewing and assessment</t>
  </si>
  <si>
    <t>State Agency Policy and Procedures</t>
  </si>
  <si>
    <t>REL-ALL-0-DISWSUP</t>
  </si>
  <si>
    <t>Discrimination in the Workplace for Supervisors</t>
  </si>
  <si>
    <t>The U.S. Equal Employment Opportunity Commission (EEOC) is responsible for enforcing federal laws that make it illegal to discriminate against a job applicant or an employee based on protected characteristics. You can be held liable for discrimination regardless of whether you intentionally discriminated against your employee, so it is imperative that you understand the federal laws prohibiting discrimination.
The goal of this course is to provide social work professionals with an overview of workplace discrimination.</t>
  </si>
  <si>
    <t>REL-ALL-0-0HW</t>
  </si>
  <si>
    <t>Harassment in the Workplace</t>
  </si>
  <si>
    <t>A healthy work environment is one that is free from harassment. A key to achieving your company’s goals is to ensure that employees have a safe and healthy work environment. This course is about harassment in the workplace, including sexual harassment and other types of workplace harassment. It looks at the basic skills needed to deal with situations involving harassment. This course will provide information that will help produce a healthy work environment that is free of harassment. It will also help you understand your role if you encounter harassment in the workplace. The content in this course is applicable to all employees.</t>
  </si>
  <si>
    <t>Team Building and Stress Management</t>
  </si>
  <si>
    <t>REL-ALL-SS-BETM</t>
  </si>
  <si>
    <t>Being an Effective Team Member</t>
  </si>
  <si>
    <t>To make a real, positive difference on a team, you must take on the challenging task of putting the team first. This course covers strategies and techniques to help you become a more effective and valued member of your team. You'll explore ways to adopt a positive mindset and take a proactive role on a team, so that you can make a significant contribution. Because your success on a team depends on pulling together with other people, you'll also learn constructive ways to acknowledge differences and show respect for team members, and specific strategies for working collaboratively.</t>
  </si>
  <si>
    <t>Team building and stress management training</t>
  </si>
  <si>
    <t>FL &amp; FLS, L&amp;M</t>
  </si>
  <si>
    <t>Isla C. Miller; Justin Hess, MS</t>
  </si>
  <si>
    <t>REL-ALL-0-CR</t>
  </si>
  <si>
    <t>Conflict Resolution</t>
  </si>
  <si>
    <t>Conflict in the workplace is inevitable because every person is different. However, handling it the right way leads to better relationships, an improved work environment, a stronger team, and personal goal achievement. This course presents techniques essential to handling conflict in the workplace.</t>
  </si>
  <si>
    <t>REL-ALL-0-EWMS</t>
  </si>
  <si>
    <t>Employee Wellness: Managing Stress</t>
  </si>
  <si>
    <t>Stress is part of everyone’s life. That’s not necessarily a bad thing. A certain level of stress is healthy because it motivates you to be productive. However, too much stress can do the opposite, leaving you feeling drained and irritable. You can’t escape stress, but you can learn to respond to it differently.
The goal of this course is to teach employees how to identify triggers and develop a personal stress management plan.</t>
  </si>
  <si>
    <t>REL-ALL-SS-ETC</t>
  </si>
  <si>
    <t>Effective Team Communication</t>
  </si>
  <si>
    <t>It's vital to maintain open, effective communication on a team. However, it's all too easy to adopt bad habits. Without realizing how badly it affects your team, you or another team member may communicate in ways that lead to misunderstandings, cause unnecessary conflict, keep others from having their say, and prevent the team from performing as well as it could. In this course, you'll learn about different verbal barriers to effective team communication and strategies for overcoming them. But speaking is only one part of communication; effective listening is vital too. So you'll also learn about specific active listening techniques that can help you be a better listener.</t>
  </si>
  <si>
    <t>REL-ALL-0-ETW</t>
  </si>
  <si>
    <t>Effective Teamwork</t>
  </si>
  <si>
    <t>Teams are essential in today’s world. Whether it’s in a professional or personal capacity, you’ve undoubtedly worked in a team before. Most likely, some of the teams were more successful than others.
So, what makes a team? More importantly, what makes a successful team?
The goal of this course is to provide all staff with the essential components of being an effective team member.</t>
  </si>
  <si>
    <t>David Morstad, M.Ed</t>
  </si>
  <si>
    <t>REL-ALL-0-MAAN</t>
  </si>
  <si>
    <t>Managing Anger</t>
  </si>
  <si>
    <t>The universal emotion of anger can be expressed by an individual in several forms. Whether a person expresses an angry reaction indirectly, passively, or aggressively, each of these forms of anger expression may have negative effects on their life, and the lives of others around them. To prevent the negative effects of anger, it must be quickly recognized and then managed using proven techniques. This course discusses the basic concepts of anger, how it impacts a situation, and what techniques can be used for managing anger in the workplace.</t>
  </si>
  <si>
    <t>REL-ALL-SS-PAEEW</t>
  </si>
  <si>
    <t>Positive Atmosphere: Establishing an Engaged Workforce</t>
  </si>
  <si>
    <t>An engaged workforce creates a positive work environment that boosts productivity, encourages creativity, and helps you retain talented employees. This in turn will make your organization more profitable and innovative. In this course, you'll learn about the benefits of an engaged workforce. You'll be able to recognize common qualities of engaged employees, understand what drives employee motivation, and recognize commitment challenges. You'll also learn how employee engagement links to the bottom line by reducing turnover.</t>
  </si>
  <si>
    <t xml:space="preserve">Team building and stress management. </t>
  </si>
  <si>
    <t>REL-BHC-0-SBHPMCS</t>
  </si>
  <si>
    <t>Strategies for Behavioral Health Professionals to Manage Chronic Stress</t>
  </si>
  <si>
    <t>Stress and its effects are serious concerns in behavioral health professions. Burnout, compassion fatigue, and other consequences of chronic stress can have adverse effects both on the professionals who experience them and their clients.Professionals often help others manage their stress while neglecting their own. Workplace and situational stressors make stress management difficult. Establishing habits that support wellness, learning to rely on their mind-body connection, and building resilience can help protect behavioral health professionals from stress.</t>
  </si>
  <si>
    <t>Stephanie L. Furness-Kraft LCSW, CCTP                Pamela Green LCSW, RPT</t>
  </si>
  <si>
    <t>REL-BHC-0-AITIC</t>
  </si>
  <si>
    <t>An Introduction to Trauma-Informed Care</t>
  </si>
  <si>
    <t>For many years, trauma was believed to be relatively rare in the U.S. In truth, about 61 to 80% of individuals in the general population experience one or more traumatic events during their lifetimes (Mann &amp; Marwaha, 2020). Due to these findings and other important studies (e.g., the Adverse Childhood Experiences (ACE) Study), it is increasingly understood that trauma-informed care should be a universal standard of care in health and human services and other systems of care. Trauma that occurs in childhood and adulthood produces lasting physical, psychological, emotional, social, and spiritual effects. Trauma changes the way we see ourselves and the world around us.
In this course, you will examine best practices as well as how to avoid actions that may be unknowingly harmful to clients. Importantly, you will learn what it means to provide trauma-informed care, and why you should use this approach with every client you serve as well as with colleagues and staff.</t>
  </si>
  <si>
    <t>Trauma: an overview of trauma, including definitions, key terms related to trauma and the long term impact of trauma experiences; the ways that trauma may impact children's functioning and well-being at various stages of development; the impact of secondary trauma on caregivers and providers; and general discriptions of effective treatments and strategies for addressing traumatic reactions to rstoring developmentally appropriate functioning.</t>
  </si>
  <si>
    <t>REL-BHC-0-0AOTICNCS</t>
  </si>
  <si>
    <t>An Overview of Trauma-Informed Care for Non-Clinical Staff</t>
  </si>
  <si>
    <t>This course discusses trauma-informed care. You will receive an overview of trauma and who is most vulnerable to the effects of trauma. You will learn how trauma shapes a person’s response to the world around them and the impact of resilience. You will learn about the principles of a trauma-informed approach to care. You will study the impact of the Adverse Childhood Experiences, or ACE, study on trauma research and practice. You will discover how trauma impacts the human brain and stress response system. Lastly, you will explore strategies for self-care when working with traumatized populations.</t>
  </si>
  <si>
    <t>Trauma: An overview of trauma, including definitions, key terms related to trauma and the long term impact of trauma experiences; the ways that trauma may impact children's functioning and well-being at various stages of development; the impact of secondary trauma on caregivers and providers; and general discriptions of effective treatments and strategies for addressing traumatic reactions and restoring developmentally appropriate functioning</t>
  </si>
  <si>
    <t>REL-BHc-0-PNYFCS</t>
  </si>
  <si>
    <t>Promoting Normalcy for Youth in Foster Care Settings</t>
  </si>
  <si>
    <t>Normalcy is the ability for a youth in foster care to engage in the same activities and have the same opportunities for experiences that support normal development as their same age peers who are not in foster care. However, too many youths in foster care are denied opportunities to achieve normalcy. The Preventing Sex Trafficking and Strengthening Families Act of 2014 is a federal law designed to promote permanency, well-being, and normalcy for youth in foster care. This course will provide an overview of the benefits and barriers to normalcy for youth in foster care settings and describe the provisions of the Strengthening Families Act related to promoting normalcy. Also, general information will be provided on roles and responsibilities of case workers, foster parents and caregivers, lawmakers, judges, youth, and community agencies and service providers to comply with the provisions of the Act.</t>
  </si>
  <si>
    <t xml:space="preserve">Naju Madra, MA 
Bridgett Ross, PsyD </t>
  </si>
  <si>
    <t xml:space="preserve">REL-HHS-0-OTSRD-V2 </t>
  </si>
  <si>
    <t xml:space="preserve">Traumatic Stress Disorders in Children and Adolescents </t>
  </si>
  <si>
    <r>
      <t xml:space="preserve">Nearly 35 million children in the United States experience one or more traumatic events in their lives (National Survey of Children’s Health, 2012). These events include abuse, natural disasters, and community violence that can lead to mental disorders. In this course, you will learn about the different mental disorders that often develop in children and adolescents who have been exposed to trauma. You also will gain a basic understanding of the most effective treatments for these disorders. With a blend of interactive exercises, this course offers a number of practical strategies that you can apply in your own setting to better care for children exposed to trauma and other stressors. DSM™ and DSM-5™ are registered trademarks of the American Psychiatric Association. The American Psychiatric Association is not affiliated with nor endorses this course.                                                                                                                                                                                                                                                                                                                                                                                                </t>
    </r>
    <r>
      <rPr>
        <i/>
        <sz val="10"/>
        <color rgb="FF000000"/>
        <rFont val="Arial"/>
        <family val="2"/>
      </rPr>
      <t>This course provides general informaton about the disorders that children and adolescents may develop as a result of trauma and effective treatments.  The practical strategies are how to care for children exposted to trauma and other stressors, not how to provide a specific treatment or service.</t>
    </r>
  </si>
  <si>
    <t>Trauma: general descriptions of effective treatments and strategies for addressing traumatic reactions and restoring developmentally appropriate functioning</t>
  </si>
  <si>
    <t>Worker Retention and Safety</t>
  </si>
  <si>
    <t>Ashley Coffey, RN</t>
  </si>
  <si>
    <t>REL-ACU-0-ASR</t>
  </si>
  <si>
    <t>Active Shooter Response</t>
  </si>
  <si>
    <t>Understanding the risks for and motivations behind active shooter events, how your body and mind may respond to stress, and how best to prepare for an active shooter event is the best way to protect yourself and others, should the unthinkable occur in your facility.
The goal of this course is to educate healthcare professionals in all settings about specific actions for assessing the risks for, preventing, and responding to an active shooter event.</t>
  </si>
  <si>
    <t>Worker retention and worker safety</t>
  </si>
  <si>
    <t>REL-ALL-SS-ASIEC</t>
  </si>
  <si>
    <t>Administrative Support: Interacting Effectively with Colleagues</t>
  </si>
  <si>
    <t>Regardless of the industry you work in or the boss you have, almost all the tasks you perform daily as an administrative support professional require interaction with others. Effectively interacting with others results in trust, improved morale, and respect between you and your colleagues, which in turn results in your ability to perform better in your role.In this course, you'll learn skills required of administrative support professionals to be able to interact effectively with others. Specifically, you will be introduced to the benefits of being a supportive colleague, including some best practices for doing so. You will also be introduced to techniques to use to ask for help from colleagues in a respectful and proactive way in order to accomplish your goals. Finally, you'll learn techniques to help you deal with criticism, including how to react to and act on it constructively.</t>
  </si>
  <si>
    <t>Worker retention and worker safety.</t>
  </si>
  <si>
    <t>REL-ALL-0-EWBWL</t>
  </si>
  <si>
    <t>Employee Wellness: Balancing Work and Life</t>
  </si>
  <si>
    <t>Today’s fast-paced workplace along with the 24/7 nature of the digital age has resulted in a common experience: A lack of work-life balance. Over time, this can result in job dissatisfaction and personal burnout.
The goal of this course is to teach employees how to improve work-life balance.</t>
  </si>
  <si>
    <t>REL-ALL-0-EWSCFP</t>
  </si>
  <si>
    <t>Employee Wellness: Self-Care for Frontline Professionals</t>
  </si>
  <si>
    <t xml:space="preserve">People working on the frontlines during crisis situations experience varied types of emotions. Even those that have adequate self-care practices to manage everyday situations may feel that they are lacking in times of crisis. As a frontline professional, it is important, particularly during crisis situations, that you can recognize when your typical self-care practices may not be meeting your needs. Additionally, it is important that you look for other ways to ensure you are properly caring for yourself, so you can care for others. </t>
  </si>
  <si>
    <t>REL-BHC-0-SCSFP</t>
  </si>
  <si>
    <t>Self-Care Strategies for Frontline Professionals</t>
  </si>
  <si>
    <t>Healthcare and behavioral health professionals providing services on the front lines of a sustained health crisis are exposed to traumatic events on a regular basis. Staff deemed essential have little escape from the grueling demands of their daily work. Professional self-care routines are often insufficient or seemingly impossible during times of heavy demand. Without healthy work-life balance, effective self-care practices, and social connection, maladaptive coping mechanisms may surface or return. Many professionals experience feelings of helplessness when, despite their best efforts, they are unable to provide clinical solutions for their clients or patients. Based on what is known about trauma, it is imperative for professionals to effectively address self-care needs in a timely manner, for themselves and for those they serve.</t>
  </si>
  <si>
    <t xml:space="preserve"> Worker retention and worker safety.</t>
  </si>
  <si>
    <t>REL-ALL-SS-TSYWLB</t>
  </si>
  <si>
    <t>Taking Stock of Your Work/Life Balance</t>
  </si>
  <si>
    <t>Do you fill your life with many activities and then find it's tricky getting a good balance between them? Getting the balance right can provide you with tremendous payback, but where does this balance lie? You want to feel fulfilled and in harmony with yourself and your world. You know finding a balance is good for you, and also impacts positively on your family, friends, and coworkers. This course highlights techniques you can use to analyze your current level of balance between work and life responsibilities. It covers ways to assess your current work/life balance and overcome internal and external obstacles to achieving balance. Only through properly understanding where you are, in relation to where you want to be, can you begin to construct a map that will take you to your objective of a balanced, fulfilled life.</t>
  </si>
  <si>
    <t>Johnny Lee, MS</t>
  </si>
  <si>
    <t>REL-ALL-0-UWRKVLN</t>
  </si>
  <si>
    <t>Understanding Workplace Violence</t>
  </si>
  <si>
    <t>As a healthcare worker, you are in regular contact with residents, visitors, and coworkers. When harassment or bullying occurs in the workplace, the impact on staff and visitors creates a troubled workplace. Facility operations are also disrupted with long-reaching effects. Workplace violence refers clearly to threats or actual use of physical force against a person in the workplace. In recent years, more healthcare workers have assumed a greater risk of exposure to workplace violence. In this course, you will learn how to spot, prevent, and respond to workplace violence. </t>
  </si>
  <si>
    <t>RL: Access to Relias Learning Users</t>
  </si>
  <si>
    <t>Courses Added</t>
  </si>
  <si>
    <t>Offerings Added</t>
  </si>
  <si>
    <t>Offerings Removed</t>
  </si>
  <si>
    <t>Foundation of Understanding Trama</t>
  </si>
  <si>
    <t>Verbal De-Escalation in Child Welfare</t>
  </si>
  <si>
    <t xml:space="preserve">MI Coach </t>
  </si>
  <si>
    <t>WC;LP</t>
  </si>
  <si>
    <t>FLS;L&amp;M</t>
  </si>
  <si>
    <t>Motivational Interviewing Coach Training</t>
  </si>
  <si>
    <t>This specialized workshop is designed to equip professionals with the skills and knowledge needed to become effective coaches in Motivational Interviewing (MI) for child welfare workers. As MI coaches, participants will support child welfare professionals in applying MI techniques to enhance their interactions with clients, promote positive behavioral change, and improve outcomes in child welfare settings. Through a combination of lectures, practical exercises, role-playing, and supervision practice, this workshop provides a comprehensive foundation for coaching child welfare workers in the principles and application of MI.</t>
  </si>
  <si>
    <t>Motivational Interviewing Specialists Training</t>
  </si>
  <si>
    <t>This interactive, full-day training is designed for Motivational Interviewing (MI) specialists. Participants will explore practical methods for embedding MI practices into their agency’s culture, address common implementation challenges, and develop actionable plans for cross-agency resource sharing and cooperation. Through a combination of presentations, small-group activities, role-playing, and peer coaching, participants will deepen their MI skills, identify innovative solutions to implementation barriers, and create sustainable strategies for fostering MI excellence in their teams and communities.</t>
  </si>
  <si>
    <t>YIPA</t>
  </si>
  <si>
    <t>The Art and Science of Youth Work</t>
  </si>
  <si>
    <t>The certification for youth work online contains eight different focus areas that comprise our competency-based model for youth worker professional development. Focus 1 Field of youth work, Focus 2 Youth Development, Focus 3 Communication, Focus 4 Ethics Focus 5 Intercultral Engagement, Focus 6 Behavior Engagment Foucs 7 At Risk Behaviors Focus 8 Mental Heath Basics</t>
  </si>
  <si>
    <t>YIPA:  Access to YIPA Learning Users</t>
  </si>
  <si>
    <t>Principles of child growth and social, emotional, physical, and intellectual development. Communication skills required to work with children and families. Ethics. Cultural Competency related to children and families. General mental health issues related to children and families in the child welfare system, if the training is not related to poviding treatment or services.</t>
  </si>
  <si>
    <t>NEW</t>
  </si>
  <si>
    <t>FL, FLS</t>
  </si>
  <si>
    <t>Life Space Crisis Intervention in Youth Work</t>
  </si>
  <si>
    <t>When the young people you work with exhibit challenging behaviors it can be hard to know what to do in the moment. With Life Space Crisis Intervention (LSCI), you can turn a problematic situation into a learning opportunity. LSCI is a brain-based, trauma-informed, relationship-building verbal strategy that helps minimize conflict and stress and promotes long-term behavior change. This interview-style training will give you great insight into the LSCI framework and how you can bring it into your youth work.</t>
  </si>
  <si>
    <t>Communication skills required to work with children and families. Social work practice, such as family centered practice and social work methods including interviewing and assessment.</t>
  </si>
  <si>
    <t>Empower Young People Using a Restorative Justice Lens</t>
  </si>
  <si>
    <t>Punitive consequences for young people’s behavior often address a symptom and don’t get at the root causes of harm or conflict that is compounded by these stresses and injustices. Restorative justice practices center the focus on building and repairing positive relationships for shared problem solving rather than punitive repercussions for unwanted behavior. Consider how you can bring restorative justice and a restorative mindset to your work with young people. Your efforts may take more time this way, but the positive collaboration leads to better outcomes for all.</t>
  </si>
  <si>
    <t>Communication skills required to work with children and families. Social work practice, such as family centered practice and social work methods including interviewing and assessment. Resilience: Strategies for minimizing the traumatic experience of placement(s) for children, including facilitating attachment and promoting stable relationships.</t>
  </si>
  <si>
    <t>Cultural Intelligence in Youth Work</t>
  </si>
  <si>
    <t>The population of racially and ethnically diverse youth continues to grow in communities across America and around the globe. Developing a better understanding of the dynamics of diverse cultures takes dedicated effort. It’s not as simple as reading about “Diversity” or attending a “Cultural Competency” training. Work through cultural dynamics and learn how to advance the work you do to move beyond cultural competence to cultural intelligence. You will be more effective in your efforts to create inclusive programs that foster genuine equity.</t>
  </si>
  <si>
    <t>FL, FLS,</t>
  </si>
  <si>
    <t>LGBTQ Foundations: Awareness, Knowledge, and Skills</t>
  </si>
  <si>
    <t>By being inclusive to the LGBTQ community, youth programs help provide a vital sense of connection and support. Gain an understanding of terminology that will help define the LGBTQ experience as well as give you an awareness of when and how to use this sort of vocabulary appropriately.  You’ll be challenged to think about barriers and opportunities within your organization in creating more inclusive programs. Identify ways your organization can best support LGBTQ youth as they interact with others in your program and in other environments.</t>
  </si>
  <si>
    <t>Cultural competence: How to assess and serve the needs of children without bias and ensure their safety, including how to parent youth struggling with issues related to sexual orientation, gender identity and/or gender expression. Cultural Competency related to children and families</t>
  </si>
  <si>
    <t>Autism Through the Cultural Lens of Neurodiversity</t>
  </si>
  <si>
    <t>Many people have a fixed idea of what autism looks like. Seeing autism through the cultural lens of neurodiversity opens the possibility for understanding beyond a medical model. Autism is a spectrum, and every individual has their own strengths and identities you can embrace and celebrate in your work with youth. Gain strategies to better support autistic individuals and be better prepared to help when an autistic youth faces barriers or challenges in your program.</t>
  </si>
  <si>
    <t>General mental health issues related to children and families in the child welfare system, if the training is not related to providing treatment or services. Cultural Competency related to children and families</t>
  </si>
  <si>
    <t>Identifying and Addressing Depression in Youth</t>
  </si>
  <si>
    <t>Youth depression is on the rise in the United States. As a youth worker, it’s important to be aware of the red flags and learn when and how to intervene. Having a basic understanding of what to look for and how to help gives you skills to support youth struggling with depression. There are different types of depressive disorders, but you don’t need to know them all or be a psychologist to help youth with depression. Learn how depression develops in youth and how to identify warning signs.</t>
  </si>
  <si>
    <t>Addressing Youth Mental Health Challenges</t>
  </si>
  <si>
    <t xml:space="preserve">It’s very likely that you will work with young people that could develop mental health challenges. So, it’s critical that you understand the differences between mental health and mental illness. Learn how to be an objective listener and provide non-judgmental support for young people with mental health challenges. Gain confidence in your ability to support youth facing mental health challenges. You’ll explore the mindset needed to recognize and respond to a young person experiencing a mental health crisis.
</t>
  </si>
  <si>
    <t>General mental health issues related to children and families in the child welfare system, if the training is not related to poviding treatment or services. Communication skills required to work with children and families.</t>
  </si>
  <si>
    <t>Understanding Mental Health First Aid</t>
  </si>
  <si>
    <t xml:space="preserve">One in five youth between the ages of 13 to 18 have, or will develop, a serious mental illness per the National Institute of Mental Health. Any adult who works with young people needs to be aware of the signs and symptoms of mental health challenges. </t>
  </si>
  <si>
    <t>Oppressive Trauma-informed Youth Work</t>
  </si>
  <si>
    <t>Youth workers must recognize the effects of oppressive trauma and learn strategies to promote healing and resiliency. You can foster system accountability throughout your organization and youth programs. Expanding your understanding of oppressive trauma-informed practices supports equity for young people. You will be encouraged to examine your role in building a “new normal” where we have system accountability and thoughtfully designed programming for healing rather than harm for young people of color and other marginalized groups that experience ongoing harm from racialized and historical trauma.</t>
  </si>
  <si>
    <t xml:space="preserve">General mental health issues related to children and families in the child welfare system, if the training is not related to providing treatment or services. Cultural competency related to children and families.. </t>
  </si>
  <si>
    <t>Youth Substance Abuse Prevention</t>
  </si>
  <si>
    <t>You can help prevent substance abuse in the youth you serve. Understanding different types of risk and protective factors that impact substance abuse will assist your prevention efforts. Lessons learned in Minnesota by the Regional Prevention Coordinators offer proven substance abuse prevention skills for any community. You’ll learn about effective protective factors, gain tools you can use, and explore practical action steps to apply in your youth programs. You’ll also be able to find and use local data to strengthen your own prevention efforts.</t>
  </si>
  <si>
    <t>General substance abuse issues related to children and families in the child welfare system, if the training is not related to providing treatment or service.                      Protective factors: Introduction to the concept of risk and protective factors and prevention; effective strategies for prevention; overview of strategies to target and encourage development of protective factors.</t>
  </si>
  <si>
    <t>Suicide Prevention Steps Youth Workers Need to Know</t>
  </si>
  <si>
    <t>Whether or not you are appropriately trained in suicide prevention techniques can make the difference between life and death for the youth you work with. One of the most effective suicide prevention strategies is the three step QPR program. QPR stands for Question, Persuade, and Refer. Just like CPR, it is an emergency response to someone in crisis. QPR is listed in SAMSHA’s National Registry of Evidence-based Practices and Policies. Gain the knowledge, skills, and confidence to address warning signs and behaviors that signal imminent danger.</t>
  </si>
  <si>
    <t>Navigating Grief and Loss with Young People</t>
  </si>
  <si>
    <t>Youth workers often encounter the challenging task of helping young people navigate grief, which can be an emotionally and mentally complex experience. You need knowledge and skills to create a safe and supportive environment for grieving youth and young adults to help them process their emotions and promote healing. Join us to explore age-appropriate grief interventions, communication strategies, and tools to address various types of loss. You’ll be able to guide young people through their grief journeys with hope and strength when they need it most.</t>
  </si>
  <si>
    <t>General mental health issues related to children and families in the child welfare system, if the training is not related to poviding treatment or services. Effects of separation, grief and loss, and child development.</t>
  </si>
  <si>
    <t>A Model for Collaborative Engagement with Young People</t>
  </si>
  <si>
    <t>Being an adult in a young person’s life is an awesome responsibility and a rewarding experience. It can also be difficult, especially when young people act out or behave in challenging ways. Your task is to honor young people having agency over their beliefs, feelings, bodies, relationships, words, and goals. The Democratic Youth Engagement (DYE) model encourages adults working with young people to step beyond a “fix the kid” approach. This training will give you space to explore the values and virtues of democratically engaging with young people.</t>
  </si>
  <si>
    <t>Coaching Youth Toward Greater Self-efficacy</t>
  </si>
  <si>
    <t>Social-emotional skills are vital for positive youth development and well-being because they are essential for connecting with others. Use life-coaching as a means of higher engagement with youth and as a tool to activate and develop their critical thinking and problem-solving capabilities. You will explore the science of questions as a framework for engaging young people. This training focuses on the practice and process of using a coaching methodology to effectively cultivate critical thinking and problem solving.</t>
  </si>
  <si>
    <t>Motivational Interviewing in Youth Work</t>
  </si>
  <si>
    <t>Youth work is all about supporting positive change. The rapport you build as a youth worker puts you in an ideal position to use Motivational Interviewing skills. Rather than giving advice or instruction, you’ll be able to have collaborative conversations. Gain tools for initiating change talk to help the young people you serve define and reach their goals. Learn how to assess their readiness for change. Motivational Interviewing is a collaborative, youth-centered approach to strengthen a person’s own motivation and commitment to change.</t>
  </si>
  <si>
    <t xml:space="preserve">Motivational Interviewing  </t>
  </si>
  <si>
    <t>Motivational Interviewing (MI) is an evidence-based, client-centered method designed to promote behavior change and improve physiological, psychological, and lifestyle outcomes.  MI aims to identify ambivalence for change and increase motivation by helping clients progress through the stages of change. It aims to do this by encouraging clients to consider their personal goals and how their current behaviors may compete with attainment of those goals.  Lyssn provides the opportunity to enhance motivational interviewing skills through five (5) Motivational Interviewing Skills Modules for four individual characters. These modules focus on:  Ambivalence and Listening Statements; Existing Motivation and Exploring Questions; Identifying Change Talk and Lifting Language; Refraining from Anti-MI Approaches; and Identifying Strengths.</t>
  </si>
  <si>
    <t>Lyssn:  Access to Lyssn Learning Users</t>
  </si>
  <si>
    <t>50% FFP</t>
  </si>
  <si>
    <t>Title IV-E Prevention Service</t>
  </si>
  <si>
    <t>?</t>
  </si>
  <si>
    <t>Transforming Kinship Care Support</t>
  </si>
  <si>
    <t>Ensuring Kinship Foster Care Approval Success: The Kinship Specialist's Role</t>
  </si>
  <si>
    <t>Quarter Requested</t>
  </si>
  <si>
    <t>Approved</t>
  </si>
  <si>
    <t>X</t>
  </si>
  <si>
    <t>Motivational Interviewing  Lyssn</t>
  </si>
  <si>
    <t xml:space="preserve">Courses Taken Off </t>
  </si>
  <si>
    <t>State agency personnel policies and procedures: acquiring additional knowledge and skill to meet changes such as enactment of new legislation, development of new polices, or shift in program emphasis.</t>
  </si>
  <si>
    <t xml:space="preserve">This training will provide a comprehensive overview of the Kinship Foster Care Approval Process, emphasizing the roles and responsibilities of kinship specialists. It will also focus on developing collaboration skills, consistent workflow, and enhancing understanding of partner agency roles in the success of this new process. </t>
  </si>
  <si>
    <t>Families First</t>
  </si>
  <si>
    <t>Cultural Awareness and Humility</t>
  </si>
  <si>
    <t>Reason for Removal</t>
  </si>
  <si>
    <t>Reason for Addition</t>
  </si>
  <si>
    <t>No Longer Requested</t>
  </si>
  <si>
    <t>Duplicate Course</t>
  </si>
  <si>
    <t>Trainer Availability</t>
  </si>
  <si>
    <t>Calm Down: Understanding the Basics of De-Escalate Situations</t>
  </si>
  <si>
    <t xml:space="preserve">MI Specialist </t>
  </si>
  <si>
    <t xml:space="preserve">Trainer No Longer Available </t>
  </si>
  <si>
    <t>Agency Request</t>
  </si>
  <si>
    <t xml:space="preserve">Meet the needs of Providers </t>
  </si>
  <si>
    <t>Live Training Plan</t>
  </si>
  <si>
    <t>LMS Training Plan</t>
  </si>
  <si>
    <t>CWPTA Training Plan 2025-2029</t>
  </si>
  <si>
    <t xml:space="preserve">State Request- Prevention Plan </t>
  </si>
  <si>
    <t>This training provides an in-depth overview of upcoming enhancements to Iowa’s Kinship Care system. Participants will learn about changes to the Kinship Navigator Program, improvements in documentation and service requirements, and updates to Kinship Caregiver Payments (KCP) and Kinship Foster Care Approval (KFC). The session will outline how Iowa is aligning its Kinship Navigator Program with Ohio’s model, including new assessment tools, streamlined approval processes, and increased financial and emotional support for kinship caregivers. Attendees will gain insight into essential documentation such as the Social Network Map, Kinship Caregiver Home Assessment, and Kinship Support Plan. The training aims to equip child welfare professionals with the knowledge and tools to better support kinship caregivers and enhance placement stability.</t>
  </si>
  <si>
    <t>FL&amp;FLS</t>
  </si>
  <si>
    <t>Corinne Fennelly, MA, LPC</t>
  </si>
  <si>
    <t>REL-BHC-0-ISEDEC</t>
  </si>
  <si>
    <t>Introduction to Social and Emotional Development in Early Childhood</t>
  </si>
  <si>
    <t>Social and emotional development in young children is paramount to their ability to learn academic skills, get along with others, solve problems, and cope with difficult situations. Some research would even argue that social and emotional health is the key to one’s overall success. The foundation for social and emotional development is built during early childhood. This course will explain what social and emotional development encompasses, discuss why it is important, and explore what role self-regulation has in impacting overall social and emotional health in children. In this course, you will also learn what social and emotional developmental milestones you can expect for children birth through age five and activities and strategies that caregivers and professionals can use to help promote healthy social and emotional skills.</t>
  </si>
  <si>
    <t>REL-BHC-0-USBACY</t>
  </si>
  <si>
    <t>Using a Strengths-Based Approach with Children and Youth</t>
  </si>
  <si>
    <t>A strengths-based approach focuses on identifying and building upon a client’s abilities, traits, and resources. This course identifies the core elements of a strengths-based approach. It indicates how to use strengths-based assessments with children and youth to support treatment goals and enhance engagement. The course also covers strengths-based strategies tailored to development stages and dynamics within families and groups. </t>
  </si>
  <si>
    <t>REL-BHC-0-BRBHP</t>
  </si>
  <si>
    <t>Boundary Risks for Behavioral Health Paraprofessionals</t>
  </si>
  <si>
    <t>Boundaries are important in guiding acceptable and unacceptable interactions. People working in service or care professions are often in situations where the lines between a professional and social relationship become blurred. Setting and keeping professional boundaries are key to protecting your clients, yourself, and the service or care process. The goal of this course is to provide paraprofessionals in health and human services settings with information about professional boundaries, boundary crossings and violations, and situations when crossing a boundary may be acceptable.</t>
  </si>
  <si>
    <t>Kathryn Falbo-Woodson, MSW, LCSW</t>
  </si>
  <si>
    <t>REL-BHC-0-MISB</t>
  </si>
  <si>
    <t xml:space="preserve">Motivational Interviewing Skill Building </t>
  </si>
  <si>
    <t>Motivational interviewing (MI) is an evidence-based practice for engaging clients about behavior change. Through video demonstrations, you will see the fundamental skills of MI, including OARS, DARN, CAT, the confidence ruler, and responding to change and sustain talk. This training is meant to increase your understanding of MI and encourage its practice in daily client interactions</t>
  </si>
  <si>
    <t>100% All Chidl Welfare (75% FFP)</t>
  </si>
  <si>
    <t>Gangs, Cliques &amp; Crews- Understanding Gangs &amp; Youth</t>
  </si>
  <si>
    <t>This workshop provides an in-depth look at Iowa’s gang landscape, addressing the factors driving gang involvement, including instability at home, lack of positive role models, and the search for identity and belonging. Participants will learn how to identify the different types of gang affiliation—from hardcore members to “wannabes” and social media gangsters—and understand the psychological and social dynamics that keep youth trapped in gang culture. The session will also explore prevention and intervention strategies, equipping juvenile justice and child welfare professionals with tools to redirect at-risk youth and disrupt the cycle of gang recruitment in Iowa’s communities.</t>
  </si>
  <si>
    <t>Ethics &amp; Self-Care in Child Welfare</t>
  </si>
  <si>
    <t>This workshop will explore the intersection of ethics and self-care, addressing how burnout, compassion fatigue, and vicarious trauma can impact judgment, performance, and the ability to uphold ethical standards. Participants will gain practical self-care strategies that go beyond individual efforts, emphasizing the role of organizational policies, leadership support, and workplace culture in promoting well-being. By fostering a self-care mindset and advocating for systemic changes, child welfare professionals can sustain their passion for the work while maintaining the ethical responsibility to care for themselves as they care for others.</t>
  </si>
  <si>
    <t>100% All Child Welfare 50% FFP)</t>
  </si>
  <si>
    <t>Ethics unrelated to the title IV-E State Plan                                              Worker retention                         Worker safety</t>
  </si>
  <si>
    <t>Kelle McCrory</t>
  </si>
  <si>
    <t>Boundaries</t>
  </si>
  <si>
    <t xml:space="preserve">Training on boundaries for human services professionals is essential to ensure ethical and effective interactions with clients. This includes defining what professional boundaries are and why they are crucial in human services. It helps professionals distinguish between healthy and unhealthy boundaries. This training explores ethical dilemmas that may arise and provides guidelines on how to handle them. This includes understanding boundary crossings and violations and their impact on the therapeutic relationship, identifying common risk areas where boundary issues may occur, such as dual relationships, social media interactions, and personal disclosures. </t>
  </si>
  <si>
    <t>Ethics unrelated to the title IV-E State Plan                                             Worker retention                          Worker safety</t>
  </si>
  <si>
    <t xml:space="preserve">Trauma:  An overview of trauma, including definitions, key terms related to trauma and the long term impact of trauma experiences; the ways that trauma may impact children's functioning and well-being at various stages of development; and general descriptions of effective treatments and strategies for addressing traumatic reactions and restoring developmentally appropriate functioning.                   </t>
  </si>
  <si>
    <t>SFY25 QTR4</t>
  </si>
  <si>
    <t>SFY25 QTR 2</t>
  </si>
  <si>
    <t>SFY25 QTR 3</t>
  </si>
  <si>
    <t>SFY25 QTR3</t>
  </si>
  <si>
    <t>SFY25 QTR 4</t>
  </si>
  <si>
    <t>SFY26 QTR 1</t>
  </si>
  <si>
    <t>To adhere to recent policy directives</t>
  </si>
  <si>
    <t>Introduction to De-escalation: A Refresher Course</t>
  </si>
  <si>
    <t>Effectively managing heightened behaviors is critical in child welfare settings. This course serves as both an introduction for new staff and a refresher for those looking to strengthen their de-escalation skills. Participants will learn to recognize behaviors that may lead to escalation, identify triggers, and apply fundamental techniques to defuse tense situations. The training will also cover strategies for maintaining personal composure and ensuring a safe environment for all.</t>
  </si>
  <si>
    <t>In-Person</t>
  </si>
  <si>
    <t>Meraki Institute of Leanring</t>
  </si>
  <si>
    <t>MI Coach Training for Supervisors</t>
  </si>
  <si>
    <t>This introductory training is designed for child welfare supervisors who are preparing to support their teams in the use of Motivational Interviewing (MI) under the guidance of a trained MI Coach. Supervisors will learn how to recognize quality MI practice, reinforce skill development with their staff, and integrate MI principles into supervision and team interactions. The session focuses on the supervisor’s role in fostering a supportive environment for MI growth, using observation, feedback, and reflective supervision techniques. Participants will engage in interactive activities and discussion to build comfort and confidence in supporting MI implementation, even if they are not serving as MI Coaches themselves.</t>
  </si>
  <si>
    <t xml:space="preserve">Approved Date </t>
  </si>
  <si>
    <t>Approved Date</t>
  </si>
  <si>
    <t>May 28th, 2025</t>
  </si>
  <si>
    <t>January 22,2025</t>
  </si>
  <si>
    <t>A Trauma-Informed Approach</t>
  </si>
  <si>
    <t>Explore trauma-informed strategies and approaches to help you better connect with and serve youth and families of different backgrounds
Develop an understanding of your own experience and how to be more adaptable personally and professionally
Consider institutional strategies your program and organization could implement to address burnout, compassion fatigue, secondary traumatic stress, and improve wellbeing
Learn sustainability techniques to maintain a high level of engagement and productivity when working with young people</t>
  </si>
  <si>
    <t>REL-BHC-0-PIRAN</t>
  </si>
  <si>
    <t xml:space="preserve">
Preventing, Identifying, and Responding to Abuse and Neglect</t>
  </si>
  <si>
    <t>This course provides information on child, elder, and dependent adult abuse, as well as intimate partner violence. You will learn about each type of abuse, signs of abuse among these groups, and your reporting responsibilities and procedures. The goal of this course is to provide general staff in health and human services settings with skills for recognizing and responding to abuse and neglect.</t>
  </si>
  <si>
    <t>Child Safety Conferences: Training for Facilitators</t>
  </si>
  <si>
    <r>
      <rPr>
        <strike/>
        <sz val="10"/>
        <color rgb="FF000000"/>
        <rFont val="Arial"/>
        <family val="2"/>
      </rPr>
      <t xml:space="preserve">Application of HIPAA in Behavioral Health </t>
    </r>
    <r>
      <rPr>
        <sz val="10"/>
        <color rgb="FF000000"/>
        <rFont val="Arial"/>
        <family val="2"/>
      </rPr>
      <t>Applying HIPAA Regulations in Behavioral Health</t>
    </r>
  </si>
  <si>
    <r>
      <rPr>
        <strike/>
        <sz val="10"/>
        <color rgb="FF000000"/>
        <rFont val="Arial"/>
        <family val="2"/>
      </rPr>
      <t xml:space="preserve">The Role and Ethical Boundaries of a Youth Worker 
</t>
    </r>
    <r>
      <rPr>
        <sz val="10"/>
        <color rgb="FF000000"/>
        <rFont val="Arial"/>
        <family val="2"/>
      </rPr>
      <t xml:space="preserve">Overview of the Role and Ethical Boundaries of Youth Workers
</t>
    </r>
  </si>
  <si>
    <r>
      <rPr>
        <strike/>
        <sz val="10"/>
        <rFont val="Arial"/>
        <family val="2"/>
      </rPr>
      <t xml:space="preserve">Assessing Your Own Leadership Performance </t>
    </r>
    <r>
      <rPr>
        <sz val="10"/>
        <rFont val="Arial"/>
        <family val="2"/>
      </rPr>
      <t>Gauging Your Leadership Performance</t>
    </r>
  </si>
  <si>
    <t>Monitoring and assessing your own progress as you develop is vital to ensure growth and overall success as a leader. In this course, you'll learn about techniques leaders can use to carry out a self-assessment, such as reflective journaling, surveys and checklists, and 360-degree feedback. You'll also learn ways to increase your motivation and manage your own learning by creating a leadership development plan.</t>
  </si>
  <si>
    <r>
      <rPr>
        <strike/>
        <sz val="10"/>
        <rFont val="Arial"/>
        <family val="2"/>
      </rPr>
      <t>Better Performance with Coaching</t>
    </r>
    <r>
      <rPr>
        <sz val="10"/>
        <rFont val="Arial"/>
        <family val="2"/>
      </rPr>
      <t xml:space="preserve"> Improved Performance with Coaching</t>
    </r>
  </si>
  <si>
    <r>
      <t>Clinical Supervision: Use of Reflection in Supervision</t>
    </r>
    <r>
      <rPr>
        <sz val="10"/>
        <color rgb="FF000000"/>
        <rFont val="Arial"/>
        <family val="2"/>
      </rPr>
      <t xml:space="preserve"> Clinical Supervision: Using Reflection in Supervision</t>
    </r>
  </si>
  <si>
    <t xml:space="preserve">  Understanding the essential responsibilities you have when directing and delegating to others, and the practices you should employ in order to meet those responsibilities, will lead to you fulfilling your duties and realizing the potential of your entire team. This course provides information on the key proficiencies of managing people, such as setting direction and establishing clear objectives and goals for your direct reports. It discusses the importance of organizing, as well as communicating for clarity and direction. It also covers the best practices for planning delegation and the techniques you need to carry through with delegation. Finally, the course details the importance of monitoring delegated tasks to ensure employees are on the right track.</t>
  </si>
  <si>
    <r>
      <rPr>
        <strike/>
        <sz val="10"/>
        <rFont val="Arial"/>
        <family val="2"/>
      </rPr>
      <t>Basics of Defensive Driving</t>
    </r>
    <r>
      <rPr>
        <sz val="10"/>
        <rFont val="Arial"/>
        <family val="2"/>
      </rPr>
      <t xml:space="preserve"> Defensive Driving Basics</t>
    </r>
  </si>
  <si>
    <t>Making a real, positive difference on a team is not necessarily about showing team leadership. Even if your role doesn't involve managing teams, you can still make an important contribution by being a strong team member. This course covers strategies and techniques to help you become a more effective and valued team member. You'll explore ways to adopt a positive mindset toward teamwork, so that you can make a significant contribution. Because your success when working on a team depends on pulling together with other people, you'll also learn constructive ways to acknowledge differences and show respect for teams, and specific strategies for team collaboration</t>
  </si>
  <si>
    <t>REL-BHC-0-UTIC</t>
  </si>
  <si>
    <t>Understanding Trauma-Informed Care</t>
  </si>
  <si>
    <t>Trauma-informed care recognizes and responds to the effects of trauma. All clients should receive trauma-informed care. This course provides an overview of different types of trauma and their effects. It explains the core principles of trauma-informed care and how they apply in behavioral health settings. Lastly, it identifies strategies to support resilience and address barriers to delivering trauma-informed care.</t>
  </si>
  <si>
    <t>Dealing with people on a daily basis can be both rewarding and challenging. Whether you're an office administrator, an office assistant, a personal assistant, or an administrative assistant, it's important to be able to handle various encounters in a professional and effective manner. Mastering administrator essentials and good peer relationships will increase your efficiency, job satisfaction, and career advancement. In this course, you'll learn how to master the skills of being an administrative support professional. You'll also learn how to interact effectively with colleagues by asking for help from others, dealing with criticism, and building trust, morale, and respect.</t>
  </si>
  <si>
    <t>LYSSN Platform</t>
  </si>
  <si>
    <t>YIPA- Youth Interactive Professional Advancement</t>
  </si>
  <si>
    <t>Lyssn</t>
  </si>
  <si>
    <t>RL: Access to Relias Learning Users  YIPA:Access to all YIPA Users             LYSSN: Access to all Lyssn Users</t>
  </si>
  <si>
    <t>Trauma 101: Understanding Trauma-Exposed Youth</t>
  </si>
  <si>
    <t xml:space="preserve">Request from Providers </t>
  </si>
  <si>
    <t>This introductory training is designed for child welfare professionals to build a foundational understanding of trauma and its impact on children and youth. With over 75% of children in the U.S. exposed to traumatic events, it is critical for staff to recognize how trauma affects development, behavior, and relationships. Participants will learn to identify signs of trauma exposure and explore strategies to effectively engage and support trauma-impacted children and families in their care.</t>
  </si>
  <si>
    <t xml:space="preserve">General substance abuse, domestic violence, and mental health issues related to children and families in the child welfare system, if the training is not related to providing treatment or services.
</t>
  </si>
  <si>
    <t>Principles of child growth and social, emotional, physical, and intellectual development. Communication skills required to work with children and families. Ethics. General mental health issues related to children and families in the child welfare system, if the training is not related to poviding treatment or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</si>
</sst>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409]#,##0.00;\-[$$-409]#,##0.00"/>
    <numFmt numFmtId="165" formatCode="&quot;$&quot;#,##0.00"/>
    <numFmt numFmtId="166" formatCode="&quot;$&quot;#,##0\ ;\(&quot;$&quot;#,##0\)"/>
  </numFmts>
  <fonts count="38" x14ac:knownFonts="1">
    <font>
      <sz val="11"/>
      <color indexed="8"/>
      <name val="Aptos Narrow"/>
      <family val="2"/>
      <scheme val="minor"/>
    </font>
    <font>
      <sz val="11"/>
      <color theme="1"/>
      <name val="Aptos Narrow"/>
      <family val="2"/>
      <scheme val="minor"/>
    </font>
    <font>
      <sz val="10"/>
      <color rgb="FF000000"/>
      <name val="Arial"/>
      <family val="2"/>
    </font>
    <font>
      <sz val="10"/>
      <color rgb="FFEA5000"/>
      <name val="Arial"/>
      <family val="2"/>
    </font>
    <font>
      <sz val="11"/>
      <color indexed="8"/>
      <name val="Aptos Narrow"/>
      <family val="2"/>
      <scheme val="minor"/>
    </font>
    <font>
      <sz val="10"/>
      <name val="Arial"/>
      <family val="2"/>
    </font>
    <font>
      <b/>
      <sz val="11"/>
      <color indexed="8"/>
      <name val="Arial"/>
      <family val="2"/>
    </font>
    <font>
      <b/>
      <sz val="12"/>
      <color indexed="8"/>
      <name val="Arial"/>
      <family val="2"/>
    </font>
    <font>
      <b/>
      <sz val="11"/>
      <name val="Arial"/>
      <family val="2"/>
    </font>
    <font>
      <sz val="11"/>
      <color indexed="8"/>
      <name val="Arial"/>
      <family val="2"/>
    </font>
    <font>
      <sz val="10"/>
      <color theme="1"/>
      <name val="Arial"/>
      <family val="2"/>
    </font>
    <font>
      <sz val="10"/>
      <color rgb="FF000000"/>
      <name val="Arial"/>
      <family val="2"/>
    </font>
    <font>
      <sz val="10"/>
      <color indexed="8"/>
      <name val="Arial"/>
      <family val="2"/>
    </font>
    <font>
      <sz val="11"/>
      <name val="Avenir Next LT Pro"/>
      <family val="2"/>
    </font>
    <font>
      <i/>
      <sz val="10"/>
      <color rgb="FF000000"/>
      <name val="Arial"/>
      <family val="2"/>
    </font>
    <font>
      <b/>
      <sz val="10"/>
      <name val="Arial"/>
      <family val="2"/>
    </font>
    <font>
      <b/>
      <sz val="15"/>
      <color theme="3"/>
      <name val="Aptos Narrow"/>
      <family val="2"/>
      <scheme val="minor"/>
    </font>
    <font>
      <b/>
      <sz val="13"/>
      <color theme="3"/>
      <name val="Aptos Narrow"/>
      <family val="2"/>
      <scheme val="minor"/>
    </font>
    <font>
      <b/>
      <sz val="11"/>
      <color theme="1"/>
      <name val="Aptos Narrow"/>
      <family val="2"/>
      <scheme val="minor"/>
    </font>
    <font>
      <sz val="8"/>
      <color indexed="22"/>
      <name val="Arial"/>
      <family val="2"/>
    </font>
    <font>
      <b/>
      <sz val="10"/>
      <color indexed="22"/>
      <name val="Arial"/>
      <family val="2"/>
    </font>
    <font>
      <sz val="10"/>
      <color indexed="22"/>
      <name val="Arial"/>
      <family val="2"/>
    </font>
    <font>
      <u/>
      <sz val="10"/>
      <color indexed="12"/>
      <name val="Arial"/>
      <family val="2"/>
    </font>
    <font>
      <b/>
      <u/>
      <sz val="11"/>
      <color rgb="FF000000"/>
      <name val="Aptos Narrow"/>
      <family val="2"/>
      <scheme val="minor"/>
    </font>
    <font>
      <sz val="9"/>
      <color rgb="FF000000"/>
      <name val="Arial"/>
      <family val="2"/>
    </font>
    <font>
      <sz val="10"/>
      <color rgb="FF242424"/>
      <name val="Arial"/>
      <family val="2"/>
    </font>
    <font>
      <sz val="11"/>
      <color rgb="FF242424"/>
      <name val="Arial"/>
      <family val="2"/>
    </font>
    <font>
      <sz val="9"/>
      <name val="Arial"/>
      <family val="2"/>
    </font>
    <font>
      <sz val="8"/>
      <name val="Arial"/>
      <family val="2"/>
    </font>
    <font>
      <sz val="10"/>
      <color theme="1"/>
      <name val="Aptos Narrow"/>
      <family val="2"/>
      <scheme val="minor"/>
    </font>
    <font>
      <sz val="11"/>
      <color theme="1"/>
      <name val="Arial"/>
      <family val="2"/>
    </font>
    <font>
      <b/>
      <sz val="10"/>
      <color indexed="8"/>
      <name val="Arial"/>
      <family val="2"/>
    </font>
    <font>
      <b/>
      <u/>
      <sz val="10"/>
      <color rgb="FF000000"/>
      <name val="Arial"/>
      <family val="2"/>
    </font>
    <font>
      <b/>
      <u/>
      <sz val="10"/>
      <color indexed="8"/>
      <name val="Arial"/>
      <family val="2"/>
    </font>
    <font>
      <sz val="10"/>
      <color rgb="FF323232"/>
      <name val="Arial"/>
      <family val="2"/>
    </font>
    <font>
      <strike/>
      <sz val="10"/>
      <color rgb="FF000000"/>
      <name val="Arial"/>
      <family val="2"/>
    </font>
    <font>
      <strike/>
      <sz val="10"/>
      <name val="Arial"/>
      <family val="2"/>
    </font>
    <font>
      <sz val="11"/>
      <color rgb="FF000000"/>
      <name val="Arial"/>
      <family val="2"/>
    </font>
  </fonts>
  <fills count="16">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bgColor indexed="64"/>
      </patternFill>
    </fill>
  </fills>
  <borders count="25">
    <border>
      <left/>
      <right/>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style="thin">
        <color indexed="64"/>
      </bottom>
      <diagonal/>
    </border>
    <border>
      <left/>
      <right/>
      <top/>
      <bottom style="thin">
        <color indexed="64"/>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style="thick">
        <color indexed="64"/>
      </left>
      <right/>
      <top style="thin">
        <color indexed="64"/>
      </top>
      <bottom/>
      <diagonal/>
    </border>
    <border>
      <left/>
      <right/>
      <top style="thin">
        <color indexed="64"/>
      </top>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uble">
        <color indexed="64"/>
      </top>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s>
  <cellStyleXfs count="58">
    <xf numFmtId="0" fontId="0" fillId="0" borderId="0"/>
    <xf numFmtId="44" fontId="4" fillId="0" borderId="0" applyFont="0" applyFill="0" applyBorder="0" applyAlignment="0" applyProtection="0"/>
    <xf numFmtId="0" fontId="5" fillId="0" borderId="0"/>
    <xf numFmtId="44" fontId="5" fillId="0" borderId="0" applyFont="0" applyFill="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3" fontId="1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6" fontId="19" fillId="0" borderId="0" applyFont="0" applyFill="0" applyBorder="0" applyAlignment="0" applyProtection="0"/>
    <xf numFmtId="0" fontId="19" fillId="0" borderId="0" applyFont="0" applyFill="0" applyBorder="0" applyAlignment="0" applyProtection="0"/>
    <xf numFmtId="2" fontId="19" fillId="0" borderId="0" applyFont="0" applyFill="0" applyBorder="0" applyAlignment="0" applyProtection="0"/>
    <xf numFmtId="0" fontId="20" fillId="0" borderId="0" applyNumberFormat="0" applyFill="0" applyBorder="0" applyAlignment="0" applyProtection="0"/>
    <xf numFmtId="0" fontId="16" fillId="0" borderId="18" applyNumberFormat="0" applyFill="0" applyAlignment="0" applyProtection="0"/>
    <xf numFmtId="0" fontId="21" fillId="0" borderId="0" applyNumberFormat="0" applyFill="0" applyBorder="0" applyAlignment="0" applyProtection="0"/>
    <xf numFmtId="0" fontId="17" fillId="0" borderId="19" applyNumberFormat="0" applyFill="0" applyAlignment="0" applyProtection="0"/>
    <xf numFmtId="0" fontId="22" fillId="0" borderId="0" applyNumberFormat="0" applyFill="0" applyBorder="0" applyAlignment="0" applyProtection="0">
      <alignment vertical="top"/>
      <protection locked="0"/>
    </xf>
    <xf numFmtId="0" fontId="5" fillId="0" borderId="0"/>
    <xf numFmtId="0" fontId="1" fillId="0" borderId="0"/>
    <xf numFmtId="0" fontId="1" fillId="0" borderId="0"/>
    <xf numFmtId="0" fontId="5" fillId="0" borderId="0"/>
    <xf numFmtId="0" fontId="5" fillId="0" borderId="0"/>
    <xf numFmtId="0" fontId="1" fillId="0" borderId="0"/>
    <xf numFmtId="0" fontId="1" fillId="0" borderId="0"/>
    <xf numFmtId="0" fontId="5" fillId="0" borderId="0"/>
    <xf numFmtId="0" fontId="5" fillId="0" borderId="0"/>
    <xf numFmtId="0" fontId="1" fillId="2" borderId="20" applyNumberFormat="0" applyFont="0" applyAlignment="0" applyProtection="0"/>
    <xf numFmtId="0" fontId="1" fillId="2" borderId="20"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0" fontId="19" fillId="0" borderId="22" applyNumberFormat="0" applyFont="0" applyFill="0" applyAlignment="0" applyProtection="0"/>
    <xf numFmtId="0" fontId="18" fillId="0" borderId="21" applyNumberFormat="0" applyFill="0" applyAlignment="0" applyProtection="0"/>
    <xf numFmtId="0" fontId="4" fillId="0" borderId="0"/>
    <xf numFmtId="44" fontId="4" fillId="0" borderId="0" applyFont="0" applyFill="0" applyBorder="0" applyAlignment="0" applyProtection="0"/>
  </cellStyleXfs>
  <cellXfs count="242">
    <xf numFmtId="0" fontId="0" fillId="0" borderId="0" xfId="0"/>
    <xf numFmtId="0" fontId="2" fillId="0" borderId="0" xfId="0" applyFont="1" applyAlignment="1">
      <alignment vertical="top" wrapText="1"/>
    </xf>
    <xf numFmtId="0" fontId="3" fillId="0" borderId="0" xfId="0" applyFont="1" applyAlignment="1">
      <alignment vertical="top" wrapText="1"/>
    </xf>
    <xf numFmtId="0" fontId="6" fillId="0" borderId="0" xfId="0" applyFont="1"/>
    <xf numFmtId="0" fontId="0" fillId="0" borderId="2" xfId="0" applyBorder="1"/>
    <xf numFmtId="0" fontId="0" fillId="0" borderId="1" xfId="0" applyBorder="1"/>
    <xf numFmtId="0" fontId="0" fillId="0" borderId="2" xfId="0" applyBorder="1" applyAlignment="1">
      <alignment vertical="top"/>
    </xf>
    <xf numFmtId="0" fontId="0" fillId="0" borderId="2" xfId="0" applyBorder="1" applyAlignment="1">
      <alignment horizontal="left"/>
    </xf>
    <xf numFmtId="0" fontId="0" fillId="0" borderId="2" xfId="0" applyBorder="1" applyAlignment="1">
      <alignment horizontal="left" vertical="top"/>
    </xf>
    <xf numFmtId="0" fontId="0" fillId="0" borderId="2" xfId="0" applyBorder="1" applyAlignment="1">
      <alignment horizontal="center"/>
    </xf>
    <xf numFmtId="0" fontId="0" fillId="0" borderId="14" xfId="0" applyBorder="1" applyAlignment="1">
      <alignment horizontal="left" vertical="top"/>
    </xf>
    <xf numFmtId="0" fontId="0" fillId="0" borderId="14" xfId="0" applyBorder="1"/>
    <xf numFmtId="0" fontId="0" fillId="0" borderId="14" xfId="0" applyBorder="1" applyAlignment="1">
      <alignment horizontal="center"/>
    </xf>
    <xf numFmtId="0" fontId="7" fillId="0" borderId="0" xfId="0" applyFont="1"/>
    <xf numFmtId="0" fontId="9" fillId="0" borderId="2" xfId="0" applyFont="1" applyBorder="1"/>
    <xf numFmtId="0" fontId="5" fillId="0" borderId="1" xfId="0" applyFont="1" applyBorder="1" applyAlignment="1">
      <alignment horizontal="left" vertical="top" wrapText="1"/>
    </xf>
    <xf numFmtId="0" fontId="5" fillId="0" borderId="2" xfId="0" applyFont="1" applyBorder="1" applyAlignment="1">
      <alignment vertical="top" wrapText="1"/>
    </xf>
    <xf numFmtId="0" fontId="5" fillId="0" borderId="2" xfId="0" applyFont="1" applyBorder="1" applyAlignment="1">
      <alignment horizontal="left" vertical="top" wrapText="1"/>
    </xf>
    <xf numFmtId="0" fontId="5" fillId="0" borderId="2" xfId="0" applyFont="1" applyBorder="1" applyAlignment="1">
      <alignment horizontal="center" vertical="center" wrapText="1"/>
    </xf>
    <xf numFmtId="165" fontId="5" fillId="0" borderId="2" xfId="1" applyNumberFormat="1" applyFont="1" applyFill="1" applyBorder="1" applyAlignment="1">
      <alignment horizontal="center" vertical="center" wrapText="1"/>
    </xf>
    <xf numFmtId="2" fontId="5" fillId="0" borderId="3" xfId="0" applyNumberFormat="1" applyFont="1" applyBorder="1" applyAlignment="1">
      <alignment horizontal="center" vertical="center" wrapText="1"/>
    </xf>
    <xf numFmtId="0" fontId="5" fillId="0" borderId="0" xfId="0" applyFont="1" applyAlignment="1">
      <alignment horizontal="left" vertical="top" wrapText="1"/>
    </xf>
    <xf numFmtId="0" fontId="10" fillId="0" borderId="2" xfId="0" applyFont="1" applyBorder="1" applyAlignment="1">
      <alignment horizontal="left" vertical="top" wrapText="1"/>
    </xf>
    <xf numFmtId="0" fontId="11" fillId="0" borderId="2" xfId="0" applyFont="1" applyBorder="1" applyAlignment="1">
      <alignment horizontal="left" vertical="top" wrapText="1"/>
    </xf>
    <xf numFmtId="0" fontId="5" fillId="0" borderId="6" xfId="2" applyBorder="1" applyAlignment="1">
      <alignment horizontal="left" vertical="top" wrapText="1"/>
    </xf>
    <xf numFmtId="165" fontId="5" fillId="0" borderId="2" xfId="0" applyNumberFormat="1" applyFont="1" applyBorder="1" applyAlignment="1">
      <alignment horizontal="center" vertical="center" wrapText="1"/>
    </xf>
    <xf numFmtId="0" fontId="10" fillId="0" borderId="2" xfId="0" applyFont="1" applyBorder="1" applyAlignment="1">
      <alignment horizontal="left" vertical="center" wrapText="1"/>
    </xf>
    <xf numFmtId="0" fontId="5" fillId="0" borderId="6" xfId="0" applyFont="1" applyBorder="1" applyAlignment="1">
      <alignment horizontal="left" vertical="top" wrapText="1"/>
    </xf>
    <xf numFmtId="0" fontId="5" fillId="0" borderId="3" xfId="0" applyFont="1" applyBorder="1" applyAlignment="1">
      <alignment horizontal="center" vertical="center" wrapText="1"/>
    </xf>
    <xf numFmtId="0" fontId="10" fillId="0" borderId="9" xfId="0" applyFont="1" applyBorder="1" applyAlignment="1">
      <alignment horizontal="left" vertical="top" wrapText="1"/>
    </xf>
    <xf numFmtId="0" fontId="5" fillId="0" borderId="0" xfId="0" applyFont="1" applyAlignment="1">
      <alignment vertical="top" wrapText="1"/>
    </xf>
    <xf numFmtId="0" fontId="5" fillId="0" borderId="2" xfId="0" applyFont="1" applyBorder="1" applyAlignment="1">
      <alignment horizontal="left" vertical="center" wrapText="1"/>
    </xf>
    <xf numFmtId="0" fontId="5" fillId="0" borderId="0" xfId="0" applyFont="1" applyAlignment="1">
      <alignment horizontal="left" wrapText="1"/>
    </xf>
    <xf numFmtId="0" fontId="12" fillId="0" borderId="2" xfId="0" applyFont="1" applyBorder="1" applyAlignment="1">
      <alignment vertical="top"/>
    </xf>
    <xf numFmtId="0" fontId="12" fillId="0" borderId="2" xfId="0" applyFont="1" applyBorder="1" applyAlignment="1">
      <alignment horizontal="left"/>
    </xf>
    <xf numFmtId="0" fontId="12" fillId="0" borderId="2" xfId="0" applyFont="1" applyBorder="1" applyAlignment="1">
      <alignment horizontal="left" wrapText="1"/>
    </xf>
    <xf numFmtId="0" fontId="5" fillId="0" borderId="13" xfId="0" applyFont="1" applyBorder="1" applyAlignment="1">
      <alignment horizontal="left" wrapText="1"/>
    </xf>
    <xf numFmtId="0" fontId="12" fillId="0" borderId="14" xfId="0" applyFont="1" applyBorder="1" applyAlignment="1">
      <alignment vertical="top"/>
    </xf>
    <xf numFmtId="0" fontId="12" fillId="0" borderId="14" xfId="0" applyFont="1" applyBorder="1" applyAlignment="1">
      <alignment horizontal="left"/>
    </xf>
    <xf numFmtId="165" fontId="0" fillId="0" borderId="2" xfId="0" applyNumberFormat="1" applyBorder="1"/>
    <xf numFmtId="0" fontId="13" fillId="0" borderId="2" xfId="2" applyFont="1" applyBorder="1" applyAlignment="1">
      <alignment vertical="top" wrapText="1"/>
    </xf>
    <xf numFmtId="0" fontId="13" fillId="0" borderId="2" xfId="2" applyFont="1" applyBorder="1" applyAlignment="1">
      <alignment horizontal="left" vertical="top" wrapText="1"/>
    </xf>
    <xf numFmtId="0" fontId="5" fillId="0" borderId="15" xfId="2" applyBorder="1" applyAlignment="1">
      <alignment horizontal="left" vertical="top" wrapText="1"/>
    </xf>
    <xf numFmtId="0" fontId="5" fillId="0" borderId="15" xfId="2" applyBorder="1" applyAlignment="1">
      <alignment vertical="top" wrapText="1"/>
    </xf>
    <xf numFmtId="0" fontId="5" fillId="0" borderId="2" xfId="2" applyBorder="1" applyAlignment="1">
      <alignment vertical="top" wrapText="1"/>
    </xf>
    <xf numFmtId="0" fontId="5" fillId="0" borderId="2" xfId="2" applyBorder="1" applyAlignment="1">
      <alignment horizontal="left" vertical="top" wrapText="1"/>
    </xf>
    <xf numFmtId="0" fontId="5" fillId="0" borderId="2" xfId="2" applyBorder="1" applyAlignment="1">
      <alignment horizontal="center" vertical="center" wrapText="1"/>
    </xf>
    <xf numFmtId="165" fontId="5" fillId="0" borderId="2" xfId="2" applyNumberFormat="1" applyBorder="1" applyAlignment="1">
      <alignment horizontal="center" vertical="center" wrapText="1"/>
    </xf>
    <xf numFmtId="165" fontId="5" fillId="0" borderId="2" xfId="2" applyNumberFormat="1" applyBorder="1" applyAlignment="1">
      <alignment horizontal="center" vertical="center"/>
    </xf>
    <xf numFmtId="0" fontId="5" fillId="0" borderId="3" xfId="2" applyBorder="1" applyAlignment="1">
      <alignment horizontal="center" vertical="center" wrapText="1"/>
    </xf>
    <xf numFmtId="0" fontId="5" fillId="0" borderId="2" xfId="2" applyBorder="1" applyAlignment="1">
      <alignment horizontal="center" vertical="center"/>
    </xf>
    <xf numFmtId="0" fontId="5" fillId="0" borderId="3" xfId="2" applyBorder="1" applyAlignment="1">
      <alignment horizontal="center" vertical="center"/>
    </xf>
    <xf numFmtId="165" fontId="10" fillId="0" borderId="2" xfId="2" applyNumberFormat="1" applyFont="1" applyBorder="1" applyAlignment="1">
      <alignment horizontal="center"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1" fillId="0" borderId="2" xfId="2" applyFont="1" applyBorder="1" applyAlignment="1">
      <alignment horizontal="left" vertical="top" wrapText="1"/>
    </xf>
    <xf numFmtId="0" fontId="5" fillId="0" borderId="0" xfId="2" applyAlignment="1">
      <alignment horizontal="left" vertical="top" wrapText="1"/>
    </xf>
    <xf numFmtId="0" fontId="11" fillId="0" borderId="0" xfId="2" applyFont="1" applyAlignment="1">
      <alignment horizontal="left" vertical="top" wrapText="1" readingOrder="1"/>
    </xf>
    <xf numFmtId="44" fontId="5" fillId="0" borderId="2" xfId="3" applyFont="1" applyFill="1" applyBorder="1" applyAlignment="1">
      <alignment horizontal="center" vertical="center" wrapText="1"/>
    </xf>
    <xf numFmtId="165" fontId="5" fillId="0" borderId="2" xfId="3" applyNumberFormat="1" applyFont="1" applyFill="1" applyBorder="1" applyAlignment="1">
      <alignment horizontal="center" vertical="center" wrapText="1"/>
    </xf>
    <xf numFmtId="0" fontId="5" fillId="0" borderId="16" xfId="2" applyBorder="1" applyAlignment="1">
      <alignment horizontal="left" vertical="top" wrapText="1"/>
    </xf>
    <xf numFmtId="0" fontId="11" fillId="0" borderId="2" xfId="2" applyFont="1" applyBorder="1" applyAlignment="1">
      <alignment horizontal="left" vertical="top" wrapText="1" readingOrder="1"/>
    </xf>
    <xf numFmtId="0" fontId="11" fillId="0" borderId="15" xfId="2" applyFont="1" applyBorder="1" applyAlignment="1">
      <alignment vertical="top" wrapText="1"/>
    </xf>
    <xf numFmtId="0" fontId="11" fillId="0" borderId="2" xfId="2" applyFont="1" applyBorder="1" applyAlignment="1">
      <alignment vertical="top" wrapText="1" readingOrder="1"/>
    </xf>
    <xf numFmtId="0" fontId="10" fillId="0" borderId="2" xfId="2" applyFont="1" applyBorder="1" applyAlignment="1">
      <alignment horizontal="center" vertical="center" wrapText="1"/>
    </xf>
    <xf numFmtId="0" fontId="11" fillId="0" borderId="2" xfId="2" applyFont="1" applyBorder="1" applyAlignment="1">
      <alignment vertical="top" wrapText="1"/>
    </xf>
    <xf numFmtId="0" fontId="10" fillId="0" borderId="2" xfId="2" applyFont="1" applyBorder="1" applyAlignment="1">
      <alignment vertical="top" wrapText="1"/>
    </xf>
    <xf numFmtId="0" fontId="5" fillId="0" borderId="17" xfId="0" applyFont="1" applyBorder="1" applyAlignment="1">
      <alignment horizontal="center" vertical="center" wrapText="1"/>
    </xf>
    <xf numFmtId="0" fontId="15" fillId="0" borderId="17" xfId="2" applyFont="1" applyBorder="1" applyAlignment="1">
      <alignment horizontal="center" vertical="center"/>
    </xf>
    <xf numFmtId="0" fontId="5" fillId="0" borderId="6" xfId="2" applyBorder="1" applyAlignment="1">
      <alignment horizontal="center" vertical="center"/>
    </xf>
    <xf numFmtId="0" fontId="5" fillId="0" borderId="3" xfId="0" applyFont="1" applyBorder="1" applyAlignment="1">
      <alignment horizontal="left" vertical="top" wrapText="1"/>
    </xf>
    <xf numFmtId="0" fontId="23" fillId="0" borderId="0" xfId="0" applyFont="1"/>
    <xf numFmtId="164" fontId="2" fillId="0" borderId="0" xfId="0" applyNumberFormat="1" applyFont="1" applyAlignment="1">
      <alignment vertical="top" wrapText="1"/>
    </xf>
    <xf numFmtId="164" fontId="2" fillId="0" borderId="0" xfId="0" applyNumberFormat="1" applyFont="1" applyAlignment="1">
      <alignment vertical="top"/>
    </xf>
    <xf numFmtId="0" fontId="2" fillId="0" borderId="0" xfId="0" applyFont="1" applyAlignment="1">
      <alignment vertical="center" wrapText="1"/>
    </xf>
    <xf numFmtId="0" fontId="8" fillId="0" borderId="4" xfId="0" applyFont="1" applyBorder="1" applyAlignment="1">
      <alignment horizontal="center"/>
    </xf>
    <xf numFmtId="0" fontId="8" fillId="0" borderId="5" xfId="0" applyFont="1" applyBorder="1" applyAlignment="1">
      <alignment horizontal="center"/>
    </xf>
    <xf numFmtId="0" fontId="7" fillId="0" borderId="0" xfId="56" applyFont="1"/>
    <xf numFmtId="0" fontId="6" fillId="0" borderId="0" xfId="56" applyFont="1"/>
    <xf numFmtId="0" fontId="4" fillId="0" borderId="0" xfId="56"/>
    <xf numFmtId="0" fontId="5" fillId="0" borderId="1" xfId="56" applyFont="1" applyBorder="1" applyAlignment="1">
      <alignment horizontal="left" vertical="top" wrapText="1"/>
    </xf>
    <xf numFmtId="0" fontId="5" fillId="0" borderId="2" xfId="56" applyFont="1" applyBorder="1" applyAlignment="1">
      <alignment vertical="top" wrapText="1"/>
    </xf>
    <xf numFmtId="0" fontId="5" fillId="0" borderId="2" xfId="56" applyFont="1" applyBorder="1" applyAlignment="1">
      <alignment horizontal="left" vertical="top" wrapText="1"/>
    </xf>
    <xf numFmtId="165" fontId="5" fillId="0" borderId="2" xfId="35" applyNumberFormat="1" applyFont="1" applyBorder="1" applyAlignment="1">
      <alignment horizontal="center" vertical="center" wrapText="1"/>
    </xf>
    <xf numFmtId="0" fontId="5" fillId="0" borderId="2" xfId="35" applyFont="1" applyBorder="1" applyAlignment="1">
      <alignment horizontal="center" vertical="center" wrapText="1"/>
    </xf>
    <xf numFmtId="2" fontId="5" fillId="0" borderId="3" xfId="35" applyNumberFormat="1" applyFont="1" applyBorder="1" applyAlignment="1">
      <alignment horizontal="center" vertical="center" wrapText="1"/>
    </xf>
    <xf numFmtId="0" fontId="5" fillId="0" borderId="1" xfId="35" applyFont="1" applyBorder="1" applyAlignment="1">
      <alignment horizontal="left" vertical="top" wrapText="1"/>
    </xf>
    <xf numFmtId="0" fontId="5" fillId="0" borderId="2" xfId="35" applyFont="1" applyBorder="1" applyAlignment="1">
      <alignment vertical="top" wrapText="1"/>
    </xf>
    <xf numFmtId="0" fontId="5" fillId="0" borderId="2" xfId="35" applyFont="1" applyBorder="1" applyAlignment="1">
      <alignment horizontal="left" vertical="top" wrapText="1"/>
    </xf>
    <xf numFmtId="0" fontId="2" fillId="0" borderId="0" xfId="35" applyFont="1" applyAlignment="1">
      <alignment horizontal="left" vertical="center" wrapText="1"/>
    </xf>
    <xf numFmtId="165" fontId="5" fillId="0" borderId="2" xfId="25" applyNumberFormat="1" applyFont="1" applyBorder="1" applyAlignment="1">
      <alignment horizontal="center" vertical="center" wrapText="1"/>
    </xf>
    <xf numFmtId="0" fontId="24" fillId="0" borderId="23" xfId="35" applyFont="1" applyBorder="1" applyAlignment="1">
      <alignment vertical="center" wrapText="1"/>
    </xf>
    <xf numFmtId="0" fontId="5" fillId="0" borderId="15" xfId="34" applyBorder="1" applyAlignment="1">
      <alignment horizontal="left" vertical="top" wrapText="1"/>
    </xf>
    <xf numFmtId="0" fontId="5" fillId="0" borderId="15" xfId="34" applyBorder="1" applyAlignment="1">
      <alignment vertical="top" wrapText="1"/>
    </xf>
    <xf numFmtId="0" fontId="5" fillId="0" borderId="2" xfId="34" applyBorder="1" applyAlignment="1">
      <alignment vertical="top" wrapText="1"/>
    </xf>
    <xf numFmtId="0" fontId="5" fillId="0" borderId="2" xfId="34" applyBorder="1" applyAlignment="1">
      <alignment horizontal="center" vertical="center" wrapText="1"/>
    </xf>
    <xf numFmtId="0" fontId="25" fillId="0" borderId="24" xfId="56" applyFont="1" applyBorder="1" applyAlignment="1">
      <alignment horizontal="center" vertical="center" wrapText="1"/>
    </xf>
    <xf numFmtId="165" fontId="5" fillId="15" borderId="2" xfId="34" applyNumberFormat="1" applyFill="1" applyBorder="1" applyAlignment="1">
      <alignment horizontal="center" vertical="center" wrapText="1"/>
    </xf>
    <xf numFmtId="0" fontId="5" fillId="15" borderId="2" xfId="34" applyFill="1" applyBorder="1" applyAlignment="1">
      <alignment horizontal="center" vertical="center" wrapText="1"/>
    </xf>
    <xf numFmtId="0" fontId="5" fillId="15" borderId="3" xfId="34" applyFill="1" applyBorder="1" applyAlignment="1">
      <alignment horizontal="center" vertical="center" wrapText="1"/>
    </xf>
    <xf numFmtId="0" fontId="26" fillId="0" borderId="0" xfId="56" applyFont="1" applyAlignment="1">
      <alignment horizontal="center" vertical="top" wrapText="1"/>
    </xf>
    <xf numFmtId="0" fontId="5" fillId="0" borderId="2" xfId="34" applyBorder="1" applyAlignment="1">
      <alignment horizontal="left" vertical="top" wrapText="1"/>
    </xf>
    <xf numFmtId="0" fontId="2" fillId="0" borderId="0" xfId="56" applyFont="1" applyAlignment="1">
      <alignment vertical="center" wrapText="1"/>
    </xf>
    <xf numFmtId="0" fontId="2" fillId="0" borderId="0" xfId="56" applyFont="1" applyAlignment="1">
      <alignment vertical="center"/>
    </xf>
    <xf numFmtId="165" fontId="5" fillId="15" borderId="2" xfId="34" applyNumberFormat="1" applyFill="1" applyBorder="1" applyAlignment="1">
      <alignment horizontal="center" vertical="center"/>
    </xf>
    <xf numFmtId="0" fontId="5" fillId="15" borderId="2" xfId="34" applyFill="1" applyBorder="1" applyAlignment="1">
      <alignment horizontal="center" vertical="center"/>
    </xf>
    <xf numFmtId="0" fontId="5" fillId="15" borderId="3" xfId="34" applyFill="1" applyBorder="1" applyAlignment="1">
      <alignment horizontal="center" vertical="center"/>
    </xf>
    <xf numFmtId="0" fontId="27" fillId="0" borderId="2" xfId="34" applyFont="1" applyBorder="1" applyAlignment="1">
      <alignment vertical="top" wrapText="1"/>
    </xf>
    <xf numFmtId="0" fontId="2" fillId="0" borderId="2" xfId="56" applyFont="1" applyBorder="1" applyAlignment="1">
      <alignment vertical="center" wrapText="1"/>
    </xf>
    <xf numFmtId="0" fontId="5" fillId="0" borderId="2" xfId="56" applyFont="1" applyBorder="1" applyAlignment="1">
      <alignment horizontal="center" vertical="center" wrapText="1"/>
    </xf>
    <xf numFmtId="0" fontId="28" fillId="0" borderId="2" xfId="56" applyFont="1" applyBorder="1" applyAlignment="1">
      <alignment vertical="center" wrapText="1"/>
    </xf>
    <xf numFmtId="8" fontId="5" fillId="15" borderId="2" xfId="56" applyNumberFormat="1" applyFont="1" applyFill="1" applyBorder="1" applyAlignment="1">
      <alignment horizontal="center" vertical="center"/>
    </xf>
    <xf numFmtId="0" fontId="5" fillId="15" borderId="2" xfId="56" applyFont="1" applyFill="1" applyBorder="1" applyAlignment="1">
      <alignment horizontal="center" vertical="center"/>
    </xf>
    <xf numFmtId="0" fontId="5" fillId="15" borderId="3" xfId="56" applyFont="1" applyFill="1" applyBorder="1" applyAlignment="1">
      <alignment horizontal="center" vertical="center"/>
    </xf>
    <xf numFmtId="0" fontId="10" fillId="0" borderId="2" xfId="56" applyFont="1" applyBorder="1" applyAlignment="1">
      <alignment horizontal="left" vertical="center" wrapText="1"/>
    </xf>
    <xf numFmtId="0" fontId="2" fillId="0" borderId="2" xfId="56" applyFont="1" applyBorder="1" applyAlignment="1">
      <alignment horizontal="left" vertical="top" wrapText="1"/>
    </xf>
    <xf numFmtId="0" fontId="5" fillId="0" borderId="6" xfId="56" applyFont="1" applyBorder="1" applyAlignment="1">
      <alignment horizontal="left" vertical="top" wrapText="1"/>
    </xf>
    <xf numFmtId="165" fontId="5" fillId="0" borderId="2" xfId="56" applyNumberFormat="1" applyFont="1" applyBorder="1" applyAlignment="1">
      <alignment horizontal="center" vertical="center" wrapText="1"/>
    </xf>
    <xf numFmtId="2" fontId="5" fillId="0" borderId="3" xfId="56" applyNumberFormat="1" applyFont="1" applyBorder="1" applyAlignment="1">
      <alignment horizontal="center" vertical="center" wrapText="1"/>
    </xf>
    <xf numFmtId="0" fontId="5" fillId="0" borderId="3" xfId="56" applyFont="1" applyBorder="1" applyAlignment="1">
      <alignment horizontal="center" vertical="center" wrapText="1"/>
    </xf>
    <xf numFmtId="0" fontId="23" fillId="0" borderId="2" xfId="0" applyFont="1" applyBorder="1"/>
    <xf numFmtId="0" fontId="5" fillId="0" borderId="2" xfId="56" applyFont="1" applyBorder="1" applyAlignment="1">
      <alignment horizontal="left" wrapText="1"/>
    </xf>
    <xf numFmtId="0" fontId="1" fillId="0" borderId="0" xfId="35"/>
    <xf numFmtId="0" fontId="29" fillId="0" borderId="0" xfId="35" applyFont="1"/>
    <xf numFmtId="8" fontId="30" fillId="0" borderId="2" xfId="35" applyNumberFormat="1" applyFont="1" applyBorder="1" applyAlignment="1">
      <alignment horizontal="center" vertical="center"/>
    </xf>
    <xf numFmtId="165" fontId="5" fillId="15" borderId="2" xfId="56" applyNumberFormat="1" applyFont="1" applyFill="1" applyBorder="1" applyAlignment="1">
      <alignment horizontal="left" vertical="top" wrapText="1"/>
    </xf>
    <xf numFmtId="0" fontId="5" fillId="15" borderId="2" xfId="56" applyFont="1" applyFill="1" applyBorder="1" applyAlignment="1">
      <alignment vertical="top" wrapText="1"/>
    </xf>
    <xf numFmtId="0" fontId="5" fillId="15" borderId="2" xfId="0" applyFont="1" applyFill="1" applyBorder="1" applyAlignment="1">
      <alignment horizontal="left" vertical="top" wrapText="1"/>
    </xf>
    <xf numFmtId="0" fontId="5" fillId="15" borderId="2" xfId="0" applyFont="1" applyFill="1" applyBorder="1" applyAlignment="1">
      <alignment vertical="top" wrapText="1"/>
    </xf>
    <xf numFmtId="165" fontId="5" fillId="15" borderId="2" xfId="0" applyNumberFormat="1" applyFont="1" applyFill="1" applyBorder="1" applyAlignment="1">
      <alignment horizontal="center" vertical="center" wrapText="1"/>
    </xf>
    <xf numFmtId="0" fontId="5" fillId="15" borderId="2" xfId="0" applyFont="1" applyFill="1" applyBorder="1" applyAlignment="1">
      <alignment horizontal="center" vertical="center" wrapText="1"/>
    </xf>
    <xf numFmtId="2" fontId="5" fillId="15" borderId="2" xfId="0" applyNumberFormat="1" applyFont="1" applyFill="1" applyBorder="1" applyAlignment="1">
      <alignment horizontal="center" vertical="center" wrapText="1"/>
    </xf>
    <xf numFmtId="0" fontId="31" fillId="15" borderId="2" xfId="0" applyFont="1" applyFill="1" applyBorder="1" applyAlignment="1">
      <alignment wrapText="1"/>
    </xf>
    <xf numFmtId="0" fontId="31" fillId="15" borderId="2" xfId="0" applyFont="1" applyFill="1" applyBorder="1" applyAlignment="1">
      <alignment horizontal="center" wrapText="1"/>
    </xf>
    <xf numFmtId="0" fontId="2" fillId="15" borderId="2" xfId="34" applyFont="1" applyFill="1" applyBorder="1" applyAlignment="1">
      <alignment vertical="top" wrapText="1"/>
    </xf>
    <xf numFmtId="0" fontId="5" fillId="15" borderId="2" xfId="34" applyFill="1" applyBorder="1" applyAlignment="1">
      <alignment vertical="top" wrapText="1"/>
    </xf>
    <xf numFmtId="2" fontId="5" fillId="15" borderId="2" xfId="34" applyNumberFormat="1" applyFill="1" applyBorder="1" applyAlignment="1">
      <alignment horizontal="center" vertical="center"/>
    </xf>
    <xf numFmtId="2" fontId="5" fillId="15" borderId="2" xfId="34" applyNumberFormat="1" applyFill="1" applyBorder="1" applyAlignment="1">
      <alignment horizontal="center" vertical="center" wrapText="1"/>
    </xf>
    <xf numFmtId="0" fontId="0" fillId="15" borderId="2" xfId="0" applyFill="1" applyBorder="1" applyAlignment="1">
      <alignment horizontal="center" vertical="center"/>
    </xf>
    <xf numFmtId="0" fontId="2" fillId="15" borderId="2" xfId="0" applyFont="1" applyFill="1" applyBorder="1" applyAlignment="1">
      <alignment vertical="center" wrapText="1"/>
    </xf>
    <xf numFmtId="0" fontId="5" fillId="15" borderId="2" xfId="34" applyFill="1" applyBorder="1" applyAlignment="1">
      <alignment horizontal="left" vertical="top" wrapText="1"/>
    </xf>
    <xf numFmtId="0" fontId="12" fillId="0" borderId="2" xfId="0" applyFont="1" applyBorder="1"/>
    <xf numFmtId="0" fontId="32" fillId="0" borderId="2" xfId="0" applyFont="1" applyBorder="1"/>
    <xf numFmtId="0" fontId="12" fillId="0" borderId="0" xfId="0" applyFont="1"/>
    <xf numFmtId="0" fontId="33" fillId="0" borderId="0" xfId="0" applyFont="1"/>
    <xf numFmtId="0" fontId="5" fillId="15" borderId="2" xfId="2" applyFill="1" applyBorder="1" applyAlignment="1">
      <alignment horizontal="left" vertical="top" wrapText="1"/>
    </xf>
    <xf numFmtId="0" fontId="5" fillId="15" borderId="2" xfId="2" applyFill="1" applyBorder="1" applyAlignment="1">
      <alignment vertical="top" wrapText="1"/>
    </xf>
    <xf numFmtId="0" fontId="5" fillId="15" borderId="2" xfId="2" applyFill="1" applyBorder="1" applyAlignment="1">
      <alignment horizontal="center" vertical="center" wrapText="1"/>
    </xf>
    <xf numFmtId="165" fontId="5" fillId="15" borderId="2" xfId="2" applyNumberFormat="1" applyFill="1" applyBorder="1" applyAlignment="1">
      <alignment horizontal="center" vertical="center" wrapText="1"/>
    </xf>
    <xf numFmtId="0" fontId="5" fillId="15" borderId="1" xfId="56" applyFont="1" applyFill="1" applyBorder="1" applyAlignment="1">
      <alignment horizontal="left" vertical="top" wrapText="1"/>
    </xf>
    <xf numFmtId="0" fontId="5" fillId="15" borderId="2" xfId="56" applyFont="1" applyFill="1" applyBorder="1" applyAlignment="1">
      <alignment horizontal="center" vertical="center" wrapText="1"/>
    </xf>
    <xf numFmtId="0" fontId="30" fillId="15" borderId="2" xfId="0" applyFont="1" applyFill="1" applyBorder="1" applyAlignment="1">
      <alignment horizontal="center" vertical="center" wrapText="1"/>
    </xf>
    <xf numFmtId="0" fontId="2" fillId="15" borderId="2" xfId="56" applyFont="1" applyFill="1" applyBorder="1" applyAlignment="1">
      <alignment horizontal="left" vertical="top" wrapText="1"/>
    </xf>
    <xf numFmtId="0" fontId="5" fillId="15" borderId="2" xfId="56" applyFont="1" applyFill="1" applyBorder="1" applyAlignment="1">
      <alignment horizontal="left" vertical="top" wrapText="1"/>
    </xf>
    <xf numFmtId="8" fontId="30" fillId="15" borderId="2" xfId="0" applyNumberFormat="1" applyFont="1" applyFill="1" applyBorder="1" applyAlignment="1">
      <alignment horizontal="center" vertical="center"/>
    </xf>
    <xf numFmtId="165" fontId="5" fillId="15" borderId="2" xfId="56" applyNumberFormat="1" applyFont="1" applyFill="1" applyBorder="1" applyAlignment="1">
      <alignment horizontal="center" vertical="center" wrapText="1"/>
    </xf>
    <xf numFmtId="2" fontId="5" fillId="15" borderId="3" xfId="56" applyNumberFormat="1" applyFont="1" applyFill="1" applyBorder="1" applyAlignment="1">
      <alignment horizontal="center" vertical="center" wrapText="1"/>
    </xf>
    <xf numFmtId="0" fontId="12" fillId="15" borderId="2" xfId="0" applyFont="1" applyFill="1" applyBorder="1"/>
    <xf numFmtId="0" fontId="31" fillId="0" borderId="2" xfId="0" applyFont="1" applyBorder="1" applyAlignment="1">
      <alignment horizontal="center" vertical="center" wrapText="1"/>
    </xf>
    <xf numFmtId="0" fontId="31" fillId="0" borderId="2" xfId="0" applyFont="1" applyBorder="1" applyAlignment="1">
      <alignment horizontal="left" vertical="center" wrapText="1"/>
    </xf>
    <xf numFmtId="0" fontId="31" fillId="0" borderId="2" xfId="0" applyFont="1" applyBorder="1" applyAlignment="1">
      <alignment horizontal="left" vertical="center"/>
    </xf>
    <xf numFmtId="0" fontId="34" fillId="15" borderId="2" xfId="0" applyFont="1" applyFill="1" applyBorder="1" applyAlignment="1">
      <alignment horizontal="left" vertical="top" wrapText="1"/>
    </xf>
    <xf numFmtId="165" fontId="5" fillId="15" borderId="2" xfId="2" applyNumberFormat="1" applyFill="1" applyBorder="1" applyAlignment="1">
      <alignment horizontal="center" vertical="center"/>
    </xf>
    <xf numFmtId="0" fontId="5" fillId="15" borderId="2" xfId="2" applyFill="1" applyBorder="1" applyAlignment="1">
      <alignment horizontal="center" vertical="center"/>
    </xf>
    <xf numFmtId="2" fontId="5" fillId="15" borderId="2" xfId="2" applyNumberFormat="1" applyFill="1" applyBorder="1" applyAlignment="1">
      <alignment horizontal="center" vertical="center"/>
    </xf>
    <xf numFmtId="0" fontId="34" fillId="15" borderId="2" xfId="0" applyFont="1" applyFill="1" applyBorder="1" applyAlignment="1">
      <alignment vertical="top" wrapText="1"/>
    </xf>
    <xf numFmtId="0" fontId="31" fillId="0" borderId="2" xfId="0" applyFont="1" applyBorder="1"/>
    <xf numFmtId="0" fontId="5" fillId="15" borderId="1" xfId="2" applyFill="1" applyBorder="1" applyAlignment="1">
      <alignment horizontal="left" vertical="top" wrapText="1"/>
    </xf>
    <xf numFmtId="0" fontId="10" fillId="15" borderId="2" xfId="0" applyFont="1" applyFill="1" applyBorder="1" applyAlignment="1">
      <alignment vertical="top" wrapText="1"/>
    </xf>
    <xf numFmtId="0" fontId="5" fillId="15" borderId="6" xfId="2" applyFill="1" applyBorder="1" applyAlignment="1">
      <alignment horizontal="left" vertical="top" wrapText="1"/>
    </xf>
    <xf numFmtId="0" fontId="5" fillId="15" borderId="3" xfId="2" applyFill="1" applyBorder="1" applyAlignment="1">
      <alignment horizontal="center" vertical="center" wrapText="1"/>
    </xf>
    <xf numFmtId="0" fontId="5" fillId="0" borderId="2" xfId="0" applyFont="1" applyBorder="1" applyAlignment="1">
      <alignment horizontal="left" wrapText="1"/>
    </xf>
    <xf numFmtId="0" fontId="5" fillId="15" borderId="3" xfId="2" applyFill="1" applyBorder="1" applyAlignment="1">
      <alignment horizontal="center" vertical="center"/>
    </xf>
    <xf numFmtId="2" fontId="5" fillId="0" borderId="2" xfId="0" applyNumberFormat="1" applyFont="1" applyBorder="1" applyAlignment="1">
      <alignment horizontal="center" vertical="center" wrapText="1"/>
    </xf>
    <xf numFmtId="0" fontId="10" fillId="15" borderId="2" xfId="0" applyFont="1" applyFill="1" applyBorder="1" applyAlignment="1">
      <alignment horizontal="left" vertical="top" wrapText="1"/>
    </xf>
    <xf numFmtId="0" fontId="5" fillId="15" borderId="0" xfId="2" applyFill="1" applyAlignment="1">
      <alignment horizontal="left" vertical="top" wrapText="1"/>
    </xf>
    <xf numFmtId="0" fontId="12" fillId="0" borderId="2" xfId="0" applyFont="1" applyBorder="1" applyAlignment="1">
      <alignment horizontal="left" vertical="top" wrapText="1"/>
    </xf>
    <xf numFmtId="0" fontId="12" fillId="0" borderId="2" xfId="0" applyFont="1" applyBorder="1" applyAlignment="1">
      <alignment horizontal="center"/>
    </xf>
    <xf numFmtId="0" fontId="12" fillId="0" borderId="2" xfId="0" applyFont="1" applyBorder="1" applyAlignment="1">
      <alignment horizontal="center" vertical="center"/>
    </xf>
    <xf numFmtId="0" fontId="5" fillId="15" borderId="15" xfId="2" applyFill="1" applyBorder="1" applyAlignment="1">
      <alignment vertical="top" wrapText="1"/>
    </xf>
    <xf numFmtId="0" fontId="5" fillId="15" borderId="15" xfId="2" applyFill="1" applyBorder="1" applyAlignment="1">
      <alignment horizontal="left" vertical="top" wrapText="1"/>
    </xf>
    <xf numFmtId="2" fontId="5" fillId="0" borderId="3" xfId="2" applyNumberFormat="1" applyBorder="1" applyAlignment="1">
      <alignment horizontal="center" vertical="center" wrapText="1"/>
    </xf>
    <xf numFmtId="0" fontId="27" fillId="0" borderId="2" xfId="2" applyFont="1" applyBorder="1" applyAlignment="1">
      <alignment vertical="top" wrapText="1"/>
    </xf>
    <xf numFmtId="0" fontId="2" fillId="0" borderId="2" xfId="0" applyFont="1" applyBorder="1" applyAlignment="1">
      <alignment vertical="center" wrapText="1"/>
    </xf>
    <xf numFmtId="0" fontId="2" fillId="0" borderId="2" xfId="2" applyFont="1" applyBorder="1" applyAlignment="1">
      <alignment vertical="top" wrapText="1"/>
    </xf>
    <xf numFmtId="2" fontId="5" fillId="0" borderId="3" xfId="2" applyNumberFormat="1" applyBorder="1" applyAlignment="1">
      <alignment horizontal="center" vertical="center"/>
    </xf>
    <xf numFmtId="0" fontId="5" fillId="15" borderId="2" xfId="0" applyFont="1" applyFill="1" applyBorder="1" applyAlignment="1">
      <alignment horizontal="center" vertical="center"/>
    </xf>
    <xf numFmtId="2" fontId="5" fillId="15" borderId="3" xfId="2" applyNumberFormat="1" applyFill="1" applyBorder="1" applyAlignment="1">
      <alignment horizontal="center" vertical="center"/>
    </xf>
    <xf numFmtId="8" fontId="5" fillId="15" borderId="2" xfId="0" applyNumberFormat="1" applyFont="1" applyFill="1" applyBorder="1" applyAlignment="1">
      <alignment horizontal="center" vertical="center"/>
    </xf>
    <xf numFmtId="0" fontId="5" fillId="15" borderId="3" xfId="0" applyFont="1" applyFill="1" applyBorder="1" applyAlignment="1">
      <alignment horizontal="center" vertical="center"/>
    </xf>
    <xf numFmtId="165" fontId="0" fillId="15" borderId="2" xfId="0" applyNumberFormat="1" applyFill="1" applyBorder="1"/>
    <xf numFmtId="0" fontId="12" fillId="0" borderId="2" xfId="0" applyFont="1" applyBorder="1" applyAlignment="1">
      <alignment horizontal="left" vertical="center" wrapText="1"/>
    </xf>
    <xf numFmtId="0" fontId="5" fillId="0" borderId="15" xfId="0" applyFont="1" applyBorder="1" applyAlignment="1">
      <alignment vertical="top" wrapText="1"/>
    </xf>
    <xf numFmtId="0" fontId="5" fillId="0" borderId="15" xfId="0" applyFont="1" applyBorder="1" applyAlignment="1">
      <alignment horizontal="left" vertical="top" wrapText="1"/>
    </xf>
    <xf numFmtId="0" fontId="28" fillId="0" borderId="2" xfId="0" applyFont="1" applyBorder="1" applyAlignment="1">
      <alignment vertical="center" wrapText="1"/>
    </xf>
    <xf numFmtId="0" fontId="2" fillId="15" borderId="24" xfId="0" applyFont="1" applyFill="1" applyBorder="1" applyAlignment="1">
      <alignment horizontal="center" vertical="center" wrapText="1"/>
    </xf>
    <xf numFmtId="0" fontId="2" fillId="0" borderId="2" xfId="2" applyFont="1" applyBorder="1" applyAlignment="1">
      <alignment vertical="top" wrapText="1" readingOrder="1"/>
    </xf>
    <xf numFmtId="0" fontId="2" fillId="0" borderId="15" xfId="2" applyFont="1" applyBorder="1" applyAlignment="1">
      <alignment vertical="top" wrapText="1"/>
    </xf>
    <xf numFmtId="0" fontId="2" fillId="0" borderId="2" xfId="2" applyFont="1" applyBorder="1" applyAlignment="1">
      <alignment horizontal="left" vertical="top" wrapText="1" readingOrder="1"/>
    </xf>
    <xf numFmtId="0" fontId="35" fillId="0" borderId="2" xfId="2" applyFont="1" applyBorder="1" applyAlignment="1">
      <alignment vertical="top" wrapText="1"/>
    </xf>
    <xf numFmtId="0" fontId="2" fillId="0" borderId="0" xfId="2" applyFont="1" applyAlignment="1">
      <alignment horizontal="left" vertical="top" wrapText="1" readingOrder="1"/>
    </xf>
    <xf numFmtId="0" fontId="6" fillId="0" borderId="0" xfId="0" applyFont="1" applyAlignment="1">
      <alignment wrapText="1"/>
    </xf>
    <xf numFmtId="0" fontId="7" fillId="0" borderId="0" xfId="0" applyFont="1" applyAlignment="1">
      <alignment wrapText="1"/>
    </xf>
    <xf numFmtId="0" fontId="5" fillId="15" borderId="3" xfId="0" applyFont="1" applyFill="1" applyBorder="1" applyAlignment="1">
      <alignment horizontal="center" vertical="center" wrapText="1"/>
    </xf>
    <xf numFmtId="165" fontId="5" fillId="15" borderId="2" xfId="1" applyNumberFormat="1" applyFont="1" applyFill="1" applyBorder="1" applyAlignment="1">
      <alignment horizontal="center" vertical="center" wrapText="1"/>
    </xf>
    <xf numFmtId="0" fontId="5" fillId="15" borderId="1" xfId="0" applyFont="1" applyFill="1" applyBorder="1" applyAlignment="1">
      <alignment horizontal="left" vertical="top" wrapText="1"/>
    </xf>
    <xf numFmtId="0" fontId="24" fillId="0" borderId="23" xfId="0" applyFont="1" applyBorder="1" applyAlignment="1">
      <alignment vertical="center" wrapText="1"/>
    </xf>
    <xf numFmtId="165" fontId="5" fillId="0" borderId="2" xfId="1" applyNumberFormat="1" applyFont="1" applyBorder="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top" wrapText="1"/>
    </xf>
    <xf numFmtId="0" fontId="12" fillId="0" borderId="2" xfId="0" applyFont="1" applyBorder="1" applyAlignment="1">
      <alignment wrapText="1"/>
    </xf>
    <xf numFmtId="0" fontId="10" fillId="0" borderId="2" xfId="35" applyFont="1" applyBorder="1" applyAlignment="1">
      <alignment horizontal="left" vertical="center" wrapText="1"/>
    </xf>
    <xf numFmtId="0" fontId="6" fillId="0" borderId="2" xfId="56" applyFont="1" applyBorder="1" applyAlignment="1">
      <alignment wrapText="1"/>
    </xf>
    <xf numFmtId="0" fontId="7" fillId="0" borderId="2" xfId="56" applyFont="1" applyBorder="1" applyAlignment="1">
      <alignment wrapText="1"/>
    </xf>
    <xf numFmtId="0" fontId="37" fillId="15" borderId="24" xfId="0" applyFont="1" applyFill="1" applyBorder="1" applyAlignment="1">
      <alignment horizontal="center" vertical="center" wrapText="1"/>
    </xf>
    <xf numFmtId="0" fontId="2" fillId="0" borderId="2" xfId="2" applyFont="1" applyBorder="1" applyAlignment="1">
      <alignment horizontal="left" vertical="top" wrapText="1"/>
    </xf>
    <xf numFmtId="0" fontId="2" fillId="0" borderId="0" xfId="0" applyFont="1" applyAlignment="1">
      <alignment vertical="center"/>
    </xf>
    <xf numFmtId="2" fontId="10" fillId="0" borderId="3" xfId="2" applyNumberFormat="1" applyFont="1" applyBorder="1" applyAlignment="1">
      <alignment horizontal="center" vertical="center"/>
    </xf>
    <xf numFmtId="0" fontId="26" fillId="0" borderId="0" xfId="0" applyFont="1" applyAlignment="1">
      <alignment horizontal="center" vertical="top" wrapText="1"/>
    </xf>
    <xf numFmtId="0" fontId="25" fillId="0" borderId="24" xfId="0" applyFont="1" applyBorder="1" applyAlignment="1">
      <alignment horizontal="center" vertical="center" wrapText="1"/>
    </xf>
    <xf numFmtId="0" fontId="5" fillId="0" borderId="0" xfId="56" applyFont="1" applyAlignment="1">
      <alignment vertical="top" wrapText="1"/>
    </xf>
    <xf numFmtId="0" fontId="10" fillId="0" borderId="2" xfId="35" applyFont="1" applyBorder="1" applyAlignment="1">
      <alignment vertical="center" wrapText="1"/>
    </xf>
    <xf numFmtId="2" fontId="5" fillId="0" borderId="2" xfId="56" applyNumberFormat="1" applyFont="1" applyBorder="1" applyAlignment="1">
      <alignment horizontal="center" vertical="center" wrapText="1"/>
    </xf>
    <xf numFmtId="0" fontId="10" fillId="15" borderId="2" xfId="35" applyFont="1" applyFill="1" applyBorder="1" applyAlignment="1">
      <alignment vertical="center" wrapText="1"/>
    </xf>
    <xf numFmtId="0" fontId="5" fillId="15" borderId="0" xfId="56" applyFont="1" applyFill="1" applyAlignment="1">
      <alignment vertical="top" wrapText="1"/>
    </xf>
    <xf numFmtId="0" fontId="8" fillId="0" borderId="4" xfId="0" applyFont="1" applyBorder="1" applyAlignment="1">
      <alignment horizontal="center"/>
    </xf>
    <xf numFmtId="0" fontId="8" fillId="0" borderId="5" xfId="0" applyFont="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0" fontId="8" fillId="0" borderId="4" xfId="2" applyFont="1" applyBorder="1" applyAlignment="1">
      <alignment horizontal="center" vertical="top" wrapText="1"/>
    </xf>
    <xf numFmtId="0" fontId="8" fillId="0" borderId="5" xfId="2" applyFont="1" applyBorder="1" applyAlignment="1">
      <alignment horizontal="center" vertical="top" wrapText="1"/>
    </xf>
    <xf numFmtId="0" fontId="8" fillId="0" borderId="7" xfId="0" applyFont="1" applyBorder="1" applyAlignment="1">
      <alignment horizontal="center"/>
    </xf>
    <xf numFmtId="0" fontId="8" fillId="0" borderId="8" xfId="0" applyFont="1"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8" fillId="0" borderId="7" xfId="2" applyFont="1" applyBorder="1" applyAlignment="1">
      <alignment horizontal="center" vertical="top" wrapText="1"/>
    </xf>
    <xf numFmtId="0" fontId="8" fillId="0" borderId="10" xfId="2" applyFont="1" applyBorder="1" applyAlignment="1">
      <alignment horizontal="center" vertical="top" wrapText="1"/>
    </xf>
    <xf numFmtId="0" fontId="8" fillId="0" borderId="4" xfId="0" applyFont="1" applyBorder="1" applyAlignment="1">
      <alignment horizontal="center" vertical="top" wrapText="1"/>
    </xf>
    <xf numFmtId="0" fontId="8" fillId="0" borderId="6" xfId="0" applyFont="1" applyBorder="1" applyAlignment="1">
      <alignment horizontal="center" vertical="top" wrapText="1"/>
    </xf>
    <xf numFmtId="0" fontId="8" fillId="0" borderId="15" xfId="0" applyFont="1" applyBorder="1" applyAlignment="1">
      <alignment horizontal="center"/>
    </xf>
    <xf numFmtId="2" fontId="8" fillId="15" borderId="4" xfId="0" applyNumberFormat="1" applyFont="1" applyFill="1" applyBorder="1" applyAlignment="1">
      <alignment horizontal="center"/>
    </xf>
    <xf numFmtId="0" fontId="8" fillId="15" borderId="5" xfId="0" applyFont="1" applyFill="1" applyBorder="1" applyAlignment="1">
      <alignment horizontal="center"/>
    </xf>
  </cellXfs>
  <cellStyles count="58">
    <cellStyle name="20% - Accent1 2" xfId="4" xr:uid="{2DA8A771-04BA-4DCD-83CD-7E6EC1DBF548}"/>
    <cellStyle name="20% - Accent2 2" xfId="5" xr:uid="{348E1A6B-6B0B-41AE-8B50-A52DFA1BFD12}"/>
    <cellStyle name="20% - Accent3 2" xfId="6" xr:uid="{E6F03F7B-C741-49EA-BCD3-40CD3502241C}"/>
    <cellStyle name="20% - Accent4 2" xfId="7" xr:uid="{B4699A1D-9652-47A9-AFB7-D1335B701090}"/>
    <cellStyle name="20% - Accent5 2" xfId="8" xr:uid="{C1D550C7-E200-4850-B131-BEE4AFE7D68F}"/>
    <cellStyle name="20% - Accent6 2" xfId="9" xr:uid="{FE1ECDC4-03F8-4A48-BC04-FFE58EFEDF73}"/>
    <cellStyle name="40% - Accent1 2" xfId="10" xr:uid="{453A4456-F4EE-41FC-A6CA-8822712FFEFA}"/>
    <cellStyle name="40% - Accent2 2" xfId="11" xr:uid="{38A312B9-3DF0-4BF3-8342-521488F422AE}"/>
    <cellStyle name="40% - Accent3 2" xfId="12" xr:uid="{3A343E62-4BC2-470B-B214-1C86C7FBF095}"/>
    <cellStyle name="40% - Accent4 2" xfId="13" xr:uid="{A29D1434-08A9-4410-A5B6-508E49FE84E3}"/>
    <cellStyle name="40% - Accent5 2" xfId="14" xr:uid="{CB0013B8-C140-4F4D-B482-29285BCF6578}"/>
    <cellStyle name="40% - Accent6 2" xfId="15" xr:uid="{A7F98300-7CFE-44FA-A9F3-992DA3C163D9}"/>
    <cellStyle name="Comma 2" xfId="16" xr:uid="{66865237-5EA9-4960-9E46-ED57FE975DC3}"/>
    <cellStyle name="Comma 2 2" xfId="17" xr:uid="{4A9E7A50-B688-471D-9A20-96322496F7DC}"/>
    <cellStyle name="Comma 2 3" xfId="18" xr:uid="{C9100967-6185-428A-9A8F-04BA67DAD7FA}"/>
    <cellStyle name="Comma 3" xfId="19" xr:uid="{7B357572-4A3E-4761-BF1E-6030E69EA7B2}"/>
    <cellStyle name="Comma 4" xfId="20" xr:uid="{90B251B5-839C-486C-9E3F-E6233CE4670F}"/>
    <cellStyle name="Comma0" xfId="21" xr:uid="{670F371B-2ED9-4DC2-A846-7493A561CA32}"/>
    <cellStyle name="Currency" xfId="1" builtinId="4"/>
    <cellStyle name="Currency 2" xfId="3" xr:uid="{C6065922-F5AB-4D94-8DA1-06700BD20C9D}"/>
    <cellStyle name="Currency 2 2" xfId="22" xr:uid="{2754341B-4922-4E65-A4F7-11ABB73C5355}"/>
    <cellStyle name="Currency 2 3" xfId="23" xr:uid="{89861EBE-A115-4399-91D2-99CB99A454AB}"/>
    <cellStyle name="Currency 2 4" xfId="57" xr:uid="{8E23271B-C6E7-4DC3-8608-3FB8A0A3ADC8}"/>
    <cellStyle name="Currency 3" xfId="24" xr:uid="{7D9FF56A-CCBC-4118-86D2-3655CE9B50A0}"/>
    <cellStyle name="Currency 4" xfId="25" xr:uid="{112E81F2-5D39-46A6-9DBD-5A0D1D397833}"/>
    <cellStyle name="Currency0" xfId="26" xr:uid="{EC6DD3DE-308D-4C76-BACF-2CF07F475397}"/>
    <cellStyle name="Date" xfId="27" xr:uid="{9845F7C0-8719-4060-A4C4-D33FBCAB673F}"/>
    <cellStyle name="Fixed" xfId="28" xr:uid="{508ED4E8-2528-49D5-8F96-D3E2AA71E1F1}"/>
    <cellStyle name="Heading 1 2" xfId="29" xr:uid="{B5D913CE-F7FA-48E4-B1AD-C03D8B49EB42}"/>
    <cellStyle name="Heading 1 2 2" xfId="30" xr:uid="{D51E0491-215A-4D3C-9B75-11B074906191}"/>
    <cellStyle name="Heading 2 2" xfId="31" xr:uid="{06C40BFC-DE9B-4054-B9D2-63E4E950F746}"/>
    <cellStyle name="Heading 2 2 2" xfId="32" xr:uid="{8893D2C1-DF73-4D86-B69D-A745BE2A6ABD}"/>
    <cellStyle name="Hyperlink 2" xfId="33" xr:uid="{A7EEBC1C-2DD4-4644-A17C-0D4D3EBA90E2}"/>
    <cellStyle name="Normal" xfId="0" builtinId="0"/>
    <cellStyle name="Normal 2" xfId="2" xr:uid="{C343762F-B7A5-4D74-83E0-D496C6E482B2}"/>
    <cellStyle name="Normal 2 2" xfId="34" xr:uid="{9779F483-4FFA-45EA-BD3B-D575FCF76591}"/>
    <cellStyle name="Normal 2 3" xfId="56" xr:uid="{6B11958E-6228-4431-BF0C-D28B91684DAD}"/>
    <cellStyle name="Normal 3" xfId="35" xr:uid="{4954D03E-FD60-48F2-AC83-17D86C5CD6D8}"/>
    <cellStyle name="Normal 3 2" xfId="36" xr:uid="{9C5632B1-6525-4416-B3D4-9AFDFEA68125}"/>
    <cellStyle name="Normal 4" xfId="37" xr:uid="{88CEBD14-13B4-4EE1-AA1A-44F14271B209}"/>
    <cellStyle name="Normal 4 2" xfId="38" xr:uid="{941952E9-F2DB-48AC-B53E-9EF64EC86E78}"/>
    <cellStyle name="Normal 4 3" xfId="39" xr:uid="{BC71BEA2-C29B-4D45-B089-82B12CEDA42A}"/>
    <cellStyle name="Normal 5" xfId="40" xr:uid="{089547C8-4BCC-4F6E-A646-CD93F7367A7A}"/>
    <cellStyle name="Normal 6" xfId="41" xr:uid="{229CB72B-2BE6-44A2-9705-1707771A6378}"/>
    <cellStyle name="Normal 6 2" xfId="42" xr:uid="{81F2E872-4421-452E-8C12-477D45C2DE7E}"/>
    <cellStyle name="Note 2" xfId="43" xr:uid="{776C6BE9-6F7B-4D2C-A786-4C608B5C82BA}"/>
    <cellStyle name="Note 2 2" xfId="44" xr:uid="{3E5DCEE9-6714-42CC-A332-E580237C8B72}"/>
    <cellStyle name="Percent 2" xfId="45" xr:uid="{4DCF623D-B630-4CCA-A58E-2A5124039DF2}"/>
    <cellStyle name="Percent 2 2" xfId="46" xr:uid="{73C812D0-72AB-4011-B4A8-E0DFE0D1F32C}"/>
    <cellStyle name="Percent 2 2 2" xfId="47" xr:uid="{DD52D9A0-92D2-4DFF-BD33-85F2B7D0B893}"/>
    <cellStyle name="Percent 2 3" xfId="48" xr:uid="{2F8FAC05-A20B-4A02-BD52-970337EBC948}"/>
    <cellStyle name="Percent 3" xfId="49" xr:uid="{66C96498-E517-4824-9447-1567A23661D3}"/>
    <cellStyle name="Percent 3 2" xfId="50" xr:uid="{E333F893-A017-40A5-8F6E-5ED88D85DE53}"/>
    <cellStyle name="Percent 3 3" xfId="51" xr:uid="{0E4A0BD9-3614-443B-A2F4-CFDE325D78CF}"/>
    <cellStyle name="Percent 4" xfId="52" xr:uid="{13FD9431-3695-4136-96AA-E45BD8130D04}"/>
    <cellStyle name="Percent 5" xfId="53" xr:uid="{E8ABE894-8C54-4A9D-B6C4-47A25776D137}"/>
    <cellStyle name="Total 2" xfId="54" xr:uid="{F3BDE198-654F-4D7D-8415-1EDEFFEC52B8}"/>
    <cellStyle name="Total 2 2" xfId="55" xr:uid="{982F8F26-80CE-4B87-8B46-E4101E0D2E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achild.sharepoint.com/sites/Coalition/Shared%20Documents/OneDrive%20-%20CFCS/CWPTA/2024-2025%20TA/2024-2025%20Training%20Plan/Costs%20per%20training%20worksheet26.xlsx" TargetMode="External"/><Relationship Id="rId1" Type="http://schemas.openxmlformats.org/officeDocument/2006/relationships/externalLinkPath" Target="/sites/Coalition/Shared%20Documents/OneDrive%20-%20CFCS/CWPTA/2024-2025%20TA/2024-2025%20Training%20Plan/FY25%20Training%20Plan%20and%20Amendments/FY25%20Training%20Plan/Costs%20per%20training%20worksheet2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iachild.sharepoint.com/sites/Coalition/Shared%20Documents/OneDrive%20-%20CFCS/CWPTA/2024-2025%20TA/2024-2025%20Training%20Plan/YIPA%20Annual%20Costs.xlsx" TargetMode="External"/><Relationship Id="rId1" Type="http://schemas.openxmlformats.org/officeDocument/2006/relationships/externalLinkPath" Target="/sites/Coalition/Shared%20Documents/OneDrive%20-%20CFCS/CWPTA/2024-2025%20TA/2024-2025%20Training%20Plan/FY25%20Training%20Plan%20and%20Amendments/FY25%20Training%20Plan/YIPA%20Annual%20Cost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iachild.sharepoint.com/sites/Coalition/Shared%20Documents/OneDrive%20-%20CFCS/CWPTA/2024-2025%20TA/2024-2025%20Training%20Plan/Costs%20per%20training%20worksheet26.xlsx" TargetMode="External"/><Relationship Id="rId1" Type="http://schemas.openxmlformats.org/officeDocument/2006/relationships/externalLinkPath" Target="/sites/Coalition/Shared%20Documents/OneDrive%20-%20CFCS/CWPTA/2024-2025%20TA/2024-2025%20Training%20Plan/Costs%20per%20training%20worksheet26.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iachild.sharepoint.com/sites/Coalition/Shared%20Documents/OneDrive%20-%20CFCS/CWPTA/2024-2025%20TA/2024-2025%20Training%20Plan/Relias%20Annual%20Costs.xlsx" TargetMode="External"/><Relationship Id="rId1" Type="http://schemas.openxmlformats.org/officeDocument/2006/relationships/externalLinkPath" Target="/sites/Coalition/Shared%20Documents/OneDrive%20-%20CFCS/CWPTA/2024-2025%20TA/2024-2025%20Training%20Plan/FY26%20Training%20Plan/Relias%20Annual%20Costs.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iachild.sharepoint.com/sites/Coalition/Shared%20Documents/OneDrive%20-%20CFCS/CWPTA/2024-2025%20TA/2024-2025%20Training%20Plan/YIPA%20Annual%20Costs.xlsx" TargetMode="External"/><Relationship Id="rId1" Type="http://schemas.openxmlformats.org/officeDocument/2006/relationships/externalLinkPath" Target="/sites/Coalition/Shared%20Documents/OneDrive%20-%20CFCS/CWPTA/2024-2025%20TA/2024-2025%20Training%20Plan/FY26%20Training%20Plan/YIPA%20Annual%20Costs.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iachild.sharepoint.com/sites/Coalition/Shared%20Documents/OneDrive%20-%20CFCS/CWPTA/2024-2025%20TA/2024-2025%20Training%20Plan/Relias%20Annual%20Costs.xlsx" TargetMode="External"/><Relationship Id="rId1" Type="http://schemas.openxmlformats.org/officeDocument/2006/relationships/externalLinkPath" Target="/sites/Coalition/Shared%20Documents/OneDrive%20-%20CFCS/CWPTA/2024-2025%20TA/2024-2025%20Training%20Plan/Relias%20Annual%20Costs.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iachild.sharepoint.com/sites/Coalition/Shared%20Documents/OneDrive%20-%20CFCS/CWPTA/2024-2025%20TA/2024-2025%20Training%20Plan/YIPA%20Annual%20Costs.xlsx" TargetMode="External"/><Relationship Id="rId1" Type="http://schemas.openxmlformats.org/officeDocument/2006/relationships/externalLinkPath" Target="/sites/Coalition/Shared%20Documents/OneDrive%20-%20CFCS/CWPTA/2024-2025%20TA/2024-2025%20Training%20Plan/YIPA%20Annual%20Cos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5nsOA4fAkGGxMexR6LiiSPqCZsbtZBKszJZKTKsfyT847DxK8pDRoPj8-vTQXz6" itemId="01OR4UCMES6Q627DC7N5A2B5VQ7KYPZSXO">
      <xxl21:absoluteUrl r:id="rId2"/>
    </xxl21:alternateUrls>
    <sheetNames>
      <sheetName val="Sheet1"/>
      <sheetName val="Sheet2"/>
      <sheetName val="Sheet3"/>
      <sheetName val="Updated for FY25 TP 5.7.24"/>
      <sheetName val="Updated for FY25 TP 6.7.24"/>
      <sheetName val="Updated for FY25 7.18.24"/>
      <sheetName val="Updated for FY26 Nov 24"/>
    </sheetNames>
    <sheetDataSet>
      <sheetData sheetId="0" refreshError="1"/>
      <sheetData sheetId="1" refreshError="1"/>
      <sheetData sheetId="2" refreshError="1"/>
      <sheetData sheetId="3" refreshError="1"/>
      <sheetData sheetId="4" refreshError="1"/>
      <sheetData sheetId="5" refreshError="1"/>
      <sheetData sheetId="6" refreshError="1">
        <row r="5">
          <cell r="T5">
            <v>5766.7072637030724</v>
          </cell>
        </row>
        <row r="15">
          <cell r="T15">
            <v>26897.456514812289</v>
          </cell>
        </row>
        <row r="16">
          <cell r="T16">
            <v>13643.998257406143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5nsOA4fAkGGxMexR6LiiSPqCZsbtZBKszJZKTKsfyT847DxK8pDRoPj8-vTQXz6" itemId="01OR4UCMCUWAK5ITMYKZDZMAYCSTHB4ZKI">
      <xxl21:absoluteUrl r:id="rId2"/>
    </xxl21:alternateUrls>
    <sheetNames>
      <sheetName val="YIPA Total Cost Nov 2024"/>
    </sheetNames>
    <sheetDataSet>
      <sheetData sheetId="0" refreshError="1">
        <row r="3">
          <cell r="P3">
            <v>2869.1079902113406</v>
          </cell>
        </row>
        <row r="4">
          <cell r="P4">
            <v>1728.7375</v>
          </cell>
        </row>
        <row r="5">
          <cell r="P5">
            <v>1769.4647499999999</v>
          </cell>
        </row>
        <row r="6">
          <cell r="P6">
            <v>1769.4647499999999</v>
          </cell>
        </row>
        <row r="7">
          <cell r="P7">
            <v>1810.1920000000002</v>
          </cell>
        </row>
        <row r="8">
          <cell r="P8">
            <v>1769.4647499999999</v>
          </cell>
        </row>
        <row r="9">
          <cell r="P9">
            <v>1769.4647499999999</v>
          </cell>
        </row>
        <row r="10">
          <cell r="P10">
            <v>1810.1920000000002</v>
          </cell>
        </row>
        <row r="11">
          <cell r="P11">
            <v>1728.7375</v>
          </cell>
        </row>
        <row r="12">
          <cell r="P12">
            <v>1769.4647499999999</v>
          </cell>
        </row>
        <row r="13">
          <cell r="P13">
            <v>1769.4647499999999</v>
          </cell>
        </row>
        <row r="14">
          <cell r="P14">
            <v>1728.7375</v>
          </cell>
        </row>
        <row r="15">
          <cell r="P15">
            <v>1728.7375</v>
          </cell>
        </row>
        <row r="16">
          <cell r="P16">
            <v>1769.4647499999999</v>
          </cell>
        </row>
        <row r="17">
          <cell r="P17">
            <v>1728.7375</v>
          </cell>
        </row>
        <row r="18">
          <cell r="P18">
            <v>1728.7375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5nsOA4fAkGGxMexR6LiiSPqCZsbtZBKszJZKTKsfyT847DxK8pDRoPj8-vTQXz6" itemId="01OR4UCMES6Q627DC7N5A2B5VQ7KYPZSXO">
      <xxl21:absoluteUrl r:id="rId2"/>
    </xxl21:alternateUrls>
    <sheetNames>
      <sheetName val="Sheet1"/>
      <sheetName val="Sheet2"/>
      <sheetName val="Sheet3"/>
      <sheetName val="Updated for FY25 TP 5.7.24"/>
      <sheetName val="Updated for FY25 TP 6.7.24"/>
      <sheetName val="Updated for FY25 7.18.24"/>
      <sheetName val="Updated for FY26 Nov 24"/>
    </sheetNames>
    <sheetDataSet>
      <sheetData sheetId="0" refreshError="1"/>
      <sheetData sheetId="1" refreshError="1"/>
      <sheetData sheetId="2" refreshError="1"/>
      <sheetData sheetId="3" refreshError="1"/>
      <sheetData sheetId="4" refreshError="1"/>
      <sheetData sheetId="5" refreshError="1"/>
      <sheetData sheetId="6" refreshError="1">
        <row r="5">
          <cell r="T5">
            <v>5766.7072637030724</v>
          </cell>
        </row>
        <row r="6">
          <cell r="T6">
            <v>5766.7072637030724</v>
          </cell>
        </row>
        <row r="7">
          <cell r="T7">
            <v>5771.7386287030722</v>
          </cell>
        </row>
        <row r="8">
          <cell r="T8">
            <v>19617.41895753779</v>
          </cell>
        </row>
        <row r="9">
          <cell r="T9">
            <v>7881.3579430546088</v>
          </cell>
        </row>
        <row r="10">
          <cell r="T10">
            <v>4964.2604937030728</v>
          </cell>
        </row>
        <row r="11">
          <cell r="T11">
            <v>8485.1079430546088</v>
          </cell>
        </row>
        <row r="13">
          <cell r="T13">
            <v>10385.967757406146</v>
          </cell>
        </row>
        <row r="14">
          <cell r="T14">
            <v>6730.8063191792626</v>
          </cell>
        </row>
        <row r="15">
          <cell r="T15">
            <v>26897.456514812289</v>
          </cell>
        </row>
        <row r="16">
          <cell r="T16">
            <v>13643.998257406143</v>
          </cell>
        </row>
        <row r="17">
          <cell r="T17">
            <v>6001.7386287030722</v>
          </cell>
        </row>
        <row r="18">
          <cell r="T18">
            <v>9589.5194787688943</v>
          </cell>
        </row>
        <row r="19">
          <cell r="T19">
            <v>10469.959478768895</v>
          </cell>
        </row>
        <row r="20">
          <cell r="T20">
            <v>5421.7072637030724</v>
          </cell>
        </row>
        <row r="21">
          <cell r="T21">
            <v>5421.7072637030724</v>
          </cell>
        </row>
        <row r="22">
          <cell r="T22">
            <v>5421.7072637030724</v>
          </cell>
        </row>
        <row r="23">
          <cell r="T23">
            <v>10987.459478768895</v>
          </cell>
        </row>
        <row r="24">
          <cell r="T24">
            <v>6346.7386287030722</v>
          </cell>
        </row>
        <row r="25">
          <cell r="T25">
            <v>7967.6079430546088</v>
          </cell>
        </row>
        <row r="26">
          <cell r="T26">
            <v>6461.7386287030722</v>
          </cell>
        </row>
        <row r="27">
          <cell r="T27">
            <v>15213.078074006988</v>
          </cell>
        </row>
        <row r="28">
          <cell r="T28">
            <v>5484.2386287030722</v>
          </cell>
        </row>
        <row r="29">
          <cell r="T29">
            <v>6001.7386287030722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5nsOA4fAkGGxMexR6LiiSPqCZsbtZBKszJZKTKsfyT847DxK8pDRoPj8-vTQXz6" itemId="01OR4UCMHKXZVK26HKMVEJPEXGVXZGI5OA">
      <xxl21:absoluteUrl r:id="rId2"/>
    </xxl21:alternateUrls>
    <sheetNames>
      <sheetName val="Sheet1"/>
      <sheetName val="1st Review"/>
      <sheetName val="Relias Cost Proposal"/>
      <sheetName val="Relias TP Resubmission 5.31.24"/>
      <sheetName val="Relias TP November 2024"/>
    </sheetNames>
    <sheetDataSet>
      <sheetData sheetId="0" refreshError="1"/>
      <sheetData sheetId="1" refreshError="1"/>
      <sheetData sheetId="2" refreshError="1"/>
      <sheetData sheetId="3" refreshError="1"/>
      <sheetData sheetId="4" refreshError="1">
        <row r="3">
          <cell r="H3">
            <v>1.25</v>
          </cell>
        </row>
        <row r="17">
          <cell r="Q17">
            <v>500.27760000000001</v>
          </cell>
        </row>
        <row r="18">
          <cell r="H18">
            <v>3.3</v>
          </cell>
          <cell r="Q18">
            <v>289.63439999999997</v>
          </cell>
        </row>
        <row r="19">
          <cell r="H19">
            <v>0.15</v>
          </cell>
          <cell r="Q19">
            <v>13.1652</v>
          </cell>
        </row>
        <row r="20">
          <cell r="H20">
            <v>1.5</v>
          </cell>
          <cell r="Q20">
            <v>131.65200000000002</v>
          </cell>
        </row>
        <row r="21">
          <cell r="H21">
            <v>5.75</v>
          </cell>
          <cell r="Q21">
            <v>504.66599999999994</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5nsOA4fAkGGxMexR6LiiSPqCZsbtZBKszJZKTKsfyT847DxK8pDRoPj8-vTQXz6" itemId="01OR4UCMCUWAK5ITMYKZDZMAYCSTHB4ZKI">
      <xxl21:absoluteUrl r:id="rId2"/>
    </xxl21:alternateUrls>
    <sheetNames>
      <sheetName val="YIPA Total Cost Nov 2024"/>
    </sheetNames>
    <sheetDataSet>
      <sheetData sheetId="0" refreshError="1">
        <row r="3">
          <cell r="P3">
            <v>2869.1079902113406</v>
          </cell>
        </row>
        <row r="6">
          <cell r="P6">
            <v>1769.4647499999999</v>
          </cell>
        </row>
        <row r="7">
          <cell r="P7">
            <v>1810.1920000000002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5nsOA4fAkGGxMexR6LiiSPqCZsbtZBKszJZKTKsfyT847DxK8pDRoPj8-vTQXz6" itemId="01OR4UCMHKXZVK26HKMVEJPEXGVXZGI5OA">
      <xxl21:absoluteUrl r:id="rId2"/>
    </xxl21:alternateUrls>
    <sheetNames>
      <sheetName val="Sheet1"/>
      <sheetName val="1st Review"/>
      <sheetName val="Relias Cost Proposal"/>
      <sheetName val="Relias TP Resubmission 5.31.24"/>
      <sheetName val="Relias TP November 2024"/>
    </sheetNames>
    <sheetDataSet>
      <sheetData sheetId="0"/>
      <sheetData sheetId="1"/>
      <sheetData sheetId="2"/>
      <sheetData sheetId="3"/>
      <sheetData sheetId="4">
        <row r="3">
          <cell r="H3">
            <v>1.25</v>
          </cell>
          <cell r="Q3">
            <v>109.71801341842389</v>
          </cell>
        </row>
        <row r="4">
          <cell r="H4">
            <v>73.2</v>
          </cell>
          <cell r="Q4">
            <v>6424.6175999999996</v>
          </cell>
        </row>
        <row r="5">
          <cell r="H5">
            <v>0.4</v>
          </cell>
          <cell r="Q5">
            <v>35.107199999999999</v>
          </cell>
        </row>
        <row r="6">
          <cell r="H6">
            <v>7.05</v>
          </cell>
          <cell r="Q6">
            <v>618.76440000000002</v>
          </cell>
        </row>
        <row r="7">
          <cell r="H7">
            <v>16.05</v>
          </cell>
          <cell r="Q7">
            <v>1408.6763999999998</v>
          </cell>
        </row>
        <row r="8">
          <cell r="H8">
            <v>1.05</v>
          </cell>
          <cell r="Q8">
            <v>92.156399999999991</v>
          </cell>
        </row>
        <row r="9">
          <cell r="H9">
            <v>1.5</v>
          </cell>
          <cell r="Q9">
            <v>131.65200000000002</v>
          </cell>
        </row>
        <row r="10">
          <cell r="H10">
            <v>1.7999999999999998</v>
          </cell>
          <cell r="Q10">
            <v>157.98239999999998</v>
          </cell>
        </row>
        <row r="11">
          <cell r="H11">
            <v>62</v>
          </cell>
          <cell r="Q11">
            <v>5441.616</v>
          </cell>
        </row>
        <row r="12">
          <cell r="H12">
            <v>2.4</v>
          </cell>
          <cell r="Q12">
            <v>210.64320000000001</v>
          </cell>
        </row>
        <row r="13">
          <cell r="H13">
            <v>0.75</v>
          </cell>
          <cell r="Q13">
            <v>65.826000000000008</v>
          </cell>
        </row>
        <row r="14">
          <cell r="H14">
            <v>0.3</v>
          </cell>
          <cell r="Q14">
            <v>26.330400000000001</v>
          </cell>
        </row>
        <row r="15">
          <cell r="H15">
            <v>39.25</v>
          </cell>
          <cell r="Q15">
            <v>3444.8939999999998</v>
          </cell>
        </row>
        <row r="16">
          <cell r="H16">
            <v>1.25</v>
          </cell>
          <cell r="Q16">
            <v>109.71</v>
          </cell>
        </row>
        <row r="22">
          <cell r="H22">
            <v>0.70000000000000007</v>
          </cell>
          <cell r="Q22">
            <v>61.437600000000003</v>
          </cell>
        </row>
        <row r="23">
          <cell r="H23">
            <v>0.3</v>
          </cell>
          <cell r="Q23">
            <v>26.330400000000001</v>
          </cell>
        </row>
        <row r="24">
          <cell r="H24">
            <v>0.3</v>
          </cell>
          <cell r="Q24">
            <v>26.330400000000001</v>
          </cell>
        </row>
        <row r="25">
          <cell r="H25">
            <v>32.5</v>
          </cell>
          <cell r="Q25">
            <v>2852.4599999999996</v>
          </cell>
        </row>
        <row r="26">
          <cell r="H26">
            <v>16.7</v>
          </cell>
          <cell r="Q26">
            <v>1465.7255999999998</v>
          </cell>
        </row>
        <row r="27">
          <cell r="H27">
            <v>35.9</v>
          </cell>
          <cell r="Q27">
            <v>3150.8712</v>
          </cell>
        </row>
        <row r="28">
          <cell r="H28">
            <v>9.3000000000000007</v>
          </cell>
          <cell r="Q28">
            <v>816.24240000000009</v>
          </cell>
        </row>
        <row r="29">
          <cell r="H29">
            <v>83</v>
          </cell>
          <cell r="Q29">
            <v>7284.7439999999997</v>
          </cell>
        </row>
        <row r="30">
          <cell r="H30">
            <v>0.5</v>
          </cell>
          <cell r="Q30">
            <v>43.883999999999993</v>
          </cell>
        </row>
        <row r="31">
          <cell r="H31">
            <v>5.5</v>
          </cell>
          <cell r="Q31">
            <v>482.72399999999999</v>
          </cell>
        </row>
        <row r="32">
          <cell r="H32">
            <v>0.44999999999999996</v>
          </cell>
          <cell r="Q32">
            <v>39.495599999999996</v>
          </cell>
        </row>
        <row r="33">
          <cell r="H33">
            <v>32.1</v>
          </cell>
          <cell r="Q33">
            <v>2817.3527999999997</v>
          </cell>
        </row>
        <row r="34">
          <cell r="H34">
            <v>2.5</v>
          </cell>
          <cell r="Q34">
            <v>219.42</v>
          </cell>
        </row>
        <row r="35">
          <cell r="H35">
            <v>8</v>
          </cell>
          <cell r="Q35">
            <v>702.14399999999989</v>
          </cell>
        </row>
        <row r="36">
          <cell r="H36">
            <v>12.3</v>
          </cell>
          <cell r="Q36">
            <v>1079.5463999999999</v>
          </cell>
        </row>
        <row r="37">
          <cell r="H37">
            <v>73.2</v>
          </cell>
          <cell r="Q37">
            <v>6424.6175999999996</v>
          </cell>
        </row>
        <row r="38">
          <cell r="H38">
            <v>0.3</v>
          </cell>
          <cell r="Q38">
            <v>26.330400000000001</v>
          </cell>
        </row>
        <row r="39">
          <cell r="H39">
            <v>0.2</v>
          </cell>
          <cell r="Q39">
            <v>17.553599999999999</v>
          </cell>
        </row>
        <row r="40">
          <cell r="H40">
            <v>0.1</v>
          </cell>
          <cell r="Q40">
            <v>8.7767999999999997</v>
          </cell>
        </row>
        <row r="41">
          <cell r="H41">
            <v>0.25</v>
          </cell>
          <cell r="Q41">
            <v>21.941999999999997</v>
          </cell>
        </row>
        <row r="42">
          <cell r="H42">
            <v>0.25</v>
          </cell>
          <cell r="Q42">
            <v>21.941999999999997</v>
          </cell>
        </row>
        <row r="43">
          <cell r="H43">
            <v>0.5</v>
          </cell>
          <cell r="Q43">
            <v>43.883999999999993</v>
          </cell>
        </row>
        <row r="44">
          <cell r="H44">
            <v>0.1</v>
          </cell>
          <cell r="Q44">
            <v>8.7767999999999997</v>
          </cell>
        </row>
        <row r="45">
          <cell r="H45">
            <v>0.1</v>
          </cell>
          <cell r="Q45">
            <v>8.7767999999999997</v>
          </cell>
        </row>
        <row r="46">
          <cell r="H46">
            <v>0.1</v>
          </cell>
          <cell r="Q46">
            <v>8.7767999999999997</v>
          </cell>
        </row>
        <row r="47">
          <cell r="H47">
            <v>0.60000000000000009</v>
          </cell>
          <cell r="Q47">
            <v>52.660800000000002</v>
          </cell>
        </row>
        <row r="48">
          <cell r="H48">
            <v>32</v>
          </cell>
          <cell r="Q48">
            <v>2808.5759999999996</v>
          </cell>
        </row>
        <row r="49">
          <cell r="H49">
            <v>0.15</v>
          </cell>
          <cell r="Q49">
            <v>13.1652</v>
          </cell>
        </row>
        <row r="50">
          <cell r="H50">
            <v>0.1</v>
          </cell>
          <cell r="Q50">
            <v>8.7767999999999997</v>
          </cell>
        </row>
        <row r="51">
          <cell r="H51">
            <v>6.1000000000000005</v>
          </cell>
          <cell r="Q51">
            <v>535.38480000000004</v>
          </cell>
        </row>
        <row r="52">
          <cell r="H52">
            <v>0.44999999999999996</v>
          </cell>
          <cell r="Q52">
            <v>39.495599999999996</v>
          </cell>
        </row>
        <row r="53">
          <cell r="H53">
            <v>0.1</v>
          </cell>
          <cell r="Q53">
            <v>8.7767999999999997</v>
          </cell>
        </row>
        <row r="54">
          <cell r="H54">
            <v>0.1</v>
          </cell>
          <cell r="Q54">
            <v>8.7767999999999997</v>
          </cell>
        </row>
        <row r="55">
          <cell r="H55">
            <v>1.95</v>
          </cell>
          <cell r="Q55">
            <v>171.14760000000001</v>
          </cell>
        </row>
        <row r="56">
          <cell r="H56">
            <v>26.25</v>
          </cell>
          <cell r="Q56">
            <v>2303.91</v>
          </cell>
        </row>
        <row r="57">
          <cell r="H57">
            <v>3.75</v>
          </cell>
          <cell r="Q57">
            <v>329.13</v>
          </cell>
        </row>
        <row r="58">
          <cell r="H58">
            <v>5.85</v>
          </cell>
          <cell r="Q58">
            <v>513.44280000000003</v>
          </cell>
        </row>
        <row r="59">
          <cell r="H59">
            <v>12.75</v>
          </cell>
          <cell r="Q59">
            <v>1119.0419999999999</v>
          </cell>
        </row>
        <row r="60">
          <cell r="H60">
            <v>0.25</v>
          </cell>
          <cell r="Q60">
            <v>21.941999999999997</v>
          </cell>
        </row>
        <row r="61">
          <cell r="H61">
            <v>0.1</v>
          </cell>
          <cell r="Q61">
            <v>8.7767999999999997</v>
          </cell>
        </row>
        <row r="62">
          <cell r="H62">
            <v>0.9</v>
          </cell>
          <cell r="Q62">
            <v>78.991200000000006</v>
          </cell>
        </row>
        <row r="63">
          <cell r="H63">
            <v>20.399999999999999</v>
          </cell>
          <cell r="Q63">
            <v>1790.4671999999998</v>
          </cell>
        </row>
        <row r="64">
          <cell r="H64">
            <v>1.7999999999999998</v>
          </cell>
          <cell r="Q64">
            <v>157.98239999999998</v>
          </cell>
        </row>
        <row r="65">
          <cell r="H65">
            <v>2.6999999999999997</v>
          </cell>
          <cell r="Q65">
            <v>236.97359999999995</v>
          </cell>
        </row>
        <row r="66">
          <cell r="H66">
            <v>0.1</v>
          </cell>
          <cell r="Q66">
            <v>8.7767999999999997</v>
          </cell>
        </row>
        <row r="67">
          <cell r="H67">
            <v>1.75</v>
          </cell>
          <cell r="Q67">
            <v>153.59399999999999</v>
          </cell>
        </row>
        <row r="68">
          <cell r="H68">
            <v>0.25</v>
          </cell>
          <cell r="Q68">
            <v>21.941999999999997</v>
          </cell>
        </row>
        <row r="69">
          <cell r="H69">
            <v>19.400000000000002</v>
          </cell>
          <cell r="Q69">
            <v>1702.6992000000002</v>
          </cell>
        </row>
        <row r="70">
          <cell r="H70">
            <v>27.400000000000002</v>
          </cell>
          <cell r="Q70">
            <v>2404.8432000000003</v>
          </cell>
        </row>
        <row r="71">
          <cell r="H71">
            <v>0.3</v>
          </cell>
          <cell r="Q71">
            <v>26.330400000000001</v>
          </cell>
        </row>
        <row r="72">
          <cell r="H72">
            <v>1.75</v>
          </cell>
          <cell r="Q72">
            <v>153.59399999999999</v>
          </cell>
        </row>
        <row r="73">
          <cell r="H73">
            <v>3</v>
          </cell>
          <cell r="Q73">
            <v>263.30400000000003</v>
          </cell>
        </row>
        <row r="74">
          <cell r="H74">
            <v>9</v>
          </cell>
          <cell r="Q74">
            <v>789.91200000000003</v>
          </cell>
        </row>
        <row r="75">
          <cell r="H75">
            <v>1.95</v>
          </cell>
          <cell r="Q75">
            <v>171.14760000000001</v>
          </cell>
        </row>
        <row r="76">
          <cell r="H76">
            <v>0.6</v>
          </cell>
          <cell r="Q76">
            <v>52.660800000000002</v>
          </cell>
        </row>
        <row r="77">
          <cell r="H77">
            <v>6.3</v>
          </cell>
          <cell r="Q77">
            <v>552.9384</v>
          </cell>
        </row>
        <row r="78">
          <cell r="H78">
            <v>0.2</v>
          </cell>
          <cell r="Q78">
            <v>17.553599999999999</v>
          </cell>
        </row>
        <row r="79">
          <cell r="H79">
            <v>2.1</v>
          </cell>
          <cell r="Q79">
            <v>184.31279999999998</v>
          </cell>
        </row>
        <row r="80">
          <cell r="H80">
            <v>6.4</v>
          </cell>
          <cell r="Q80">
            <v>561.71519999999998</v>
          </cell>
        </row>
        <row r="81">
          <cell r="H81">
            <v>2</v>
          </cell>
          <cell r="Q81">
            <v>175.53599999999997</v>
          </cell>
        </row>
        <row r="82">
          <cell r="H82">
            <v>0.30000000000000004</v>
          </cell>
          <cell r="Q82">
            <v>26.330400000000001</v>
          </cell>
        </row>
        <row r="83">
          <cell r="H83">
            <v>5.4</v>
          </cell>
          <cell r="Q83">
            <v>473.94719999999995</v>
          </cell>
        </row>
        <row r="84">
          <cell r="H84">
            <v>2.5</v>
          </cell>
          <cell r="Q84">
            <v>219.42</v>
          </cell>
        </row>
        <row r="85">
          <cell r="H85">
            <v>65.25</v>
          </cell>
          <cell r="Q85">
            <v>5726.8619999999992</v>
          </cell>
        </row>
        <row r="86">
          <cell r="H86">
            <v>1.05</v>
          </cell>
          <cell r="Q86">
            <v>92.156399999999991</v>
          </cell>
        </row>
        <row r="87">
          <cell r="H87">
            <v>0.3</v>
          </cell>
          <cell r="Q87">
            <v>26.330400000000001</v>
          </cell>
        </row>
        <row r="88">
          <cell r="H88">
            <v>20.399999999999999</v>
          </cell>
          <cell r="Q88">
            <v>1790.4671999999998</v>
          </cell>
        </row>
        <row r="89">
          <cell r="H89">
            <v>0.3</v>
          </cell>
          <cell r="Q89">
            <v>26.330400000000001</v>
          </cell>
        </row>
        <row r="90">
          <cell r="H90">
            <v>0.60000000000000009</v>
          </cell>
          <cell r="Q90">
            <v>52.660800000000002</v>
          </cell>
        </row>
        <row r="91">
          <cell r="H91">
            <v>2.4000000000000004</v>
          </cell>
          <cell r="Q91">
            <v>210.64320000000001</v>
          </cell>
        </row>
        <row r="92">
          <cell r="H92">
            <v>2.6</v>
          </cell>
          <cell r="Q92">
            <v>228.19680000000002</v>
          </cell>
        </row>
        <row r="93">
          <cell r="H93">
            <v>18</v>
          </cell>
          <cell r="Q93">
            <v>1579.8240000000001</v>
          </cell>
        </row>
        <row r="94">
          <cell r="H94">
            <v>6.9</v>
          </cell>
          <cell r="Q94">
            <v>605.59919999999988</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5nsOA4fAkGGxMexR6LiiSPqCZsbtZBKszJZKTKsfyT847DxK8pDRoPj8-vTQXz6" itemId="01OR4UCMCUWAK5ITMYKZDZMAYCSTHB4ZKI">
      <xxl21:absoluteUrl r:id="rId2"/>
    </xxl21:alternateUrls>
    <sheetNames>
      <sheetName val="YIPA Total Cost Nov 2024"/>
    </sheetNames>
    <sheetDataSet>
      <sheetData sheetId="0">
        <row r="3">
          <cell r="P3">
            <v>2869.1079902113406</v>
          </cell>
        </row>
        <row r="4">
          <cell r="P4">
            <v>1728.7375</v>
          </cell>
        </row>
        <row r="5">
          <cell r="P5">
            <v>1769.4647499999999</v>
          </cell>
        </row>
        <row r="8">
          <cell r="P8">
            <v>1769.4647499999999</v>
          </cell>
        </row>
        <row r="9">
          <cell r="P9">
            <v>1769.4647499999999</v>
          </cell>
        </row>
        <row r="10">
          <cell r="P10">
            <v>1810.1920000000002</v>
          </cell>
        </row>
        <row r="11">
          <cell r="P11">
            <v>1728.7375</v>
          </cell>
        </row>
        <row r="12">
          <cell r="P12">
            <v>1769.4647499999999</v>
          </cell>
        </row>
        <row r="13">
          <cell r="P13">
            <v>1769.4647499999999</v>
          </cell>
        </row>
        <row r="14">
          <cell r="P14">
            <v>1728.7375</v>
          </cell>
        </row>
        <row r="15">
          <cell r="P15">
            <v>1728.7375</v>
          </cell>
        </row>
        <row r="16">
          <cell r="P16">
            <v>1769.4647499999999</v>
          </cell>
        </row>
        <row r="17">
          <cell r="P17">
            <v>1728.7375</v>
          </cell>
        </row>
        <row r="18">
          <cell r="P18">
            <v>1728.7375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C9193-177D-4B9A-9117-0165306C00A2}">
  <sheetPr codeName="Sheet2">
    <outlinePr summaryBelow="0"/>
  </sheetPr>
  <dimension ref="A1:L139"/>
  <sheetViews>
    <sheetView topLeftCell="C1" zoomScaleNormal="100" workbookViewId="0">
      <pane ySplit="1" topLeftCell="A121" activePane="bottomLeft" state="frozen"/>
      <selection pane="bottomLeft" activeCell="H107" sqref="H107"/>
    </sheetView>
  </sheetViews>
  <sheetFormatPr defaultColWidth="8.85546875" defaultRowHeight="15" x14ac:dyDescent="0.25"/>
  <cols>
    <col min="1" max="1" width="13.85546875" bestFit="1" customWidth="1"/>
    <col min="2" max="2" width="24.140625" bestFit="1" customWidth="1"/>
    <col min="3" max="3" width="14.7109375" bestFit="1" customWidth="1"/>
    <col min="4" max="4" width="17.85546875" customWidth="1"/>
    <col min="5" max="5" width="44.28515625" customWidth="1"/>
    <col min="6" max="6" width="17.7109375" bestFit="1" customWidth="1"/>
    <col min="7" max="7" width="44" bestFit="1" customWidth="1"/>
    <col min="8" max="8" width="31.140625" bestFit="1" customWidth="1"/>
    <col min="9" max="9" width="26.42578125" bestFit="1" customWidth="1"/>
    <col min="10" max="10" width="26" bestFit="1" customWidth="1"/>
    <col min="11" max="11" width="20.42578125" customWidth="1"/>
    <col min="12" max="12" width="19.42578125" customWidth="1"/>
  </cols>
  <sheetData>
    <row r="1" spans="1:12" ht="15.75" x14ac:dyDescent="0.25">
      <c r="A1" s="13" t="s">
        <v>0</v>
      </c>
      <c r="B1" s="3" t="s">
        <v>1</v>
      </c>
      <c r="C1" s="3" t="s">
        <v>127</v>
      </c>
      <c r="D1" s="3" t="s">
        <v>2</v>
      </c>
      <c r="E1" s="3" t="s">
        <v>3</v>
      </c>
      <c r="F1" s="3" t="s">
        <v>4</v>
      </c>
      <c r="G1" s="3" t="s">
        <v>5</v>
      </c>
      <c r="H1" s="3" t="s">
        <v>6</v>
      </c>
      <c r="I1" s="3" t="s">
        <v>7</v>
      </c>
      <c r="J1" s="3" t="s">
        <v>8</v>
      </c>
      <c r="K1" s="3" t="s">
        <v>9</v>
      </c>
      <c r="L1" s="3" t="s">
        <v>10</v>
      </c>
    </row>
    <row r="2" spans="1:12" s="14" customFormat="1" x14ac:dyDescent="0.25">
      <c r="A2" s="227" t="s">
        <v>11</v>
      </c>
      <c r="B2" s="228"/>
      <c r="C2" s="228"/>
      <c r="D2" s="228"/>
      <c r="E2" s="228"/>
      <c r="F2" s="228"/>
      <c r="G2" s="228"/>
      <c r="H2" s="228"/>
      <c r="I2" s="228"/>
      <c r="J2" s="228"/>
      <c r="K2" s="228"/>
      <c r="L2" s="228"/>
    </row>
    <row r="3" spans="1:12" s="14" customFormat="1" ht="216.75" x14ac:dyDescent="0.2">
      <c r="A3" s="42" t="s">
        <v>128</v>
      </c>
      <c r="B3" s="43" t="s">
        <v>129</v>
      </c>
      <c r="C3" s="44" t="s">
        <v>130</v>
      </c>
      <c r="D3" s="44" t="s">
        <v>131</v>
      </c>
      <c r="E3" s="44" t="s">
        <v>132</v>
      </c>
      <c r="F3" s="46" t="s">
        <v>133</v>
      </c>
      <c r="G3" s="46" t="s">
        <v>17</v>
      </c>
      <c r="H3" s="44" t="s">
        <v>134</v>
      </c>
      <c r="I3" s="47">
        <v>71.210192436172747</v>
      </c>
      <c r="J3" s="47">
        <f>I3*5</f>
        <v>356.05096218086373</v>
      </c>
      <c r="K3" s="46" t="s">
        <v>135</v>
      </c>
      <c r="L3" s="49">
        <v>0.75</v>
      </c>
    </row>
    <row r="4" spans="1:12" s="14" customFormat="1" ht="171" customHeight="1" x14ac:dyDescent="0.2">
      <c r="A4" s="42" t="s">
        <v>136</v>
      </c>
      <c r="B4" s="43" t="s">
        <v>137</v>
      </c>
      <c r="C4" s="44" t="s">
        <v>138</v>
      </c>
      <c r="D4" s="44" t="s">
        <v>139</v>
      </c>
      <c r="E4" s="44" t="s">
        <v>140</v>
      </c>
      <c r="F4" s="46" t="s">
        <v>141</v>
      </c>
      <c r="G4" s="46" t="s">
        <v>17</v>
      </c>
      <c r="H4" s="44" t="s">
        <v>134</v>
      </c>
      <c r="I4" s="47">
        <v>11507.567097685516</v>
      </c>
      <c r="J4" s="47">
        <f>I4*5</f>
        <v>57537.835488427583</v>
      </c>
      <c r="K4" s="46" t="s">
        <v>135</v>
      </c>
      <c r="L4" s="49">
        <v>121.2</v>
      </c>
    </row>
    <row r="5" spans="1:12" s="17" customFormat="1" ht="132.94999999999999" customHeight="1" x14ac:dyDescent="0.25">
      <c r="A5" s="42" t="s">
        <v>136</v>
      </c>
      <c r="B5" s="43" t="s">
        <v>137</v>
      </c>
      <c r="C5" s="45" t="s">
        <v>138</v>
      </c>
      <c r="D5" s="44" t="s">
        <v>142</v>
      </c>
      <c r="E5" s="44" t="s">
        <v>140</v>
      </c>
      <c r="F5" s="46" t="s">
        <v>141</v>
      </c>
      <c r="G5" s="46" t="s">
        <v>17</v>
      </c>
      <c r="H5" s="44" t="s">
        <v>134</v>
      </c>
      <c r="I5" s="47">
        <v>37.978769299292132</v>
      </c>
      <c r="J5" s="47">
        <f>I5*5</f>
        <v>189.89384649646067</v>
      </c>
      <c r="K5" s="46" t="s">
        <v>135</v>
      </c>
      <c r="L5" s="49">
        <v>0.4</v>
      </c>
    </row>
    <row r="6" spans="1:12" s="17" customFormat="1" ht="174.95" customHeight="1" x14ac:dyDescent="0.25">
      <c r="A6" s="42" t="s">
        <v>128</v>
      </c>
      <c r="B6" s="43" t="s">
        <v>143</v>
      </c>
      <c r="C6" s="44" t="s">
        <v>144</v>
      </c>
      <c r="D6" s="44" t="s">
        <v>145</v>
      </c>
      <c r="E6" s="44" t="s">
        <v>146</v>
      </c>
      <c r="F6" s="46" t="s">
        <v>141</v>
      </c>
      <c r="G6" s="46" t="s">
        <v>17</v>
      </c>
      <c r="H6" s="44" t="s">
        <v>134</v>
      </c>
      <c r="I6" s="48">
        <v>1694.8025799809113</v>
      </c>
      <c r="J6" s="48">
        <f>I6*5</f>
        <v>8474.0128999045573</v>
      </c>
      <c r="K6" s="50" t="s">
        <v>135</v>
      </c>
      <c r="L6" s="51">
        <v>17.849999999999998</v>
      </c>
    </row>
    <row r="7" spans="1:12" s="14" customFormat="1" x14ac:dyDescent="0.25">
      <c r="A7" s="225" t="s">
        <v>22</v>
      </c>
      <c r="B7" s="226"/>
      <c r="C7" s="226"/>
      <c r="D7" s="226"/>
      <c r="E7" s="226"/>
      <c r="F7" s="226"/>
      <c r="G7" s="226"/>
      <c r="H7" s="226"/>
      <c r="I7" s="226"/>
      <c r="J7" s="226"/>
      <c r="K7" s="226"/>
      <c r="L7" s="226"/>
    </row>
    <row r="8" spans="1:12" s="14" customFormat="1" ht="255" x14ac:dyDescent="0.2">
      <c r="A8" s="42" t="s">
        <v>128</v>
      </c>
      <c r="B8" s="43" t="s">
        <v>147</v>
      </c>
      <c r="C8" s="44" t="s">
        <v>148</v>
      </c>
      <c r="D8" s="44" t="s">
        <v>149</v>
      </c>
      <c r="E8" s="44" t="s">
        <v>150</v>
      </c>
      <c r="F8" s="46" t="s">
        <v>141</v>
      </c>
      <c r="G8" s="46" t="s">
        <v>17</v>
      </c>
      <c r="H8" s="44" t="s">
        <v>26</v>
      </c>
      <c r="I8" s="47">
        <v>56.968153948938202</v>
      </c>
      <c r="J8" s="47">
        <f>I8*5</f>
        <v>284.84076974469099</v>
      </c>
      <c r="K8" s="46" t="s">
        <v>135</v>
      </c>
      <c r="L8" s="49">
        <v>0.6</v>
      </c>
    </row>
    <row r="9" spans="1:12" s="14" customFormat="1" ht="165.75" x14ac:dyDescent="0.2">
      <c r="A9" s="42" t="s">
        <v>128</v>
      </c>
      <c r="B9" s="43" t="s">
        <v>129</v>
      </c>
      <c r="C9" s="44" t="s">
        <v>151</v>
      </c>
      <c r="D9" s="44" t="s">
        <v>152</v>
      </c>
      <c r="E9" s="44" t="s">
        <v>153</v>
      </c>
      <c r="F9" s="46" t="s">
        <v>141</v>
      </c>
      <c r="G9" s="46" t="s">
        <v>17</v>
      </c>
      <c r="H9" s="45" t="s">
        <v>26</v>
      </c>
      <c r="I9" s="47">
        <v>23.73673081205758</v>
      </c>
      <c r="J9" s="47">
        <f>I9*5</f>
        <v>118.68365406028789</v>
      </c>
      <c r="K9" s="46" t="s">
        <v>135</v>
      </c>
      <c r="L9" s="49">
        <v>0.25</v>
      </c>
    </row>
    <row r="10" spans="1:12" s="17" customFormat="1" ht="197.45" customHeight="1" x14ac:dyDescent="0.25">
      <c r="A10" s="42" t="s">
        <v>128</v>
      </c>
      <c r="B10" s="43" t="s">
        <v>147</v>
      </c>
      <c r="C10" s="44" t="s">
        <v>154</v>
      </c>
      <c r="D10" s="44" t="s">
        <v>155</v>
      </c>
      <c r="E10" s="44" t="s">
        <v>156</v>
      </c>
      <c r="F10" s="46" t="s">
        <v>141</v>
      </c>
      <c r="G10" s="46" t="s">
        <v>17</v>
      </c>
      <c r="H10" s="44" t="s">
        <v>26</v>
      </c>
      <c r="I10" s="48">
        <v>85.452230923407299</v>
      </c>
      <c r="J10" s="48">
        <f>I10*5</f>
        <v>427.26115461703648</v>
      </c>
      <c r="K10" s="50" t="s">
        <v>135</v>
      </c>
      <c r="L10" s="51">
        <v>0.89999999999999991</v>
      </c>
    </row>
    <row r="11" spans="1:12" s="14" customFormat="1" x14ac:dyDescent="0.2">
      <c r="A11" s="229" t="s">
        <v>27</v>
      </c>
      <c r="B11" s="230"/>
      <c r="C11" s="230"/>
      <c r="D11" s="230"/>
      <c r="E11" s="230"/>
      <c r="F11" s="230"/>
      <c r="G11" s="230"/>
      <c r="H11" s="230"/>
      <c r="I11" s="230"/>
      <c r="J11" s="230"/>
      <c r="K11" s="230"/>
      <c r="L11" s="230"/>
    </row>
    <row r="12" spans="1:12" s="17" customFormat="1" ht="108" customHeight="1" x14ac:dyDescent="0.25">
      <c r="A12" s="42" t="s">
        <v>128</v>
      </c>
      <c r="B12" s="43" t="s">
        <v>157</v>
      </c>
      <c r="C12" s="45">
        <v>1188576</v>
      </c>
      <c r="D12" s="44" t="s">
        <v>158</v>
      </c>
      <c r="E12" s="44" t="s">
        <v>159</v>
      </c>
      <c r="F12" s="46" t="s">
        <v>141</v>
      </c>
      <c r="G12" s="46" t="s">
        <v>17</v>
      </c>
      <c r="H12" s="44" t="s">
        <v>160</v>
      </c>
      <c r="I12" s="48">
        <v>47.47346162411516</v>
      </c>
      <c r="J12" s="48">
        <f t="shared" ref="J12:J17" si="0">I12*5</f>
        <v>237.36730812057579</v>
      </c>
      <c r="K12" s="50" t="s">
        <v>135</v>
      </c>
      <c r="L12" s="51">
        <v>0.5</v>
      </c>
    </row>
    <row r="13" spans="1:12" s="17" customFormat="1" ht="83.1" customHeight="1" x14ac:dyDescent="0.25">
      <c r="A13" s="42" t="s">
        <v>161</v>
      </c>
      <c r="B13" s="43" t="s">
        <v>162</v>
      </c>
      <c r="C13" s="44" t="s">
        <v>163</v>
      </c>
      <c r="D13" s="44" t="s">
        <v>164</v>
      </c>
      <c r="E13" s="44" t="s">
        <v>165</v>
      </c>
      <c r="F13" s="46" t="s">
        <v>141</v>
      </c>
      <c r="G13" s="46" t="s">
        <v>17</v>
      </c>
      <c r="H13" s="44" t="s">
        <v>160</v>
      </c>
      <c r="I13" s="48">
        <v>28.484076974469101</v>
      </c>
      <c r="J13" s="48">
        <f t="shared" si="0"/>
        <v>142.42038487234549</v>
      </c>
      <c r="K13" s="50" t="s">
        <v>135</v>
      </c>
      <c r="L13" s="51">
        <v>0.3</v>
      </c>
    </row>
    <row r="14" spans="1:12" s="17" customFormat="1" ht="107.1" customHeight="1" x14ac:dyDescent="0.25">
      <c r="A14" s="42" t="s">
        <v>136</v>
      </c>
      <c r="B14" s="43" t="s">
        <v>166</v>
      </c>
      <c r="C14" s="44" t="s">
        <v>167</v>
      </c>
      <c r="D14" s="44" t="s">
        <v>168</v>
      </c>
      <c r="E14" s="44" t="s">
        <v>169</v>
      </c>
      <c r="F14" s="46" t="s">
        <v>141</v>
      </c>
      <c r="G14" s="46" t="s">
        <v>17</v>
      </c>
      <c r="H14" s="44" t="s">
        <v>31</v>
      </c>
      <c r="I14" s="48">
        <v>256.35669277022191</v>
      </c>
      <c r="J14" s="48">
        <f t="shared" si="0"/>
        <v>1281.7834638511094</v>
      </c>
      <c r="K14" s="50" t="s">
        <v>135</v>
      </c>
      <c r="L14" s="51">
        <v>2.6999999999999997</v>
      </c>
    </row>
    <row r="15" spans="1:12" s="17" customFormat="1" ht="107.1" customHeight="1" x14ac:dyDescent="0.25">
      <c r="A15" s="42" t="s">
        <v>128</v>
      </c>
      <c r="B15" s="43" t="s">
        <v>170</v>
      </c>
      <c r="C15" s="44" t="s">
        <v>171</v>
      </c>
      <c r="D15" s="44" t="s">
        <v>172</v>
      </c>
      <c r="E15" s="44" t="s">
        <v>173</v>
      </c>
      <c r="F15" s="46" t="s">
        <v>141</v>
      </c>
      <c r="G15" s="46" t="s">
        <v>17</v>
      </c>
      <c r="H15" s="44" t="s">
        <v>174</v>
      </c>
      <c r="I15" s="48">
        <v>28.484076974469101</v>
      </c>
      <c r="J15" s="48">
        <f t="shared" si="0"/>
        <v>142.42038487234549</v>
      </c>
      <c r="K15" s="50" t="s">
        <v>135</v>
      </c>
      <c r="L15" s="51">
        <v>0.3</v>
      </c>
    </row>
    <row r="16" spans="1:12" s="17" customFormat="1" ht="107.1" customHeight="1" x14ac:dyDescent="0.25">
      <c r="A16" s="42" t="s">
        <v>136</v>
      </c>
      <c r="B16" s="43" t="s">
        <v>162</v>
      </c>
      <c r="C16" s="44" t="s">
        <v>175</v>
      </c>
      <c r="D16" s="44" t="s">
        <v>176</v>
      </c>
      <c r="E16" s="44" t="s">
        <v>177</v>
      </c>
      <c r="F16" s="46" t="s">
        <v>141</v>
      </c>
      <c r="G16" s="46" t="s">
        <v>17</v>
      </c>
      <c r="H16" s="44" t="s">
        <v>31</v>
      </c>
      <c r="I16" s="47">
        <v>23.73673081205758</v>
      </c>
      <c r="J16" s="47">
        <f t="shared" si="0"/>
        <v>118.68365406028789</v>
      </c>
      <c r="K16" s="46" t="s">
        <v>135</v>
      </c>
      <c r="L16" s="49">
        <v>0.25</v>
      </c>
    </row>
    <row r="17" spans="1:12" s="17" customFormat="1" ht="132" customHeight="1" x14ac:dyDescent="0.25">
      <c r="A17" s="42" t="s">
        <v>128</v>
      </c>
      <c r="B17" s="43" t="s">
        <v>137</v>
      </c>
      <c r="C17" s="45"/>
      <c r="D17" s="45" t="s">
        <v>178</v>
      </c>
      <c r="E17" s="45" t="s">
        <v>179</v>
      </c>
      <c r="F17" s="46" t="s">
        <v>141</v>
      </c>
      <c r="G17" s="44" t="s">
        <v>17</v>
      </c>
      <c r="H17" s="45" t="s">
        <v>180</v>
      </c>
      <c r="I17" s="47">
        <v>47.47346162411516</v>
      </c>
      <c r="J17" s="48">
        <f t="shared" si="0"/>
        <v>237.36730812057579</v>
      </c>
      <c r="K17" s="46" t="s">
        <v>135</v>
      </c>
      <c r="L17" s="51">
        <v>1</v>
      </c>
    </row>
    <row r="18" spans="1:12" s="14" customFormat="1" x14ac:dyDescent="0.25">
      <c r="A18" s="231" t="s">
        <v>40</v>
      </c>
      <c r="B18" s="232"/>
      <c r="C18" s="232"/>
      <c r="D18" s="232"/>
      <c r="E18" s="232"/>
      <c r="F18" s="232"/>
      <c r="G18" s="232"/>
      <c r="H18" s="232"/>
      <c r="I18" s="232"/>
      <c r="J18" s="232"/>
      <c r="K18" s="232"/>
      <c r="L18" s="232"/>
    </row>
    <row r="19" spans="1:12" s="14" customFormat="1" ht="102" x14ac:dyDescent="0.2">
      <c r="A19" s="42" t="s">
        <v>136</v>
      </c>
      <c r="B19" s="43" t="s">
        <v>181</v>
      </c>
      <c r="C19" s="44" t="s">
        <v>182</v>
      </c>
      <c r="D19" s="44" t="s">
        <v>40</v>
      </c>
      <c r="E19" s="44" t="s">
        <v>183</v>
      </c>
      <c r="F19" s="46" t="s">
        <v>141</v>
      </c>
      <c r="G19" s="46" t="s">
        <v>17</v>
      </c>
      <c r="H19" s="44" t="s">
        <v>184</v>
      </c>
      <c r="I19" s="48">
        <v>4234.6327768710726</v>
      </c>
      <c r="J19" s="48">
        <f>I19*5</f>
        <v>21173.163884355363</v>
      </c>
      <c r="K19" s="50" t="s">
        <v>135</v>
      </c>
      <c r="L19" s="51">
        <v>44.6</v>
      </c>
    </row>
    <row r="20" spans="1:12" s="14" customFormat="1" ht="293.25" x14ac:dyDescent="0.2">
      <c r="A20" s="42" t="s">
        <v>128</v>
      </c>
      <c r="B20" s="43" t="s">
        <v>185</v>
      </c>
      <c r="C20" s="44" t="s">
        <v>186</v>
      </c>
      <c r="D20" s="44" t="s">
        <v>187</v>
      </c>
      <c r="E20" s="44" t="s">
        <v>188</v>
      </c>
      <c r="F20" s="46" t="s">
        <v>141</v>
      </c>
      <c r="G20" s="46" t="s">
        <v>17</v>
      </c>
      <c r="H20" s="44" t="s">
        <v>184</v>
      </c>
      <c r="I20" s="48">
        <v>14.24203848723455</v>
      </c>
      <c r="J20" s="48">
        <f>I20*5</f>
        <v>71.210192436172747</v>
      </c>
      <c r="K20" s="50" t="s">
        <v>135</v>
      </c>
      <c r="L20" s="51">
        <v>0.15</v>
      </c>
    </row>
    <row r="21" spans="1:12" s="14" customFormat="1" ht="135.6" customHeight="1" x14ac:dyDescent="0.2">
      <c r="A21" s="42" t="s">
        <v>128</v>
      </c>
      <c r="B21" s="43" t="s">
        <v>189</v>
      </c>
      <c r="C21" s="44" t="s">
        <v>190</v>
      </c>
      <c r="D21" s="44" t="s">
        <v>191</v>
      </c>
      <c r="E21" s="44" t="s">
        <v>192</v>
      </c>
      <c r="F21" s="46" t="s">
        <v>141</v>
      </c>
      <c r="G21" s="46" t="s">
        <v>17</v>
      </c>
      <c r="H21" s="44" t="s">
        <v>184</v>
      </c>
      <c r="I21" s="47">
        <v>28.484076974469101</v>
      </c>
      <c r="J21" s="47">
        <f>I21*5</f>
        <v>142.42038487234549</v>
      </c>
      <c r="K21" s="46" t="s">
        <v>135</v>
      </c>
      <c r="L21" s="49">
        <v>0.3</v>
      </c>
    </row>
    <row r="22" spans="1:12" s="17" customFormat="1" ht="254.1" customHeight="1" x14ac:dyDescent="0.25">
      <c r="A22" s="42" t="s">
        <v>128</v>
      </c>
      <c r="B22" s="43" t="s">
        <v>193</v>
      </c>
      <c r="C22" s="44" t="s">
        <v>194</v>
      </c>
      <c r="D22" s="44" t="s">
        <v>195</v>
      </c>
      <c r="E22" s="44" t="s">
        <v>196</v>
      </c>
      <c r="F22" s="46" t="s">
        <v>141</v>
      </c>
      <c r="G22" s="46" t="s">
        <v>17</v>
      </c>
      <c r="H22" s="44" t="s">
        <v>184</v>
      </c>
      <c r="I22" s="48">
        <v>113.9363078978764</v>
      </c>
      <c r="J22" s="48">
        <f>I22*5</f>
        <v>569.68153948938198</v>
      </c>
      <c r="K22" s="50" t="s">
        <v>135</v>
      </c>
      <c r="L22" s="51">
        <v>1.2</v>
      </c>
    </row>
    <row r="23" spans="1:12" s="17" customFormat="1" ht="117.95" customHeight="1" x14ac:dyDescent="0.25">
      <c r="A23" s="42" t="s">
        <v>128</v>
      </c>
      <c r="B23" s="43" t="s">
        <v>147</v>
      </c>
      <c r="C23" s="44" t="s">
        <v>197</v>
      </c>
      <c r="D23" s="44" t="s">
        <v>198</v>
      </c>
      <c r="E23" s="44" t="s">
        <v>199</v>
      </c>
      <c r="F23" s="46" t="s">
        <v>141</v>
      </c>
      <c r="G23" s="46" t="s">
        <v>17</v>
      </c>
      <c r="H23" s="44" t="s">
        <v>184</v>
      </c>
      <c r="I23" s="48">
        <v>498.47134705320923</v>
      </c>
      <c r="J23" s="48">
        <f>I23*5</f>
        <v>2492.3567352660461</v>
      </c>
      <c r="K23" s="50" t="s">
        <v>135</v>
      </c>
      <c r="L23" s="51">
        <v>5.25</v>
      </c>
    </row>
    <row r="24" spans="1:12" s="14" customFormat="1" x14ac:dyDescent="0.25">
      <c r="A24" s="231" t="s">
        <v>200</v>
      </c>
      <c r="B24" s="232"/>
      <c r="C24" s="232"/>
      <c r="D24" s="232"/>
      <c r="E24" s="232"/>
      <c r="F24" s="232"/>
      <c r="G24" s="232"/>
      <c r="H24" s="232"/>
      <c r="I24" s="232"/>
      <c r="J24" s="232"/>
      <c r="K24" s="232"/>
      <c r="L24" s="232"/>
    </row>
    <row r="25" spans="1:12" s="17" customFormat="1" ht="117.95" customHeight="1" x14ac:dyDescent="0.25">
      <c r="A25" s="42" t="s">
        <v>128</v>
      </c>
      <c r="B25" s="43" t="s">
        <v>201</v>
      </c>
      <c r="C25" s="44" t="s">
        <v>202</v>
      </c>
      <c r="D25" s="44" t="s">
        <v>203</v>
      </c>
      <c r="E25" s="44" t="s">
        <v>204</v>
      </c>
      <c r="F25" s="46" t="s">
        <v>133</v>
      </c>
      <c r="G25" s="46" t="s">
        <v>17</v>
      </c>
      <c r="H25" s="44" t="s">
        <v>205</v>
      </c>
      <c r="I25" s="47">
        <v>37.978769299292132</v>
      </c>
      <c r="J25" s="47">
        <f>I25*5</f>
        <v>189.89384649646067</v>
      </c>
      <c r="K25" s="46" t="s">
        <v>135</v>
      </c>
      <c r="L25" s="49">
        <v>0.4</v>
      </c>
    </row>
    <row r="26" spans="1:12" s="14" customFormat="1" x14ac:dyDescent="0.25">
      <c r="A26" s="231" t="s">
        <v>50</v>
      </c>
      <c r="B26" s="232"/>
      <c r="C26" s="232"/>
      <c r="D26" s="232"/>
      <c r="E26" s="232"/>
      <c r="F26" s="232"/>
      <c r="G26" s="232"/>
      <c r="H26" s="232"/>
      <c r="I26" s="232"/>
      <c r="J26" s="232"/>
      <c r="K26" s="232"/>
      <c r="L26" s="232"/>
    </row>
    <row r="27" spans="1:12" s="14" customFormat="1" ht="280.5" x14ac:dyDescent="0.2">
      <c r="A27" s="42" t="s">
        <v>136</v>
      </c>
      <c r="B27" s="43" t="s">
        <v>206</v>
      </c>
      <c r="C27" s="44" t="s">
        <v>207</v>
      </c>
      <c r="D27" s="44" t="s">
        <v>208</v>
      </c>
      <c r="E27" s="44" t="s">
        <v>209</v>
      </c>
      <c r="F27" s="46" t="s">
        <v>210</v>
      </c>
      <c r="G27" s="46" t="s">
        <v>54</v>
      </c>
      <c r="H27" s="44" t="s">
        <v>211</v>
      </c>
      <c r="I27" s="48">
        <v>28.484076974469101</v>
      </c>
      <c r="J27" s="48">
        <f t="shared" ref="J27:J36" si="1">I27*5</f>
        <v>142.42038487234549</v>
      </c>
      <c r="K27" s="50" t="s">
        <v>135</v>
      </c>
      <c r="L27" s="51">
        <v>0.3</v>
      </c>
    </row>
    <row r="28" spans="1:12" s="14" customFormat="1" ht="242.25" x14ac:dyDescent="0.2">
      <c r="A28" s="42" t="s">
        <v>128</v>
      </c>
      <c r="B28" s="43" t="s">
        <v>212</v>
      </c>
      <c r="C28" s="44" t="s">
        <v>213</v>
      </c>
      <c r="D28" s="44" t="s">
        <v>214</v>
      </c>
      <c r="E28" s="44" t="s">
        <v>215</v>
      </c>
      <c r="F28" s="46" t="s">
        <v>141</v>
      </c>
      <c r="G28" s="46" t="s">
        <v>54</v>
      </c>
      <c r="H28" s="44" t="s">
        <v>211</v>
      </c>
      <c r="I28" s="52">
        <v>42.72611546170365</v>
      </c>
      <c r="J28" s="52">
        <f t="shared" si="1"/>
        <v>213.63057730851824</v>
      </c>
      <c r="K28" s="53" t="s">
        <v>135</v>
      </c>
      <c r="L28" s="54">
        <v>0.44999999999999996</v>
      </c>
    </row>
    <row r="29" spans="1:12" s="14" customFormat="1" ht="140.25" x14ac:dyDescent="0.2">
      <c r="A29" s="42" t="s">
        <v>128</v>
      </c>
      <c r="B29" s="43" t="s">
        <v>216</v>
      </c>
      <c r="C29" s="45" t="s">
        <v>217</v>
      </c>
      <c r="D29" s="45" t="s">
        <v>218</v>
      </c>
      <c r="E29" s="45" t="s">
        <v>219</v>
      </c>
      <c r="F29" s="46" t="s">
        <v>141</v>
      </c>
      <c r="G29" s="46" t="s">
        <v>54</v>
      </c>
      <c r="H29" s="44" t="s">
        <v>211</v>
      </c>
      <c r="I29" s="47">
        <v>2981.3333899944328</v>
      </c>
      <c r="J29" s="47">
        <f t="shared" si="1"/>
        <v>14906.666949972165</v>
      </c>
      <c r="K29" s="46" t="s">
        <v>135</v>
      </c>
      <c r="L29" s="49">
        <v>31.400000000000002</v>
      </c>
    </row>
    <row r="30" spans="1:12" s="14" customFormat="1" ht="114.75" x14ac:dyDescent="0.2">
      <c r="A30" s="42" t="s">
        <v>136</v>
      </c>
      <c r="B30" s="43" t="s">
        <v>220</v>
      </c>
      <c r="C30" s="45" t="s">
        <v>221</v>
      </c>
      <c r="D30" s="45" t="s">
        <v>222</v>
      </c>
      <c r="E30" s="45" t="s">
        <v>223</v>
      </c>
      <c r="F30" s="46" t="s">
        <v>141</v>
      </c>
      <c r="G30" s="46" t="s">
        <v>54</v>
      </c>
      <c r="H30" s="44" t="s">
        <v>211</v>
      </c>
      <c r="I30" s="47">
        <v>2411.6518505050508</v>
      </c>
      <c r="J30" s="47">
        <f t="shared" si="1"/>
        <v>12058.259252525255</v>
      </c>
      <c r="K30" s="46" t="s">
        <v>135</v>
      </c>
      <c r="L30" s="49">
        <v>25.400000000000002</v>
      </c>
    </row>
    <row r="31" spans="1:12" s="14" customFormat="1" ht="233.45" customHeight="1" x14ac:dyDescent="0.2">
      <c r="A31" s="42" t="s">
        <v>136</v>
      </c>
      <c r="B31" s="43" t="s">
        <v>220</v>
      </c>
      <c r="C31" s="45" t="s">
        <v>224</v>
      </c>
      <c r="D31" s="45" t="s">
        <v>225</v>
      </c>
      <c r="E31" s="45" t="s">
        <v>226</v>
      </c>
      <c r="F31" s="46" t="s">
        <v>141</v>
      </c>
      <c r="G31" s="46" t="s">
        <v>54</v>
      </c>
      <c r="H31" s="44" t="s">
        <v>211</v>
      </c>
      <c r="I31" s="47">
        <v>2952.8493130199631</v>
      </c>
      <c r="J31" s="47">
        <f t="shared" si="1"/>
        <v>14764.246565099817</v>
      </c>
      <c r="K31" s="46" t="s">
        <v>135</v>
      </c>
      <c r="L31" s="49">
        <v>31.1</v>
      </c>
    </row>
    <row r="32" spans="1:12" s="14" customFormat="1" ht="216.75" x14ac:dyDescent="0.2">
      <c r="A32" s="42" t="s">
        <v>136</v>
      </c>
      <c r="B32" s="43" t="s">
        <v>220</v>
      </c>
      <c r="C32" s="44" t="s">
        <v>227</v>
      </c>
      <c r="D32" s="44" t="s">
        <v>228</v>
      </c>
      <c r="E32" s="44" t="s">
        <v>229</v>
      </c>
      <c r="F32" s="46" t="s">
        <v>141</v>
      </c>
      <c r="G32" s="46" t="s">
        <v>54</v>
      </c>
      <c r="H32" s="44" t="s">
        <v>211</v>
      </c>
      <c r="I32" s="48">
        <v>977.95330945677233</v>
      </c>
      <c r="J32" s="48">
        <f t="shared" si="1"/>
        <v>4889.7665472838617</v>
      </c>
      <c r="K32" s="50" t="s">
        <v>135</v>
      </c>
      <c r="L32" s="51">
        <v>10.3</v>
      </c>
    </row>
    <row r="33" spans="1:12" s="14" customFormat="1" ht="280.5" x14ac:dyDescent="0.2">
      <c r="A33" s="45" t="s">
        <v>128</v>
      </c>
      <c r="B33" s="55" t="s">
        <v>206</v>
      </c>
      <c r="C33" s="56" t="s">
        <v>230</v>
      </c>
      <c r="D33" s="57" t="s">
        <v>231</v>
      </c>
      <c r="E33" s="45" t="s">
        <v>232</v>
      </c>
      <c r="F33" s="46" t="s">
        <v>141</v>
      </c>
      <c r="G33" s="46" t="s">
        <v>54</v>
      </c>
      <c r="H33" s="44" t="s">
        <v>211</v>
      </c>
      <c r="I33" s="59">
        <v>593.41827030143963</v>
      </c>
      <c r="J33" s="59">
        <f t="shared" si="1"/>
        <v>2967.0913515071979</v>
      </c>
      <c r="K33" s="58" t="s">
        <v>135</v>
      </c>
      <c r="L33" s="54">
        <v>6.25</v>
      </c>
    </row>
    <row r="34" spans="1:12" s="14" customFormat="1" ht="191.25" x14ac:dyDescent="0.2">
      <c r="A34" s="42" t="s">
        <v>128</v>
      </c>
      <c r="B34" s="43" t="s">
        <v>233</v>
      </c>
      <c r="C34" s="44" t="s">
        <v>234</v>
      </c>
      <c r="D34" s="44" t="s">
        <v>235</v>
      </c>
      <c r="E34" s="44" t="s">
        <v>236</v>
      </c>
      <c r="F34" s="46" t="s">
        <v>141</v>
      </c>
      <c r="G34" s="46" t="s">
        <v>54</v>
      </c>
      <c r="H34" s="44" t="s">
        <v>211</v>
      </c>
      <c r="I34" s="48">
        <v>9.494692324823033</v>
      </c>
      <c r="J34" s="48">
        <f t="shared" si="1"/>
        <v>47.473461624115167</v>
      </c>
      <c r="K34" s="50" t="s">
        <v>135</v>
      </c>
      <c r="L34" s="51">
        <v>0.1</v>
      </c>
    </row>
    <row r="35" spans="1:12" s="17" customFormat="1" ht="147" customHeight="1" x14ac:dyDescent="0.25">
      <c r="A35" s="42" t="s">
        <v>128</v>
      </c>
      <c r="B35" s="43" t="s">
        <v>237</v>
      </c>
      <c r="C35" s="44" t="s">
        <v>238</v>
      </c>
      <c r="D35" s="44" t="s">
        <v>239</v>
      </c>
      <c r="E35" s="44" t="s">
        <v>240</v>
      </c>
      <c r="F35" s="46" t="s">
        <v>141</v>
      </c>
      <c r="G35" s="46" t="s">
        <v>54</v>
      </c>
      <c r="H35" s="44" t="s">
        <v>211</v>
      </c>
      <c r="I35" s="48">
        <v>1424.2038487234552</v>
      </c>
      <c r="J35" s="48">
        <f t="shared" si="1"/>
        <v>7121.0192436172756</v>
      </c>
      <c r="K35" s="50" t="s">
        <v>135</v>
      </c>
      <c r="L35" s="51">
        <v>15</v>
      </c>
    </row>
    <row r="36" spans="1:12" s="17" customFormat="1" ht="183.95" customHeight="1" x14ac:dyDescent="0.25">
      <c r="A36" s="42" t="s">
        <v>161</v>
      </c>
      <c r="B36" s="43" t="s">
        <v>241</v>
      </c>
      <c r="C36" s="44" t="s">
        <v>242</v>
      </c>
      <c r="D36" s="44" t="s">
        <v>243</v>
      </c>
      <c r="E36" s="44" t="s">
        <v>244</v>
      </c>
      <c r="F36" s="46" t="s">
        <v>141</v>
      </c>
      <c r="G36" s="46" t="s">
        <v>54</v>
      </c>
      <c r="H36" s="44" t="s">
        <v>245</v>
      </c>
      <c r="I36" s="47">
        <v>170.9044618468146</v>
      </c>
      <c r="J36" s="47">
        <f t="shared" si="1"/>
        <v>854.52230923407296</v>
      </c>
      <c r="K36" s="46" t="s">
        <v>135</v>
      </c>
      <c r="L36" s="49">
        <v>1.7999999999999998</v>
      </c>
    </row>
    <row r="37" spans="1:12" s="14" customFormat="1" x14ac:dyDescent="0.2">
      <c r="A37" s="237" t="s">
        <v>59</v>
      </c>
      <c r="B37" s="238"/>
      <c r="C37" s="238"/>
      <c r="D37" s="238"/>
      <c r="E37" s="238"/>
      <c r="F37" s="238"/>
      <c r="G37" s="238"/>
      <c r="H37" s="238"/>
      <c r="I37" s="238"/>
      <c r="J37" s="238"/>
      <c r="K37" s="238"/>
      <c r="L37" s="238"/>
    </row>
    <row r="38" spans="1:12" s="14" customFormat="1" ht="191.25" x14ac:dyDescent="0.2">
      <c r="A38" s="45" t="s">
        <v>128</v>
      </c>
      <c r="B38" s="45" t="s">
        <v>246</v>
      </c>
      <c r="C38" s="45" t="s">
        <v>247</v>
      </c>
      <c r="D38" s="45" t="s">
        <v>248</v>
      </c>
      <c r="E38" s="60" t="s">
        <v>249</v>
      </c>
      <c r="F38" s="46" t="s">
        <v>141</v>
      </c>
      <c r="G38" s="46" t="s">
        <v>17</v>
      </c>
      <c r="H38" s="44" t="s">
        <v>64</v>
      </c>
      <c r="I38" s="59">
        <v>4486.2421234788835</v>
      </c>
      <c r="J38" s="59">
        <f>I38*5</f>
        <v>22431.210617394419</v>
      </c>
      <c r="K38" s="58" t="s">
        <v>135</v>
      </c>
      <c r="L38" s="54">
        <v>47.25</v>
      </c>
    </row>
    <row r="39" spans="1:12" s="17" customFormat="1" ht="258" customHeight="1" x14ac:dyDescent="0.25">
      <c r="A39" s="42" t="s">
        <v>128</v>
      </c>
      <c r="B39" s="43" t="s">
        <v>250</v>
      </c>
      <c r="C39" s="44" t="s">
        <v>251</v>
      </c>
      <c r="D39" s="44" t="s">
        <v>252</v>
      </c>
      <c r="E39" s="44" t="s">
        <v>253</v>
      </c>
      <c r="F39" s="46" t="s">
        <v>141</v>
      </c>
      <c r="G39" s="46" t="s">
        <v>17</v>
      </c>
      <c r="H39" s="44" t="s">
        <v>64</v>
      </c>
      <c r="I39" s="48">
        <v>688.36519354966981</v>
      </c>
      <c r="J39" s="48">
        <f>I39*5</f>
        <v>3441.8259677483493</v>
      </c>
      <c r="K39" s="50" t="s">
        <v>135</v>
      </c>
      <c r="L39" s="51">
        <v>7.25</v>
      </c>
    </row>
    <row r="40" spans="1:12" s="14" customFormat="1" x14ac:dyDescent="0.25">
      <c r="A40" s="225" t="s">
        <v>254</v>
      </c>
      <c r="B40" s="226"/>
      <c r="C40" s="226"/>
      <c r="D40" s="226"/>
      <c r="E40" s="226"/>
      <c r="F40" s="226"/>
      <c r="G40" s="226"/>
      <c r="H40" s="226"/>
      <c r="I40" s="226"/>
      <c r="J40" s="226"/>
      <c r="K40" s="226"/>
      <c r="L40" s="226"/>
    </row>
    <row r="41" spans="1:12" s="17" customFormat="1" ht="120" customHeight="1" x14ac:dyDescent="0.25">
      <c r="A41" s="42" t="s">
        <v>128</v>
      </c>
      <c r="B41" s="43" t="s">
        <v>216</v>
      </c>
      <c r="C41" s="44" t="s">
        <v>255</v>
      </c>
      <c r="D41" s="44" t="s">
        <v>256</v>
      </c>
      <c r="E41" s="44" t="s">
        <v>257</v>
      </c>
      <c r="F41" s="46" t="s">
        <v>141</v>
      </c>
      <c r="G41" s="46" t="s">
        <v>54</v>
      </c>
      <c r="H41" s="44" t="s">
        <v>258</v>
      </c>
      <c r="I41" s="47">
        <v>389.28238531774446</v>
      </c>
      <c r="J41" s="47">
        <f>I41*5</f>
        <v>1946.4119265887223</v>
      </c>
      <c r="K41" s="46" t="s">
        <v>135</v>
      </c>
      <c r="L41" s="49">
        <v>4.1000000000000005</v>
      </c>
    </row>
    <row r="42" spans="1:12" s="17" customFormat="1" ht="120" customHeight="1" x14ac:dyDescent="0.25">
      <c r="A42" s="42" t="s">
        <v>136</v>
      </c>
      <c r="B42" s="43" t="s">
        <v>259</v>
      </c>
      <c r="C42" s="44" t="s">
        <v>260</v>
      </c>
      <c r="D42" s="44" t="s">
        <v>261</v>
      </c>
      <c r="E42" s="44" t="s">
        <v>262</v>
      </c>
      <c r="F42" s="46" t="s">
        <v>141</v>
      </c>
      <c r="G42" s="46" t="s">
        <v>54</v>
      </c>
      <c r="H42" s="44" t="s">
        <v>258</v>
      </c>
      <c r="I42" s="47">
        <v>446.25053926668255</v>
      </c>
      <c r="J42" s="47">
        <f>I42*5</f>
        <v>2231.2526963334126</v>
      </c>
      <c r="K42" s="46" t="s">
        <v>135</v>
      </c>
      <c r="L42" s="49">
        <v>4.7</v>
      </c>
    </row>
    <row r="43" spans="1:12" s="17" customFormat="1" ht="120" customHeight="1" x14ac:dyDescent="0.25">
      <c r="A43" s="42" t="s">
        <v>136</v>
      </c>
      <c r="B43" s="43" t="s">
        <v>263</v>
      </c>
      <c r="C43" s="45" t="s">
        <v>264</v>
      </c>
      <c r="D43" s="45" t="s">
        <v>265</v>
      </c>
      <c r="E43" s="45" t="s">
        <v>266</v>
      </c>
      <c r="F43" s="46" t="s">
        <v>141</v>
      </c>
      <c r="G43" s="46" t="s">
        <v>54</v>
      </c>
      <c r="H43" s="44" t="s">
        <v>258</v>
      </c>
      <c r="I43" s="47">
        <v>5924.6880106895733</v>
      </c>
      <c r="J43" s="47">
        <f>I43*5</f>
        <v>29623.440053447866</v>
      </c>
      <c r="K43" s="46" t="s">
        <v>135</v>
      </c>
      <c r="L43" s="49">
        <v>62.4</v>
      </c>
    </row>
    <row r="44" spans="1:12" s="17" customFormat="1" ht="120" customHeight="1" x14ac:dyDescent="0.25">
      <c r="A44" s="45" t="s">
        <v>136</v>
      </c>
      <c r="B44" s="55" t="s">
        <v>267</v>
      </c>
      <c r="C44" s="45" t="s">
        <v>268</v>
      </c>
      <c r="D44" s="61" t="s">
        <v>269</v>
      </c>
      <c r="E44" s="45" t="s">
        <v>270</v>
      </c>
      <c r="F44" s="46" t="s">
        <v>141</v>
      </c>
      <c r="G44" s="46" t="s">
        <v>54</v>
      </c>
      <c r="H44" s="44" t="s">
        <v>258</v>
      </c>
      <c r="I44" s="59">
        <v>14.24203848723455</v>
      </c>
      <c r="J44" s="59">
        <f>I44*5</f>
        <v>71.210192436172747</v>
      </c>
      <c r="K44" s="58" t="s">
        <v>135</v>
      </c>
      <c r="L44" s="49">
        <v>0.15</v>
      </c>
    </row>
    <row r="45" spans="1:12" s="17" customFormat="1" ht="120" customHeight="1" x14ac:dyDescent="0.25">
      <c r="A45" s="45" t="s">
        <v>136</v>
      </c>
      <c r="B45" s="45" t="s">
        <v>271</v>
      </c>
      <c r="C45" s="45" t="s">
        <v>272</v>
      </c>
      <c r="D45" s="45" t="s">
        <v>273</v>
      </c>
      <c r="E45" s="45" t="s">
        <v>274</v>
      </c>
      <c r="F45" s="46" t="s">
        <v>141</v>
      </c>
      <c r="G45" s="46" t="s">
        <v>54</v>
      </c>
      <c r="H45" s="44" t="s">
        <v>258</v>
      </c>
      <c r="I45" s="59">
        <v>37.978769299292132</v>
      </c>
      <c r="J45" s="59">
        <f>I45*5</f>
        <v>189.89384649646067</v>
      </c>
      <c r="K45" s="58" t="s">
        <v>135</v>
      </c>
      <c r="L45" s="54">
        <v>0.4</v>
      </c>
    </row>
    <row r="46" spans="1:12" s="14" customFormat="1" x14ac:dyDescent="0.25">
      <c r="A46" s="225" t="s">
        <v>65</v>
      </c>
      <c r="B46" s="226"/>
      <c r="C46" s="226"/>
      <c r="D46" s="226"/>
      <c r="E46" s="226"/>
      <c r="F46" s="226"/>
      <c r="G46" s="226"/>
      <c r="H46" s="226"/>
      <c r="I46" s="226"/>
      <c r="J46" s="226"/>
      <c r="K46" s="226"/>
      <c r="L46" s="226"/>
    </row>
    <row r="47" spans="1:12" s="14" customFormat="1" ht="153" x14ac:dyDescent="0.2">
      <c r="A47" s="45" t="s">
        <v>275</v>
      </c>
      <c r="B47" s="45" t="s">
        <v>276</v>
      </c>
      <c r="C47" s="45" t="s">
        <v>277</v>
      </c>
      <c r="D47" s="45" t="s">
        <v>278</v>
      </c>
      <c r="E47" s="45" t="s">
        <v>279</v>
      </c>
      <c r="F47" s="46" t="s">
        <v>210</v>
      </c>
      <c r="G47" s="46" t="s">
        <v>54</v>
      </c>
      <c r="H47" s="44" t="s">
        <v>280</v>
      </c>
      <c r="I47" s="59">
        <v>9.494692324823033</v>
      </c>
      <c r="J47" s="59">
        <f t="shared" ref="J47:J55" si="2">I47*5</f>
        <v>47.473461624115167</v>
      </c>
      <c r="K47" s="58" t="s">
        <v>135</v>
      </c>
      <c r="L47" s="54">
        <v>0.1</v>
      </c>
    </row>
    <row r="48" spans="1:12" s="14" customFormat="1" ht="178.5" x14ac:dyDescent="0.2">
      <c r="A48" s="42" t="s">
        <v>275</v>
      </c>
      <c r="B48" s="43" t="s">
        <v>241</v>
      </c>
      <c r="C48" s="44" t="s">
        <v>281</v>
      </c>
      <c r="D48" s="44" t="s">
        <v>282</v>
      </c>
      <c r="E48" s="44" t="s">
        <v>283</v>
      </c>
      <c r="F48" s="46" t="s">
        <v>141</v>
      </c>
      <c r="G48" s="46" t="s">
        <v>54</v>
      </c>
      <c r="H48" s="44" t="s">
        <v>280</v>
      </c>
      <c r="I48" s="48">
        <v>71.210192436172747</v>
      </c>
      <c r="J48" s="48">
        <f t="shared" si="2"/>
        <v>356.05096218086373</v>
      </c>
      <c r="K48" s="50" t="s">
        <v>135</v>
      </c>
      <c r="L48" s="51">
        <v>0.75</v>
      </c>
    </row>
    <row r="49" spans="1:12" s="14" customFormat="1" ht="267.75" x14ac:dyDescent="0.2">
      <c r="A49" s="42" t="s">
        <v>275</v>
      </c>
      <c r="B49" s="43" t="s">
        <v>147</v>
      </c>
      <c r="C49" s="44" t="s">
        <v>284</v>
      </c>
      <c r="D49" s="44" t="s">
        <v>285</v>
      </c>
      <c r="E49" s="44" t="s">
        <v>286</v>
      </c>
      <c r="F49" s="46" t="s">
        <v>141</v>
      </c>
      <c r="G49" s="46" t="s">
        <v>54</v>
      </c>
      <c r="H49" s="44" t="s">
        <v>280</v>
      </c>
      <c r="I49" s="48">
        <v>94.94692324823032</v>
      </c>
      <c r="J49" s="48">
        <f t="shared" si="2"/>
        <v>474.73461624115157</v>
      </c>
      <c r="K49" s="50" t="s">
        <v>135</v>
      </c>
      <c r="L49" s="51">
        <v>1</v>
      </c>
    </row>
    <row r="50" spans="1:12" s="14" customFormat="1" ht="216.75" x14ac:dyDescent="0.2">
      <c r="A50" s="42" t="s">
        <v>275</v>
      </c>
      <c r="B50" s="43" t="s">
        <v>287</v>
      </c>
      <c r="C50" s="44" t="s">
        <v>288</v>
      </c>
      <c r="D50" s="44" t="s">
        <v>289</v>
      </c>
      <c r="E50" s="44" t="s">
        <v>290</v>
      </c>
      <c r="F50" s="46" t="s">
        <v>141</v>
      </c>
      <c r="G50" s="46" t="s">
        <v>54</v>
      </c>
      <c r="H50" s="44" t="s">
        <v>280</v>
      </c>
      <c r="I50" s="48">
        <v>66.462846273761244</v>
      </c>
      <c r="J50" s="48">
        <f t="shared" si="2"/>
        <v>332.31423136880619</v>
      </c>
      <c r="K50" s="50" t="s">
        <v>135</v>
      </c>
      <c r="L50" s="51">
        <v>0.70000000000000007</v>
      </c>
    </row>
    <row r="51" spans="1:12" s="14" customFormat="1" ht="204" x14ac:dyDescent="0.2">
      <c r="A51" s="42" t="s">
        <v>275</v>
      </c>
      <c r="B51" s="43" t="s">
        <v>291</v>
      </c>
      <c r="C51" s="44" t="s">
        <v>292</v>
      </c>
      <c r="D51" s="44" t="s">
        <v>293</v>
      </c>
      <c r="E51" s="44" t="s">
        <v>294</v>
      </c>
      <c r="F51" s="46" t="s">
        <v>141</v>
      </c>
      <c r="G51" s="46" t="s">
        <v>54</v>
      </c>
      <c r="H51" s="44" t="s">
        <v>280</v>
      </c>
      <c r="I51" s="48">
        <v>18.989384649646066</v>
      </c>
      <c r="J51" s="48">
        <f t="shared" si="2"/>
        <v>94.946923248230334</v>
      </c>
      <c r="K51" s="50" t="s">
        <v>135</v>
      </c>
      <c r="L51" s="51">
        <v>0.2</v>
      </c>
    </row>
    <row r="52" spans="1:12" s="14" customFormat="1" ht="63.75" x14ac:dyDescent="0.2">
      <c r="A52" s="42" t="s">
        <v>275</v>
      </c>
      <c r="B52" s="43" t="s">
        <v>291</v>
      </c>
      <c r="C52" s="44" t="s">
        <v>295</v>
      </c>
      <c r="D52" s="44" t="s">
        <v>296</v>
      </c>
      <c r="E52" s="44" t="s">
        <v>297</v>
      </c>
      <c r="F52" s="46" t="s">
        <v>141</v>
      </c>
      <c r="G52" s="46" t="s">
        <v>54</v>
      </c>
      <c r="H52" s="44" t="s">
        <v>280</v>
      </c>
      <c r="I52" s="48">
        <v>9.494692324823033</v>
      </c>
      <c r="J52" s="48">
        <f t="shared" si="2"/>
        <v>47.473461624115167</v>
      </c>
      <c r="K52" s="50" t="s">
        <v>135</v>
      </c>
      <c r="L52" s="51">
        <v>0.1</v>
      </c>
    </row>
    <row r="53" spans="1:12" s="14" customFormat="1" ht="153" x14ac:dyDescent="0.2">
      <c r="A53" s="42" t="s">
        <v>275</v>
      </c>
      <c r="B53" s="43" t="s">
        <v>298</v>
      </c>
      <c r="C53" s="44" t="s">
        <v>299</v>
      </c>
      <c r="D53" s="44" t="s">
        <v>300</v>
      </c>
      <c r="E53" s="44" t="s">
        <v>301</v>
      </c>
      <c r="F53" s="46" t="s">
        <v>133</v>
      </c>
      <c r="G53" s="46" t="s">
        <v>54</v>
      </c>
      <c r="H53" s="44" t="s">
        <v>280</v>
      </c>
      <c r="I53" s="48">
        <v>18.989384649646066</v>
      </c>
      <c r="J53" s="48">
        <f t="shared" si="2"/>
        <v>94.946923248230334</v>
      </c>
      <c r="K53" s="50" t="s">
        <v>135</v>
      </c>
      <c r="L53" s="51">
        <v>0.2</v>
      </c>
    </row>
    <row r="54" spans="1:12" s="14" customFormat="1" ht="204" x14ac:dyDescent="0.2">
      <c r="A54" s="42" t="s">
        <v>275</v>
      </c>
      <c r="B54" s="43" t="s">
        <v>241</v>
      </c>
      <c r="C54" s="44" t="s">
        <v>302</v>
      </c>
      <c r="D54" s="44" t="s">
        <v>303</v>
      </c>
      <c r="E54" s="44" t="s">
        <v>304</v>
      </c>
      <c r="F54" s="46" t="s">
        <v>133</v>
      </c>
      <c r="G54" s="46" t="s">
        <v>54</v>
      </c>
      <c r="H54" s="44" t="s">
        <v>305</v>
      </c>
      <c r="I54" s="48">
        <v>18.989384649646066</v>
      </c>
      <c r="J54" s="48">
        <f t="shared" si="2"/>
        <v>94.946923248230334</v>
      </c>
      <c r="K54" s="50" t="s">
        <v>135</v>
      </c>
      <c r="L54" s="51">
        <v>0.2</v>
      </c>
    </row>
    <row r="55" spans="1:12" s="17" customFormat="1" ht="104.45" customHeight="1" x14ac:dyDescent="0.25">
      <c r="A55" s="42" t="s">
        <v>275</v>
      </c>
      <c r="B55" s="43" t="s">
        <v>306</v>
      </c>
      <c r="C55" s="44" t="s">
        <v>307</v>
      </c>
      <c r="D55" s="44" t="s">
        <v>308</v>
      </c>
      <c r="E55" s="44" t="s">
        <v>309</v>
      </c>
      <c r="F55" s="46" t="s">
        <v>133</v>
      </c>
      <c r="G55" s="46" t="s">
        <v>54</v>
      </c>
      <c r="H55" s="44" t="s">
        <v>305</v>
      </c>
      <c r="I55" s="48">
        <v>123.43100022269942</v>
      </c>
      <c r="J55" s="48">
        <f t="shared" si="2"/>
        <v>617.15500111349706</v>
      </c>
      <c r="K55" s="50" t="s">
        <v>135</v>
      </c>
      <c r="L55" s="51">
        <v>1.3</v>
      </c>
    </row>
    <row r="56" spans="1:12" s="14" customFormat="1" x14ac:dyDescent="0.25">
      <c r="A56" s="231" t="s">
        <v>310</v>
      </c>
      <c r="B56" s="232"/>
      <c r="C56" s="232"/>
      <c r="D56" s="232"/>
      <c r="E56" s="232"/>
      <c r="F56" s="232"/>
      <c r="G56" s="232"/>
      <c r="H56" s="232"/>
      <c r="I56" s="232"/>
      <c r="J56" s="232"/>
      <c r="K56" s="232"/>
      <c r="L56" s="232"/>
    </row>
    <row r="57" spans="1:12" s="17" customFormat="1" ht="104.45" customHeight="1" x14ac:dyDescent="0.25">
      <c r="A57" s="45" t="s">
        <v>128</v>
      </c>
      <c r="B57" s="45" t="s">
        <v>311</v>
      </c>
      <c r="C57" s="45" t="s">
        <v>312</v>
      </c>
      <c r="D57" s="45" t="s">
        <v>313</v>
      </c>
      <c r="E57" s="55" t="s">
        <v>314</v>
      </c>
      <c r="F57" s="46" t="s">
        <v>210</v>
      </c>
      <c r="G57" s="46" t="s">
        <v>17</v>
      </c>
      <c r="H57" s="45" t="s">
        <v>315</v>
      </c>
      <c r="I57" s="59">
        <v>284.84076974469099</v>
      </c>
      <c r="J57" s="59">
        <f>I57*5</f>
        <v>1424.2038487234549</v>
      </c>
      <c r="K57" s="58" t="s">
        <v>135</v>
      </c>
      <c r="L57" s="49">
        <v>3</v>
      </c>
    </row>
    <row r="58" spans="1:12" s="17" customFormat="1" ht="104.45" customHeight="1" x14ac:dyDescent="0.25">
      <c r="A58" s="45" t="s">
        <v>128</v>
      </c>
      <c r="B58" s="45" t="s">
        <v>316</v>
      </c>
      <c r="C58" s="45" t="s">
        <v>317</v>
      </c>
      <c r="D58" s="45" t="s">
        <v>318</v>
      </c>
      <c r="E58" s="45" t="s">
        <v>319</v>
      </c>
      <c r="F58" s="46" t="s">
        <v>210</v>
      </c>
      <c r="G58" s="46" t="s">
        <v>17</v>
      </c>
      <c r="H58" s="45" t="s">
        <v>315</v>
      </c>
      <c r="I58" s="59">
        <v>71.210192436172747</v>
      </c>
      <c r="J58" s="59">
        <f>I58*5</f>
        <v>356.05096218086373</v>
      </c>
      <c r="K58" s="58" t="s">
        <v>135</v>
      </c>
      <c r="L58" s="49">
        <v>0.75</v>
      </c>
    </row>
    <row r="59" spans="1:12" s="14" customFormat="1" x14ac:dyDescent="0.25">
      <c r="A59" s="231" t="s">
        <v>320</v>
      </c>
      <c r="B59" s="232"/>
      <c r="C59" s="232"/>
      <c r="D59" s="232"/>
      <c r="E59" s="232"/>
      <c r="F59" s="232"/>
      <c r="G59" s="232"/>
      <c r="H59" s="232"/>
      <c r="I59" s="232"/>
      <c r="J59" s="232"/>
      <c r="K59" s="232"/>
      <c r="L59" s="232"/>
    </row>
    <row r="60" spans="1:12" s="17" customFormat="1" ht="104.45" customHeight="1" x14ac:dyDescent="0.25">
      <c r="A60" s="42" t="s">
        <v>128</v>
      </c>
      <c r="B60" s="43" t="s">
        <v>220</v>
      </c>
      <c r="C60" s="44" t="s">
        <v>321</v>
      </c>
      <c r="D60" s="44" t="s">
        <v>322</v>
      </c>
      <c r="E60" s="44" t="s">
        <v>323</v>
      </c>
      <c r="F60" s="46" t="s">
        <v>141</v>
      </c>
      <c r="G60" s="46" t="s">
        <v>54</v>
      </c>
      <c r="H60" s="44" t="s">
        <v>324</v>
      </c>
      <c r="I60" s="48">
        <v>47.47346162411516</v>
      </c>
      <c r="J60" s="48">
        <f>I60*5</f>
        <v>237.36730812057579</v>
      </c>
      <c r="K60" s="50" t="s">
        <v>135</v>
      </c>
      <c r="L60" s="51">
        <v>0.5</v>
      </c>
    </row>
    <row r="61" spans="1:12" s="17" customFormat="1" ht="104.45" customHeight="1" x14ac:dyDescent="0.25">
      <c r="A61" s="45" t="s">
        <v>275</v>
      </c>
      <c r="B61" s="45" t="s">
        <v>325</v>
      </c>
      <c r="C61" s="45" t="s">
        <v>326</v>
      </c>
      <c r="D61" s="45" t="s">
        <v>327</v>
      </c>
      <c r="E61" s="45" t="s">
        <v>328</v>
      </c>
      <c r="F61" s="46" t="s">
        <v>210</v>
      </c>
      <c r="G61" s="46" t="s">
        <v>54</v>
      </c>
      <c r="H61" s="44" t="s">
        <v>324</v>
      </c>
      <c r="I61" s="59">
        <v>9.494692324823033</v>
      </c>
      <c r="J61" s="59">
        <f>I61*5</f>
        <v>47.473461624115167</v>
      </c>
      <c r="K61" s="58" t="s">
        <v>135</v>
      </c>
      <c r="L61" s="49">
        <v>0.1</v>
      </c>
    </row>
    <row r="62" spans="1:12" s="17" customFormat="1" ht="104.45" customHeight="1" x14ac:dyDescent="0.25">
      <c r="A62" s="42" t="s">
        <v>128</v>
      </c>
      <c r="B62" s="43" t="s">
        <v>298</v>
      </c>
      <c r="C62" s="44" t="s">
        <v>329</v>
      </c>
      <c r="D62" s="44" t="s">
        <v>330</v>
      </c>
      <c r="E62" s="44" t="s">
        <v>331</v>
      </c>
      <c r="F62" s="46" t="s">
        <v>133</v>
      </c>
      <c r="G62" s="46" t="s">
        <v>54</v>
      </c>
      <c r="H62" s="44" t="s">
        <v>324</v>
      </c>
      <c r="I62" s="48">
        <v>85.452230923407299</v>
      </c>
      <c r="J62" s="48">
        <f>I62*5</f>
        <v>427.26115461703648</v>
      </c>
      <c r="K62" s="50" t="s">
        <v>135</v>
      </c>
      <c r="L62" s="51">
        <v>0.89999999999999991</v>
      </c>
    </row>
    <row r="63" spans="1:12" s="17" customFormat="1" ht="104.45" customHeight="1" x14ac:dyDescent="0.25">
      <c r="A63" s="42" t="s">
        <v>128</v>
      </c>
      <c r="B63" s="43" t="s">
        <v>162</v>
      </c>
      <c r="C63" s="44" t="s">
        <v>332</v>
      </c>
      <c r="D63" s="44" t="s">
        <v>333</v>
      </c>
      <c r="E63" s="44" t="s">
        <v>334</v>
      </c>
      <c r="F63" s="46" t="s">
        <v>133</v>
      </c>
      <c r="G63" s="46" t="s">
        <v>54</v>
      </c>
      <c r="H63" s="44" t="s">
        <v>324</v>
      </c>
      <c r="I63" s="48">
        <v>9.494692324823033</v>
      </c>
      <c r="J63" s="59">
        <f>I63*5</f>
        <v>47.473461624115167</v>
      </c>
      <c r="K63" s="50" t="s">
        <v>135</v>
      </c>
      <c r="L63" s="51">
        <v>0.1</v>
      </c>
    </row>
    <row r="64" spans="1:12" s="17" customFormat="1" ht="104.45" customHeight="1" x14ac:dyDescent="0.25">
      <c r="A64" s="42" t="s">
        <v>128</v>
      </c>
      <c r="B64" s="43" t="s">
        <v>287</v>
      </c>
      <c r="C64" s="44" t="s">
        <v>335</v>
      </c>
      <c r="D64" s="44" t="s">
        <v>336</v>
      </c>
      <c r="E64" s="44" t="s">
        <v>337</v>
      </c>
      <c r="F64" s="46" t="s">
        <v>133</v>
      </c>
      <c r="G64" s="46" t="s">
        <v>54</v>
      </c>
      <c r="H64" s="44" t="s">
        <v>324</v>
      </c>
      <c r="I64" s="48">
        <v>18.989384649646066</v>
      </c>
      <c r="J64" s="48">
        <f>I64*5</f>
        <v>94.946923248230334</v>
      </c>
      <c r="K64" s="50" t="s">
        <v>135</v>
      </c>
      <c r="L64" s="51">
        <v>0.2</v>
      </c>
    </row>
    <row r="65" spans="1:12" s="14" customFormat="1" x14ac:dyDescent="0.25">
      <c r="A65" s="231" t="s">
        <v>69</v>
      </c>
      <c r="B65" s="232"/>
      <c r="C65" s="232"/>
      <c r="D65" s="232"/>
      <c r="E65" s="232"/>
      <c r="F65" s="232"/>
      <c r="G65" s="232"/>
      <c r="H65" s="232"/>
      <c r="I65" s="232"/>
      <c r="J65" s="232"/>
      <c r="K65" s="232"/>
      <c r="L65" s="232"/>
    </row>
    <row r="66" spans="1:12" s="14" customFormat="1" x14ac:dyDescent="0.25">
      <c r="A66" s="231" t="s">
        <v>70</v>
      </c>
      <c r="B66" s="232"/>
      <c r="C66" s="232"/>
      <c r="D66" s="232"/>
      <c r="E66" s="232"/>
      <c r="F66" s="232"/>
      <c r="G66" s="232"/>
      <c r="H66" s="232"/>
      <c r="I66" s="232"/>
      <c r="J66" s="232"/>
      <c r="K66" s="232"/>
      <c r="L66" s="232"/>
    </row>
    <row r="67" spans="1:12" s="14" customFormat="1" ht="153" x14ac:dyDescent="0.2">
      <c r="A67" s="42" t="s">
        <v>128</v>
      </c>
      <c r="B67" s="43" t="s">
        <v>129</v>
      </c>
      <c r="C67" s="44" t="s">
        <v>338</v>
      </c>
      <c r="D67" s="44" t="s">
        <v>339</v>
      </c>
      <c r="E67" s="44" t="s">
        <v>340</v>
      </c>
      <c r="F67" s="46" t="s">
        <v>141</v>
      </c>
      <c r="G67" s="46" t="s">
        <v>17</v>
      </c>
      <c r="H67" s="44" t="s">
        <v>341</v>
      </c>
      <c r="I67" s="47">
        <v>113.9363078978764</v>
      </c>
      <c r="J67" s="47">
        <f>I67*5</f>
        <v>569.68153948938198</v>
      </c>
      <c r="K67" s="46" t="s">
        <v>135</v>
      </c>
      <c r="L67" s="49">
        <v>1.2</v>
      </c>
    </row>
    <row r="68" spans="1:12" s="14" customFormat="1" ht="114.75" x14ac:dyDescent="0.2">
      <c r="A68" s="42" t="s">
        <v>128</v>
      </c>
      <c r="B68" s="62" t="s">
        <v>147</v>
      </c>
      <c r="C68" s="44" t="s">
        <v>342</v>
      </c>
      <c r="D68" s="63" t="s">
        <v>343</v>
      </c>
      <c r="E68" s="44" t="s">
        <v>344</v>
      </c>
      <c r="F68" s="46" t="s">
        <v>141</v>
      </c>
      <c r="G68" s="46" t="s">
        <v>17</v>
      </c>
      <c r="H68" s="44" t="s">
        <v>345</v>
      </c>
      <c r="I68" s="48">
        <v>23.73673081205758</v>
      </c>
      <c r="J68" s="48">
        <f>I68*5</f>
        <v>118.68365406028789</v>
      </c>
      <c r="K68" s="50" t="s">
        <v>135</v>
      </c>
      <c r="L68" s="51">
        <v>0.25</v>
      </c>
    </row>
    <row r="69" spans="1:12" s="17" customFormat="1" ht="121.5" customHeight="1" x14ac:dyDescent="0.25">
      <c r="A69" s="45" t="s">
        <v>128</v>
      </c>
      <c r="B69" s="45" t="s">
        <v>346</v>
      </c>
      <c r="C69" s="45" t="s">
        <v>347</v>
      </c>
      <c r="D69" s="45" t="s">
        <v>348</v>
      </c>
      <c r="E69" s="45" t="s">
        <v>349</v>
      </c>
      <c r="F69" s="46" t="s">
        <v>210</v>
      </c>
      <c r="G69" s="46" t="s">
        <v>17</v>
      </c>
      <c r="H69" s="45" t="s">
        <v>350</v>
      </c>
      <c r="I69" s="59">
        <v>403.52442380497888</v>
      </c>
      <c r="J69" s="59">
        <f>I69*5</f>
        <v>2017.6221190248943</v>
      </c>
      <c r="K69" s="58" t="s">
        <v>135</v>
      </c>
      <c r="L69" s="54">
        <v>4.25</v>
      </c>
    </row>
    <row r="70" spans="1:12" s="14" customFormat="1" x14ac:dyDescent="0.25">
      <c r="A70" s="225" t="s">
        <v>75</v>
      </c>
      <c r="B70" s="226"/>
      <c r="C70" s="226"/>
      <c r="D70" s="226"/>
      <c r="E70" s="226"/>
      <c r="F70" s="226"/>
      <c r="G70" s="226"/>
      <c r="H70" s="226"/>
      <c r="I70" s="226"/>
      <c r="J70" s="226"/>
      <c r="K70" s="226"/>
      <c r="L70" s="226"/>
    </row>
    <row r="71" spans="1:12" s="17" customFormat="1" ht="231.6" customHeight="1" x14ac:dyDescent="0.25">
      <c r="A71" s="42" t="s">
        <v>128</v>
      </c>
      <c r="B71" s="43" t="s">
        <v>193</v>
      </c>
      <c r="C71" s="44" t="s">
        <v>351</v>
      </c>
      <c r="D71" s="44" t="s">
        <v>352</v>
      </c>
      <c r="E71" s="44" t="s">
        <v>353</v>
      </c>
      <c r="F71" s="46" t="s">
        <v>141</v>
      </c>
      <c r="G71" s="46" t="s">
        <v>17</v>
      </c>
      <c r="H71" s="44" t="s">
        <v>354</v>
      </c>
      <c r="I71" s="48">
        <v>242.11465428298732</v>
      </c>
      <c r="J71" s="48">
        <f t="shared" ref="J71:J76" si="3">I71*5</f>
        <v>1210.5732714149367</v>
      </c>
      <c r="K71" s="50" t="s">
        <v>135</v>
      </c>
      <c r="L71" s="51">
        <v>2.5499999999999998</v>
      </c>
    </row>
    <row r="72" spans="1:12" s="17" customFormat="1" ht="108.95" customHeight="1" x14ac:dyDescent="0.25">
      <c r="A72" s="42" t="s">
        <v>128</v>
      </c>
      <c r="B72" s="43" t="s">
        <v>355</v>
      </c>
      <c r="C72" s="44" t="s">
        <v>356</v>
      </c>
      <c r="D72" s="44" t="s">
        <v>357</v>
      </c>
      <c r="E72" s="44" t="s">
        <v>358</v>
      </c>
      <c r="F72" s="46" t="s">
        <v>141</v>
      </c>
      <c r="G72" s="46" t="s">
        <v>17</v>
      </c>
      <c r="H72" s="44" t="s">
        <v>359</v>
      </c>
      <c r="I72" s="48">
        <v>854.52230923407296</v>
      </c>
      <c r="J72" s="48">
        <f t="shared" si="3"/>
        <v>4272.6115461703648</v>
      </c>
      <c r="K72" s="50" t="s">
        <v>135</v>
      </c>
      <c r="L72" s="51">
        <v>9</v>
      </c>
    </row>
    <row r="73" spans="1:12" s="17" customFormat="1" ht="144" customHeight="1" x14ac:dyDescent="0.25">
      <c r="A73" s="42" t="s">
        <v>128</v>
      </c>
      <c r="B73" s="43" t="s">
        <v>360</v>
      </c>
      <c r="C73" s="44" t="s">
        <v>361</v>
      </c>
      <c r="D73" s="44" t="s">
        <v>362</v>
      </c>
      <c r="E73" s="44" t="s">
        <v>363</v>
      </c>
      <c r="F73" s="46" t="s">
        <v>133</v>
      </c>
      <c r="G73" s="46" t="s">
        <v>17</v>
      </c>
      <c r="H73" s="44" t="s">
        <v>364</v>
      </c>
      <c r="I73" s="48">
        <v>71.210192436172747</v>
      </c>
      <c r="J73" s="48">
        <f t="shared" si="3"/>
        <v>356.05096218086373</v>
      </c>
      <c r="K73" s="50" t="s">
        <v>135</v>
      </c>
      <c r="L73" s="51">
        <v>0.75</v>
      </c>
    </row>
    <row r="74" spans="1:12" s="17" customFormat="1" ht="143.1" customHeight="1" x14ac:dyDescent="0.25">
      <c r="A74" s="42" t="s">
        <v>128</v>
      </c>
      <c r="B74" s="43" t="s">
        <v>250</v>
      </c>
      <c r="C74" s="44" t="s">
        <v>365</v>
      </c>
      <c r="D74" s="44" t="s">
        <v>366</v>
      </c>
      <c r="E74" s="44" t="s">
        <v>367</v>
      </c>
      <c r="F74" s="46" t="s">
        <v>133</v>
      </c>
      <c r="G74" s="46" t="s">
        <v>17</v>
      </c>
      <c r="H74" s="44" t="s">
        <v>364</v>
      </c>
      <c r="I74" s="48">
        <v>47.47346162411516</v>
      </c>
      <c r="J74" s="48">
        <f t="shared" si="3"/>
        <v>237.36730812057579</v>
      </c>
      <c r="K74" s="50" t="s">
        <v>135</v>
      </c>
      <c r="L74" s="51">
        <v>0.5</v>
      </c>
    </row>
    <row r="75" spans="1:12" s="17" customFormat="1" ht="143.1" customHeight="1" x14ac:dyDescent="0.25">
      <c r="A75" s="42" t="s">
        <v>128</v>
      </c>
      <c r="B75" s="43" t="s">
        <v>250</v>
      </c>
      <c r="C75" s="44" t="s">
        <v>368</v>
      </c>
      <c r="D75" s="44" t="s">
        <v>369</v>
      </c>
      <c r="E75" s="44" t="s">
        <v>370</v>
      </c>
      <c r="F75" s="46" t="s">
        <v>141</v>
      </c>
      <c r="G75" s="46" t="s">
        <v>17</v>
      </c>
      <c r="H75" s="44" t="s">
        <v>371</v>
      </c>
      <c r="I75" s="48">
        <v>9.494692324823033</v>
      </c>
      <c r="J75" s="48">
        <f t="shared" si="3"/>
        <v>47.473461624115167</v>
      </c>
      <c r="K75" s="50" t="s">
        <v>135</v>
      </c>
      <c r="L75" s="51">
        <v>0.1</v>
      </c>
    </row>
    <row r="76" spans="1:12" s="17" customFormat="1" ht="129.94999999999999" customHeight="1" x14ac:dyDescent="0.25">
      <c r="A76" s="42" t="s">
        <v>128</v>
      </c>
      <c r="B76" s="43" t="s">
        <v>129</v>
      </c>
      <c r="C76" s="44" t="s">
        <v>372</v>
      </c>
      <c r="D76" s="44" t="s">
        <v>373</v>
      </c>
      <c r="E76" s="44" t="s">
        <v>374</v>
      </c>
      <c r="F76" s="46" t="s">
        <v>141</v>
      </c>
      <c r="G76" s="46" t="s">
        <v>17</v>
      </c>
      <c r="H76" s="44" t="s">
        <v>375</v>
      </c>
      <c r="I76" s="48">
        <v>2278.7261579575279</v>
      </c>
      <c r="J76" s="48">
        <f t="shared" si="3"/>
        <v>11393.63078978764</v>
      </c>
      <c r="K76" s="50" t="s">
        <v>135</v>
      </c>
      <c r="L76" s="51">
        <v>24</v>
      </c>
    </row>
    <row r="77" spans="1:12" s="14" customFormat="1" x14ac:dyDescent="0.25">
      <c r="A77" s="225" t="s">
        <v>89</v>
      </c>
      <c r="B77" s="226"/>
      <c r="C77" s="226"/>
      <c r="D77" s="226"/>
      <c r="E77" s="226"/>
      <c r="F77" s="226"/>
      <c r="G77" s="226"/>
      <c r="H77" s="226"/>
      <c r="I77" s="226"/>
      <c r="J77" s="226"/>
      <c r="K77" s="226"/>
      <c r="L77" s="226"/>
    </row>
    <row r="78" spans="1:12" s="17" customFormat="1" ht="189.95" customHeight="1" x14ac:dyDescent="0.25">
      <c r="A78" s="42" t="s">
        <v>128</v>
      </c>
      <c r="B78" s="43" t="s">
        <v>193</v>
      </c>
      <c r="C78" s="44" t="s">
        <v>376</v>
      </c>
      <c r="D78" s="44" t="s">
        <v>377</v>
      </c>
      <c r="E78" s="44" t="s">
        <v>378</v>
      </c>
      <c r="F78" s="46" t="s">
        <v>141</v>
      </c>
      <c r="G78" s="46" t="s">
        <v>17</v>
      </c>
      <c r="H78" s="44" t="s">
        <v>379</v>
      </c>
      <c r="I78" s="48">
        <v>14.24203848723455</v>
      </c>
      <c r="J78" s="48">
        <f>I78*5</f>
        <v>71.210192436172747</v>
      </c>
      <c r="K78" s="50" t="s">
        <v>135</v>
      </c>
      <c r="L78" s="51">
        <v>0.15</v>
      </c>
    </row>
    <row r="79" spans="1:12" s="17" customFormat="1" ht="134.44999999999999" customHeight="1" x14ac:dyDescent="0.25">
      <c r="A79" s="42" t="s">
        <v>128</v>
      </c>
      <c r="B79" s="43" t="s">
        <v>193</v>
      </c>
      <c r="C79" s="44" t="s">
        <v>380</v>
      </c>
      <c r="D79" s="44" t="s">
        <v>381</v>
      </c>
      <c r="E79" s="44" t="s">
        <v>382</v>
      </c>
      <c r="F79" s="46" t="s">
        <v>141</v>
      </c>
      <c r="G79" s="46" t="s">
        <v>17</v>
      </c>
      <c r="H79" s="44" t="s">
        <v>383</v>
      </c>
      <c r="I79" s="48">
        <v>441.50319310427096</v>
      </c>
      <c r="J79" s="48">
        <f>I79*5</f>
        <v>2207.5159655213547</v>
      </c>
      <c r="K79" s="50" t="s">
        <v>135</v>
      </c>
      <c r="L79" s="51">
        <v>4.6499999999999995</v>
      </c>
    </row>
    <row r="80" spans="1:12" s="17" customFormat="1" ht="110.1" customHeight="1" x14ac:dyDescent="0.25">
      <c r="A80" s="42" t="s">
        <v>128</v>
      </c>
      <c r="B80" s="43" t="s">
        <v>189</v>
      </c>
      <c r="C80" s="44" t="s">
        <v>384</v>
      </c>
      <c r="D80" s="44" t="s">
        <v>385</v>
      </c>
      <c r="E80" s="44" t="s">
        <v>386</v>
      </c>
      <c r="F80" s="46" t="s">
        <v>133</v>
      </c>
      <c r="G80" s="46" t="s">
        <v>17</v>
      </c>
      <c r="H80" s="44" t="s">
        <v>387</v>
      </c>
      <c r="I80" s="48">
        <v>9.494692324823033</v>
      </c>
      <c r="J80" s="48">
        <f>I80*5</f>
        <v>47.473461624115167</v>
      </c>
      <c r="K80" s="50" t="s">
        <v>135</v>
      </c>
      <c r="L80" s="51">
        <v>0.1</v>
      </c>
    </row>
    <row r="81" spans="1:12" s="14" customFormat="1" x14ac:dyDescent="0.2">
      <c r="A81" s="235" t="s">
        <v>388</v>
      </c>
      <c r="B81" s="236"/>
      <c r="C81" s="236"/>
      <c r="D81" s="236"/>
      <c r="E81" s="236"/>
      <c r="F81" s="236"/>
      <c r="G81" s="236"/>
      <c r="H81" s="236"/>
      <c r="I81" s="236"/>
      <c r="J81" s="236"/>
      <c r="K81" s="236"/>
      <c r="L81" s="236"/>
    </row>
    <row r="82" spans="1:12" s="14" customFormat="1" ht="165.75" x14ac:dyDescent="0.2">
      <c r="A82" s="42" t="s">
        <v>128</v>
      </c>
      <c r="B82" s="43" t="s">
        <v>389</v>
      </c>
      <c r="C82" s="44" t="s">
        <v>390</v>
      </c>
      <c r="D82" s="44" t="s">
        <v>391</v>
      </c>
      <c r="E82" s="44" t="s">
        <v>392</v>
      </c>
      <c r="F82" s="46" t="s">
        <v>141</v>
      </c>
      <c r="G82" s="64" t="s">
        <v>17</v>
      </c>
      <c r="H82" s="44" t="s">
        <v>393</v>
      </c>
      <c r="I82" s="48">
        <v>593.41827030143963</v>
      </c>
      <c r="J82" s="48">
        <f>I82*5</f>
        <v>2967.0913515071979</v>
      </c>
      <c r="K82" s="50" t="s">
        <v>135</v>
      </c>
      <c r="L82" s="51">
        <v>6.25</v>
      </c>
    </row>
    <row r="83" spans="1:12" s="14" customFormat="1" ht="165.75" x14ac:dyDescent="0.2">
      <c r="A83" s="42" t="s">
        <v>128</v>
      </c>
      <c r="B83" s="43" t="s">
        <v>147</v>
      </c>
      <c r="C83" s="44" t="s">
        <v>394</v>
      </c>
      <c r="D83" s="44" t="s">
        <v>395</v>
      </c>
      <c r="E83" s="44" t="s">
        <v>396</v>
      </c>
      <c r="F83" s="46" t="s">
        <v>141</v>
      </c>
      <c r="G83" s="46" t="s">
        <v>17</v>
      </c>
      <c r="H83" s="44" t="s">
        <v>397</v>
      </c>
      <c r="I83" s="48">
        <v>23.73673081205758</v>
      </c>
      <c r="J83" s="48">
        <f>I83*5</f>
        <v>118.68365406028789</v>
      </c>
      <c r="K83" s="50" t="s">
        <v>135</v>
      </c>
      <c r="L83" s="51">
        <v>0.25</v>
      </c>
    </row>
    <row r="84" spans="1:12" s="17" customFormat="1" ht="168" customHeight="1" x14ac:dyDescent="0.25">
      <c r="A84" s="42" t="s">
        <v>128</v>
      </c>
      <c r="B84" s="43" t="s">
        <v>147</v>
      </c>
      <c r="C84" s="44" t="s">
        <v>398</v>
      </c>
      <c r="D84" s="44" t="s">
        <v>399</v>
      </c>
      <c r="E84" s="44" t="s">
        <v>400</v>
      </c>
      <c r="F84" s="46" t="s">
        <v>133</v>
      </c>
      <c r="G84" s="46" t="s">
        <v>17</v>
      </c>
      <c r="H84" s="44" t="s">
        <v>397</v>
      </c>
      <c r="I84" s="48">
        <v>9.494692324823033</v>
      </c>
      <c r="J84" s="48">
        <f>I84*5</f>
        <v>47.473461624115167</v>
      </c>
      <c r="K84" s="50" t="s">
        <v>135</v>
      </c>
      <c r="L84" s="51">
        <v>0.1</v>
      </c>
    </row>
    <row r="85" spans="1:12" s="14" customFormat="1" x14ac:dyDescent="0.25">
      <c r="A85" s="233" t="s">
        <v>401</v>
      </c>
      <c r="B85" s="234"/>
      <c r="C85" s="234"/>
      <c r="D85" s="234"/>
      <c r="E85" s="234"/>
      <c r="F85" s="234"/>
      <c r="G85" s="234"/>
      <c r="H85" s="234"/>
      <c r="I85" s="234"/>
      <c r="J85" s="234"/>
      <c r="K85" s="234"/>
      <c r="L85" s="234"/>
    </row>
    <row r="86" spans="1:12" s="17" customFormat="1" ht="168" customHeight="1" x14ac:dyDescent="0.25">
      <c r="A86" s="42" t="s">
        <v>128</v>
      </c>
      <c r="B86" s="43" t="s">
        <v>402</v>
      </c>
      <c r="C86" s="44" t="s">
        <v>403</v>
      </c>
      <c r="D86" s="44" t="s">
        <v>404</v>
      </c>
      <c r="E86" s="44" t="s">
        <v>405</v>
      </c>
      <c r="F86" s="46" t="s">
        <v>141</v>
      </c>
      <c r="G86" s="46" t="s">
        <v>54</v>
      </c>
      <c r="H86" s="44" t="s">
        <v>401</v>
      </c>
      <c r="I86" s="47">
        <v>655.13377041278943</v>
      </c>
      <c r="J86" s="47">
        <f>I86*5</f>
        <v>3275.6688520639473</v>
      </c>
      <c r="K86" s="46" t="s">
        <v>135</v>
      </c>
      <c r="L86" s="49">
        <v>6.9</v>
      </c>
    </row>
    <row r="87" spans="1:12" s="14" customFormat="1" x14ac:dyDescent="0.25">
      <c r="A87" s="233" t="s">
        <v>106</v>
      </c>
      <c r="B87" s="234"/>
      <c r="C87" s="234"/>
      <c r="D87" s="234"/>
      <c r="E87" s="234"/>
      <c r="F87" s="234"/>
      <c r="G87" s="234"/>
      <c r="H87" s="234"/>
      <c r="I87" s="234"/>
      <c r="J87" s="234"/>
      <c r="K87" s="234"/>
      <c r="L87" s="234"/>
    </row>
    <row r="88" spans="1:12" s="17" customFormat="1" ht="107.45" customHeight="1" x14ac:dyDescent="0.25">
      <c r="A88" s="42" t="s">
        <v>128</v>
      </c>
      <c r="B88" s="43" t="s">
        <v>189</v>
      </c>
      <c r="C88" s="44" t="s">
        <v>406</v>
      </c>
      <c r="D88" s="44" t="s">
        <v>407</v>
      </c>
      <c r="E88" s="65" t="s">
        <v>408</v>
      </c>
      <c r="F88" s="46" t="s">
        <v>210</v>
      </c>
      <c r="G88" s="46" t="s">
        <v>17</v>
      </c>
      <c r="H88" s="66" t="s">
        <v>409</v>
      </c>
      <c r="I88" s="48">
        <v>14.2420384872346</v>
      </c>
      <c r="J88" s="48">
        <f>I88*5</f>
        <v>71.210192436173003</v>
      </c>
      <c r="K88" s="50" t="s">
        <v>135</v>
      </c>
      <c r="L88" s="51">
        <v>0.15</v>
      </c>
    </row>
    <row r="89" spans="1:12" s="17" customFormat="1" ht="107.45" customHeight="1" x14ac:dyDescent="0.25">
      <c r="A89" s="42" t="s">
        <v>128</v>
      </c>
      <c r="B89" s="43" t="s">
        <v>410</v>
      </c>
      <c r="C89" s="44" t="s">
        <v>411</v>
      </c>
      <c r="D89" s="44" t="s">
        <v>412</v>
      </c>
      <c r="E89" s="44" t="s">
        <v>413</v>
      </c>
      <c r="F89" s="46" t="s">
        <v>141</v>
      </c>
      <c r="G89" s="46" t="s">
        <v>17</v>
      </c>
      <c r="H89" s="44" t="s">
        <v>414</v>
      </c>
      <c r="I89" s="48">
        <v>47.47346162411516</v>
      </c>
      <c r="J89" s="48">
        <f>I89*5</f>
        <v>237.36730812057579</v>
      </c>
      <c r="K89" s="50" t="s">
        <v>135</v>
      </c>
      <c r="L89" s="51">
        <v>0.5</v>
      </c>
    </row>
    <row r="90" spans="1:12" s="17" customFormat="1" ht="107.45" customHeight="1" x14ac:dyDescent="0.25">
      <c r="A90" s="42" t="s">
        <v>128</v>
      </c>
      <c r="B90" s="43" t="s">
        <v>415</v>
      </c>
      <c r="C90" s="44" t="s">
        <v>416</v>
      </c>
      <c r="D90" s="44" t="s">
        <v>417</v>
      </c>
      <c r="E90" s="44" t="s">
        <v>418</v>
      </c>
      <c r="F90" s="46" t="s">
        <v>141</v>
      </c>
      <c r="G90" s="46" t="s">
        <v>17</v>
      </c>
      <c r="H90" s="44" t="s">
        <v>414</v>
      </c>
      <c r="I90" s="48">
        <v>14.24203848723455</v>
      </c>
      <c r="J90" s="48">
        <f>I90*5</f>
        <v>71.210192436172747</v>
      </c>
      <c r="K90" s="50" t="s">
        <v>135</v>
      </c>
      <c r="L90" s="51">
        <v>0.15</v>
      </c>
    </row>
    <row r="91" spans="1:12" s="17" customFormat="1" ht="107.45" customHeight="1" x14ac:dyDescent="0.25">
      <c r="A91" s="42" t="s">
        <v>128</v>
      </c>
      <c r="B91" s="43" t="s">
        <v>147</v>
      </c>
      <c r="C91" s="44" t="s">
        <v>419</v>
      </c>
      <c r="D91" s="44" t="s">
        <v>420</v>
      </c>
      <c r="E91" s="44" t="s">
        <v>421</v>
      </c>
      <c r="F91" s="46" t="s">
        <v>133</v>
      </c>
      <c r="G91" s="46" t="s">
        <v>17</v>
      </c>
      <c r="H91" s="40" t="s">
        <v>414</v>
      </c>
      <c r="I91" s="48">
        <v>18.989384649646066</v>
      </c>
      <c r="J91" s="48">
        <f>I91*5</f>
        <v>94.946923248230334</v>
      </c>
      <c r="K91" s="50" t="s">
        <v>135</v>
      </c>
      <c r="L91" s="51">
        <v>0.2</v>
      </c>
    </row>
    <row r="92" spans="1:12" s="17" customFormat="1" ht="132.6" customHeight="1" x14ac:dyDescent="0.25">
      <c r="A92" s="45" t="s">
        <v>128</v>
      </c>
      <c r="B92" s="45" t="s">
        <v>422</v>
      </c>
      <c r="C92" s="45" t="s">
        <v>423</v>
      </c>
      <c r="D92" s="45" t="s">
        <v>424</v>
      </c>
      <c r="E92" s="45" t="s">
        <v>425</v>
      </c>
      <c r="F92" s="46" t="s">
        <v>210</v>
      </c>
      <c r="G92" s="46" t="s">
        <v>17</v>
      </c>
      <c r="H92" s="41" t="s">
        <v>426</v>
      </c>
      <c r="I92" s="59">
        <v>56.968153948938202</v>
      </c>
      <c r="J92" s="59">
        <f>I92*5</f>
        <v>284.84076974469099</v>
      </c>
      <c r="K92" s="58" t="s">
        <v>135</v>
      </c>
      <c r="L92" s="54">
        <v>0.6</v>
      </c>
    </row>
    <row r="93" spans="1:12" s="14" customFormat="1" x14ac:dyDescent="0.25">
      <c r="A93" s="225" t="s">
        <v>427</v>
      </c>
      <c r="B93" s="226"/>
      <c r="C93" s="226"/>
      <c r="D93" s="226"/>
      <c r="E93" s="226"/>
      <c r="F93" s="226"/>
      <c r="G93" s="226"/>
      <c r="H93" s="226"/>
      <c r="I93" s="226"/>
      <c r="J93" s="226"/>
      <c r="K93" s="226"/>
      <c r="L93" s="226"/>
    </row>
    <row r="94" spans="1:12" s="17" customFormat="1" ht="132.6" customHeight="1" x14ac:dyDescent="0.25">
      <c r="A94" s="42" t="s">
        <v>275</v>
      </c>
      <c r="B94" s="43" t="s">
        <v>241</v>
      </c>
      <c r="C94" s="44" t="s">
        <v>428</v>
      </c>
      <c r="D94" s="44" t="s">
        <v>429</v>
      </c>
      <c r="E94" s="44" t="s">
        <v>430</v>
      </c>
      <c r="F94" s="46" t="s">
        <v>141</v>
      </c>
      <c r="G94" s="46" t="s">
        <v>54</v>
      </c>
      <c r="H94" s="44" t="s">
        <v>245</v>
      </c>
      <c r="I94" s="48">
        <v>28.484076974469101</v>
      </c>
      <c r="J94" s="48">
        <f>I94*5</f>
        <v>142.42038487234549</v>
      </c>
      <c r="K94" s="50" t="s">
        <v>135</v>
      </c>
      <c r="L94" s="51">
        <v>0.3</v>
      </c>
    </row>
    <row r="95" spans="1:12" s="17" customFormat="1" ht="132.6" customHeight="1" x14ac:dyDescent="0.25">
      <c r="A95" s="42" t="s">
        <v>136</v>
      </c>
      <c r="B95" s="43" t="s">
        <v>298</v>
      </c>
      <c r="C95" s="44" t="s">
        <v>431</v>
      </c>
      <c r="D95" s="44" t="s">
        <v>432</v>
      </c>
      <c r="E95" s="44" t="s">
        <v>433</v>
      </c>
      <c r="F95" s="46" t="s">
        <v>141</v>
      </c>
      <c r="G95" s="46" t="s">
        <v>54</v>
      </c>
      <c r="H95" s="44" t="s">
        <v>245</v>
      </c>
      <c r="I95" s="48">
        <v>1053.9108480553566</v>
      </c>
      <c r="J95" s="48">
        <f>I95*5</f>
        <v>5269.5542402767833</v>
      </c>
      <c r="K95" s="50" t="s">
        <v>135</v>
      </c>
      <c r="L95" s="51">
        <v>11.1</v>
      </c>
    </row>
    <row r="96" spans="1:12" s="14" customFormat="1" x14ac:dyDescent="0.25">
      <c r="A96" s="225" t="s">
        <v>434</v>
      </c>
      <c r="B96" s="226"/>
      <c r="C96" s="226"/>
      <c r="D96" s="226"/>
      <c r="E96" s="226"/>
      <c r="F96" s="226"/>
      <c r="G96" s="226"/>
      <c r="H96" s="226"/>
      <c r="I96" s="226"/>
      <c r="J96" s="226"/>
      <c r="K96" s="226"/>
      <c r="L96" s="226"/>
    </row>
    <row r="97" spans="1:12" s="17" customFormat="1" ht="132.6" customHeight="1" x14ac:dyDescent="0.25">
      <c r="A97" s="42" t="s">
        <v>128</v>
      </c>
      <c r="B97" s="43" t="s">
        <v>291</v>
      </c>
      <c r="C97" s="44" t="s">
        <v>435</v>
      </c>
      <c r="D97" s="44" t="s">
        <v>436</v>
      </c>
      <c r="E97" s="44" t="s">
        <v>437</v>
      </c>
      <c r="F97" s="46" t="s">
        <v>210</v>
      </c>
      <c r="G97" s="46" t="s">
        <v>54</v>
      </c>
      <c r="H97" s="44" t="s">
        <v>438</v>
      </c>
      <c r="I97" s="48">
        <v>37.978769299292132</v>
      </c>
      <c r="J97" s="48">
        <f t="shared" ref="J97:J104" si="4">I97*5</f>
        <v>189.89384649646067</v>
      </c>
      <c r="K97" s="50" t="s">
        <v>135</v>
      </c>
      <c r="L97" s="51">
        <v>0.4</v>
      </c>
    </row>
    <row r="98" spans="1:12" s="17" customFormat="1" ht="132.6" customHeight="1" x14ac:dyDescent="0.25">
      <c r="A98" s="42" t="s">
        <v>439</v>
      </c>
      <c r="B98" s="43" t="s">
        <v>440</v>
      </c>
      <c r="C98" s="44" t="s">
        <v>441</v>
      </c>
      <c r="D98" s="44" t="s">
        <v>442</v>
      </c>
      <c r="E98" s="44" t="s">
        <v>443</v>
      </c>
      <c r="F98" s="46" t="s">
        <v>210</v>
      </c>
      <c r="G98" s="46" t="s">
        <v>54</v>
      </c>
      <c r="H98" s="44" t="s">
        <v>438</v>
      </c>
      <c r="I98" s="48">
        <v>161.40976952199159</v>
      </c>
      <c r="J98" s="48">
        <f t="shared" si="4"/>
        <v>807.04884760995799</v>
      </c>
      <c r="K98" s="50" t="s">
        <v>135</v>
      </c>
      <c r="L98" s="51">
        <v>1.7000000000000002</v>
      </c>
    </row>
    <row r="99" spans="1:12" s="17" customFormat="1" ht="132.6" customHeight="1" x14ac:dyDescent="0.25">
      <c r="A99" s="42" t="s">
        <v>128</v>
      </c>
      <c r="B99" s="43" t="s">
        <v>220</v>
      </c>
      <c r="C99" s="45" t="s">
        <v>444</v>
      </c>
      <c r="D99" s="45" t="s">
        <v>445</v>
      </c>
      <c r="E99" s="45" t="s">
        <v>446</v>
      </c>
      <c r="F99" s="46" t="s">
        <v>141</v>
      </c>
      <c r="G99" s="46" t="s">
        <v>54</v>
      </c>
      <c r="H99" s="44" t="s">
        <v>438</v>
      </c>
      <c r="I99" s="48">
        <v>408.27176996739036</v>
      </c>
      <c r="J99" s="48">
        <f t="shared" si="4"/>
        <v>2041.3588498369518</v>
      </c>
      <c r="K99" s="50" t="s">
        <v>135</v>
      </c>
      <c r="L99" s="51">
        <v>4.3</v>
      </c>
    </row>
    <row r="100" spans="1:12" s="17" customFormat="1" ht="132.6" customHeight="1" x14ac:dyDescent="0.25">
      <c r="A100" s="42" t="s">
        <v>439</v>
      </c>
      <c r="B100" s="43" t="s">
        <v>291</v>
      </c>
      <c r="C100" s="44" t="s">
        <v>447</v>
      </c>
      <c r="D100" s="44" t="s">
        <v>448</v>
      </c>
      <c r="E100" s="44" t="s">
        <v>449</v>
      </c>
      <c r="F100" s="46" t="s">
        <v>141</v>
      </c>
      <c r="G100" s="46" t="s">
        <v>54</v>
      </c>
      <c r="H100" s="44" t="s">
        <v>438</v>
      </c>
      <c r="I100" s="48">
        <v>142.42038487234549</v>
      </c>
      <c r="J100" s="48">
        <f t="shared" si="4"/>
        <v>712.10192436172747</v>
      </c>
      <c r="K100" s="50" t="s">
        <v>135</v>
      </c>
      <c r="L100" s="51">
        <v>1.5</v>
      </c>
    </row>
    <row r="101" spans="1:12" s="17" customFormat="1" ht="132.6" customHeight="1" x14ac:dyDescent="0.25">
      <c r="A101" s="42" t="s">
        <v>439</v>
      </c>
      <c r="B101" s="43" t="s">
        <v>241</v>
      </c>
      <c r="C101" s="44" t="s">
        <v>450</v>
      </c>
      <c r="D101" s="44" t="s">
        <v>451</v>
      </c>
      <c r="E101" s="44" t="s">
        <v>452</v>
      </c>
      <c r="F101" s="46" t="s">
        <v>141</v>
      </c>
      <c r="G101" s="46" t="s">
        <v>54</v>
      </c>
      <c r="H101" s="44" t="s">
        <v>438</v>
      </c>
      <c r="I101" s="48">
        <v>18.989384649646066</v>
      </c>
      <c r="J101" s="48">
        <f t="shared" si="4"/>
        <v>94.946923248230334</v>
      </c>
      <c r="K101" s="50" t="s">
        <v>135</v>
      </c>
      <c r="L101" s="51">
        <v>0.2</v>
      </c>
    </row>
    <row r="102" spans="1:12" s="17" customFormat="1" ht="132.6" customHeight="1" x14ac:dyDescent="0.25">
      <c r="A102" s="42" t="s">
        <v>439</v>
      </c>
      <c r="B102" s="43" t="s">
        <v>453</v>
      </c>
      <c r="C102" s="44" t="s">
        <v>454</v>
      </c>
      <c r="D102" s="44" t="s">
        <v>455</v>
      </c>
      <c r="E102" s="65" t="s">
        <v>456</v>
      </c>
      <c r="F102" s="46" t="s">
        <v>141</v>
      </c>
      <c r="G102" s="46" t="s">
        <v>54</v>
      </c>
      <c r="H102" s="45" t="s">
        <v>438</v>
      </c>
      <c r="I102" s="48">
        <v>351.30361601845226</v>
      </c>
      <c r="J102" s="48">
        <f t="shared" si="4"/>
        <v>1756.5180800922612</v>
      </c>
      <c r="K102" s="50" t="s">
        <v>135</v>
      </c>
      <c r="L102" s="51">
        <v>3.7</v>
      </c>
    </row>
    <row r="103" spans="1:12" s="17" customFormat="1" ht="132.6" customHeight="1" x14ac:dyDescent="0.25">
      <c r="A103" s="42" t="s">
        <v>439</v>
      </c>
      <c r="B103" s="43" t="s">
        <v>291</v>
      </c>
      <c r="C103" s="44" t="s">
        <v>457</v>
      </c>
      <c r="D103" s="44" t="s">
        <v>458</v>
      </c>
      <c r="E103" s="44" t="s">
        <v>459</v>
      </c>
      <c r="F103" s="46" t="s">
        <v>133</v>
      </c>
      <c r="G103" s="46" t="s">
        <v>54</v>
      </c>
      <c r="H103" s="44" t="s">
        <v>460</v>
      </c>
      <c r="I103" s="48">
        <v>9.494692324823033</v>
      </c>
      <c r="J103" s="48">
        <f t="shared" si="4"/>
        <v>47.473461624115167</v>
      </c>
      <c r="K103" s="50" t="s">
        <v>135</v>
      </c>
      <c r="L103" s="51">
        <v>0.1</v>
      </c>
    </row>
    <row r="104" spans="1:12" s="17" customFormat="1" ht="132.6" customHeight="1" x14ac:dyDescent="0.25">
      <c r="A104" s="42" t="s">
        <v>128</v>
      </c>
      <c r="B104" s="43" t="s">
        <v>147</v>
      </c>
      <c r="C104" s="44" t="s">
        <v>461</v>
      </c>
      <c r="D104" s="44" t="s">
        <v>462</v>
      </c>
      <c r="E104" s="44" t="s">
        <v>463</v>
      </c>
      <c r="F104" s="46" t="s">
        <v>133</v>
      </c>
      <c r="G104" s="46" t="s">
        <v>54</v>
      </c>
      <c r="H104" s="44" t="s">
        <v>460</v>
      </c>
      <c r="I104" s="48">
        <v>284.84076974469099</v>
      </c>
      <c r="J104" s="48">
        <f t="shared" si="4"/>
        <v>1424.2038487234549</v>
      </c>
      <c r="K104" s="50" t="s">
        <v>135</v>
      </c>
      <c r="L104" s="51">
        <v>3</v>
      </c>
    </row>
    <row r="105" spans="1:12" s="14" customFormat="1" x14ac:dyDescent="0.25">
      <c r="A105" s="225" t="s">
        <v>113</v>
      </c>
      <c r="B105" s="226"/>
      <c r="C105" s="226"/>
      <c r="D105" s="226"/>
      <c r="E105" s="226"/>
      <c r="F105" s="226"/>
      <c r="G105" s="226"/>
      <c r="H105" s="226"/>
      <c r="I105" s="226"/>
      <c r="J105" s="226"/>
      <c r="K105" s="226"/>
      <c r="L105" s="226"/>
    </row>
    <row r="106" spans="1:12" s="17" customFormat="1" ht="180.6" customHeight="1" x14ac:dyDescent="0.25">
      <c r="A106" s="42" t="s">
        <v>128</v>
      </c>
      <c r="B106" s="43" t="s">
        <v>464</v>
      </c>
      <c r="C106" s="44" t="s">
        <v>465</v>
      </c>
      <c r="D106" s="44" t="s">
        <v>466</v>
      </c>
      <c r="E106" s="44" t="s">
        <v>467</v>
      </c>
      <c r="F106" s="46" t="s">
        <v>141</v>
      </c>
      <c r="G106" s="46" t="s">
        <v>17</v>
      </c>
      <c r="H106" s="44" t="s">
        <v>468</v>
      </c>
      <c r="I106" s="48">
        <v>3536.7728909965799</v>
      </c>
      <c r="J106" s="48">
        <f>I106*5</f>
        <v>17683.8644549829</v>
      </c>
      <c r="K106" s="50" t="s">
        <v>135</v>
      </c>
      <c r="L106" s="51">
        <v>37.25</v>
      </c>
    </row>
    <row r="107" spans="1:12" s="17" customFormat="1" ht="180.6" customHeight="1" x14ac:dyDescent="0.25">
      <c r="A107" s="42" t="s">
        <v>128</v>
      </c>
      <c r="B107" s="43" t="s">
        <v>201</v>
      </c>
      <c r="C107" s="44" t="s">
        <v>469</v>
      </c>
      <c r="D107" s="44" t="s">
        <v>470</v>
      </c>
      <c r="E107" s="44" t="s">
        <v>471</v>
      </c>
      <c r="F107" s="46" t="s">
        <v>141</v>
      </c>
      <c r="G107" s="46" t="s">
        <v>17</v>
      </c>
      <c r="H107" s="44" t="s">
        <v>472</v>
      </c>
      <c r="I107" s="48">
        <v>42.72611546170365</v>
      </c>
      <c r="J107" s="48">
        <f>I107*5</f>
        <v>213.63057730851824</v>
      </c>
      <c r="K107" s="50" t="s">
        <v>135</v>
      </c>
      <c r="L107" s="51">
        <v>0.44999999999999996</v>
      </c>
    </row>
    <row r="108" spans="1:12" s="17" customFormat="1" ht="180.6" customHeight="1" x14ac:dyDescent="0.25">
      <c r="A108" s="42" t="s">
        <v>128</v>
      </c>
      <c r="B108" s="43" t="s">
        <v>147</v>
      </c>
      <c r="C108" s="44" t="s">
        <v>473</v>
      </c>
      <c r="D108" s="44" t="s">
        <v>474</v>
      </c>
      <c r="E108" s="44" t="s">
        <v>475</v>
      </c>
      <c r="F108" s="46" t="s">
        <v>141</v>
      </c>
      <c r="G108" s="46" t="s">
        <v>17</v>
      </c>
      <c r="H108" s="44" t="s">
        <v>472</v>
      </c>
      <c r="I108" s="48">
        <v>14.24203848723455</v>
      </c>
      <c r="J108" s="48">
        <f>I108*5</f>
        <v>71.210192436172747</v>
      </c>
      <c r="K108" s="50" t="s">
        <v>135</v>
      </c>
      <c r="L108" s="51">
        <v>0.15</v>
      </c>
    </row>
    <row r="109" spans="1:12" s="17" customFormat="1" ht="180.6" customHeight="1" x14ac:dyDescent="0.25">
      <c r="A109" s="45" t="s">
        <v>128</v>
      </c>
      <c r="B109" s="45" t="s">
        <v>476</v>
      </c>
      <c r="C109" s="45" t="s">
        <v>477</v>
      </c>
      <c r="D109" s="45" t="s">
        <v>478</v>
      </c>
      <c r="E109" s="55" t="s">
        <v>479</v>
      </c>
      <c r="F109" s="46" t="s">
        <v>210</v>
      </c>
      <c r="G109" s="46" t="s">
        <v>17</v>
      </c>
      <c r="H109" s="45" t="s">
        <v>480</v>
      </c>
      <c r="I109" s="59">
        <v>2278.7261579575279</v>
      </c>
      <c r="J109" s="59">
        <f>I109*5</f>
        <v>11393.63078978764</v>
      </c>
      <c r="K109" s="58" t="s">
        <v>135</v>
      </c>
      <c r="L109" s="54">
        <v>24</v>
      </c>
    </row>
    <row r="110" spans="1:12" s="14" customFormat="1" x14ac:dyDescent="0.25">
      <c r="A110" s="225" t="s">
        <v>481</v>
      </c>
      <c r="B110" s="226"/>
      <c r="C110" s="226"/>
      <c r="D110" s="226"/>
      <c r="E110" s="226"/>
      <c r="F110" s="226"/>
      <c r="G110" s="226"/>
      <c r="H110" s="226"/>
      <c r="I110" s="226"/>
      <c r="J110" s="226"/>
      <c r="K110" s="226"/>
      <c r="L110" s="226"/>
    </row>
    <row r="111" spans="1:12" s="17" customFormat="1" ht="152.1" customHeight="1" x14ac:dyDescent="0.25">
      <c r="A111" s="42" t="s">
        <v>439</v>
      </c>
      <c r="B111" s="43" t="s">
        <v>482</v>
      </c>
      <c r="C111" s="44" t="s">
        <v>483</v>
      </c>
      <c r="D111" s="44" t="s">
        <v>484</v>
      </c>
      <c r="E111" s="44" t="s">
        <v>485</v>
      </c>
      <c r="F111" s="46" t="s">
        <v>141</v>
      </c>
      <c r="G111" s="46" t="s">
        <v>54</v>
      </c>
      <c r="H111" s="44" t="s">
        <v>486</v>
      </c>
      <c r="I111" s="48">
        <v>299.08280823192553</v>
      </c>
      <c r="J111" s="48">
        <f t="shared" ref="J111:J117" si="5">I111*5</f>
        <v>1495.4140411596277</v>
      </c>
      <c r="K111" s="50" t="s">
        <v>135</v>
      </c>
      <c r="L111" s="51">
        <v>3.15</v>
      </c>
    </row>
    <row r="112" spans="1:12" s="17" customFormat="1" ht="221.1" customHeight="1" x14ac:dyDescent="0.25">
      <c r="A112" s="42" t="s">
        <v>439</v>
      </c>
      <c r="B112" s="43" t="s">
        <v>291</v>
      </c>
      <c r="C112" s="44" t="s">
        <v>487</v>
      </c>
      <c r="D112" s="44" t="s">
        <v>488</v>
      </c>
      <c r="E112" s="44" t="s">
        <v>489</v>
      </c>
      <c r="F112" s="46" t="s">
        <v>210</v>
      </c>
      <c r="G112" s="46" t="s">
        <v>54</v>
      </c>
      <c r="H112" s="44" t="s">
        <v>490</v>
      </c>
      <c r="I112" s="48">
        <v>47.47346162411516</v>
      </c>
      <c r="J112" s="48">
        <f t="shared" si="5"/>
        <v>237.36730812057579</v>
      </c>
      <c r="K112" s="50" t="s">
        <v>135</v>
      </c>
      <c r="L112" s="51">
        <v>0.5</v>
      </c>
    </row>
    <row r="113" spans="1:12" s="17" customFormat="1" ht="134.44999999999999" customHeight="1" x14ac:dyDescent="0.25">
      <c r="A113" s="42" t="s">
        <v>128</v>
      </c>
      <c r="B113" s="43" t="s">
        <v>220</v>
      </c>
      <c r="C113" s="44" t="s">
        <v>491</v>
      </c>
      <c r="D113" s="44" t="s">
        <v>492</v>
      </c>
      <c r="E113" s="44" t="s">
        <v>493</v>
      </c>
      <c r="F113" s="46" t="s">
        <v>141</v>
      </c>
      <c r="G113" s="46" t="s">
        <v>54</v>
      </c>
      <c r="H113" s="44" t="s">
        <v>490</v>
      </c>
      <c r="I113" s="48">
        <v>237.36730812057581</v>
      </c>
      <c r="J113" s="48">
        <f t="shared" si="5"/>
        <v>1186.836540602879</v>
      </c>
      <c r="K113" s="50" t="s">
        <v>135</v>
      </c>
      <c r="L113" s="51">
        <v>2.5</v>
      </c>
    </row>
    <row r="114" spans="1:12" s="17" customFormat="1" ht="182.1" customHeight="1" x14ac:dyDescent="0.25">
      <c r="A114" s="42" t="s">
        <v>128</v>
      </c>
      <c r="B114" s="43" t="s">
        <v>206</v>
      </c>
      <c r="C114" s="44" t="s">
        <v>494</v>
      </c>
      <c r="D114" s="44" t="s">
        <v>495</v>
      </c>
      <c r="E114" s="44" t="s">
        <v>496</v>
      </c>
      <c r="F114" s="46" t="s">
        <v>141</v>
      </c>
      <c r="G114" s="46" t="s">
        <v>54</v>
      </c>
      <c r="H114" s="44" t="s">
        <v>490</v>
      </c>
      <c r="I114" s="48">
        <v>265.85138509504498</v>
      </c>
      <c r="J114" s="48">
        <f t="shared" si="5"/>
        <v>1329.2569254752248</v>
      </c>
      <c r="K114" s="50" t="s">
        <v>135</v>
      </c>
      <c r="L114" s="51">
        <v>2.8000000000000003</v>
      </c>
    </row>
    <row r="115" spans="1:12" s="17" customFormat="1" ht="182.1" customHeight="1" x14ac:dyDescent="0.25">
      <c r="A115" s="42" t="s">
        <v>128</v>
      </c>
      <c r="B115" s="43" t="s">
        <v>415</v>
      </c>
      <c r="C115" s="44" t="s">
        <v>497</v>
      </c>
      <c r="D115" s="44" t="s">
        <v>498</v>
      </c>
      <c r="E115" s="44" t="s">
        <v>499</v>
      </c>
      <c r="F115" s="46" t="s">
        <v>133</v>
      </c>
      <c r="G115" s="46" t="s">
        <v>54</v>
      </c>
      <c r="H115" s="44" t="s">
        <v>500</v>
      </c>
      <c r="I115" s="48">
        <v>47.47346162411516</v>
      </c>
      <c r="J115" s="48">
        <f t="shared" si="5"/>
        <v>237.36730812057579</v>
      </c>
      <c r="K115" s="50" t="s">
        <v>135</v>
      </c>
      <c r="L115" s="51">
        <v>0.5</v>
      </c>
    </row>
    <row r="116" spans="1:12" s="4" customFormat="1" ht="216.75" x14ac:dyDescent="0.25">
      <c r="A116" s="42" t="s">
        <v>439</v>
      </c>
      <c r="B116" s="43" t="s">
        <v>291</v>
      </c>
      <c r="C116" s="44" t="s">
        <v>501</v>
      </c>
      <c r="D116" s="44" t="s">
        <v>502</v>
      </c>
      <c r="E116" s="44" t="s">
        <v>503</v>
      </c>
      <c r="F116" s="46" t="s">
        <v>133</v>
      </c>
      <c r="G116" s="46" t="s">
        <v>54</v>
      </c>
      <c r="H116" s="44" t="s">
        <v>500</v>
      </c>
      <c r="I116" s="48">
        <v>9.494692324823033</v>
      </c>
      <c r="J116" s="48">
        <f t="shared" si="5"/>
        <v>47.473461624115167</v>
      </c>
      <c r="K116" s="50" t="s">
        <v>135</v>
      </c>
      <c r="L116" s="51">
        <v>0.1</v>
      </c>
    </row>
    <row r="117" spans="1:12" s="4" customFormat="1" ht="153" x14ac:dyDescent="0.25">
      <c r="A117" s="42" t="s">
        <v>439</v>
      </c>
      <c r="B117" s="43" t="s">
        <v>504</v>
      </c>
      <c r="C117" s="44" t="s">
        <v>505</v>
      </c>
      <c r="D117" s="44" t="s">
        <v>506</v>
      </c>
      <c r="E117" s="44" t="s">
        <v>507</v>
      </c>
      <c r="F117" s="46" t="s">
        <v>133</v>
      </c>
      <c r="G117" s="46" t="s">
        <v>54</v>
      </c>
      <c r="H117" s="44" t="s">
        <v>500</v>
      </c>
      <c r="I117" s="48">
        <v>655.13377041278943</v>
      </c>
      <c r="J117" s="48">
        <f t="shared" si="5"/>
        <v>3275.6688520639473</v>
      </c>
      <c r="K117" s="50" t="s">
        <v>135</v>
      </c>
      <c r="L117" s="51">
        <v>6.9</v>
      </c>
    </row>
    <row r="118" spans="1:12" s="4" customFormat="1" x14ac:dyDescent="0.25">
      <c r="A118" s="42"/>
      <c r="B118" s="43"/>
      <c r="C118" s="44"/>
      <c r="D118" s="44"/>
      <c r="E118" s="44"/>
      <c r="F118" s="46"/>
      <c r="G118" s="46"/>
      <c r="H118" s="44"/>
      <c r="I118" s="48"/>
      <c r="J118" s="48"/>
      <c r="K118" s="50"/>
      <c r="L118" s="69"/>
    </row>
    <row r="119" spans="1:12" s="4" customFormat="1" x14ac:dyDescent="0.25">
      <c r="A119" s="5"/>
      <c r="B119" s="6"/>
      <c r="C119" s="6"/>
      <c r="D119" s="7"/>
      <c r="E119" s="7"/>
      <c r="F119" s="8"/>
      <c r="K119" s="9"/>
      <c r="L119" s="9"/>
    </row>
    <row r="120" spans="1:12" s="4" customFormat="1" ht="69" customHeight="1" x14ac:dyDescent="0.25">
      <c r="A120" s="32" t="s">
        <v>121</v>
      </c>
      <c r="B120" s="33"/>
      <c r="C120" s="33"/>
      <c r="D120" s="34"/>
      <c r="E120" s="35" t="s">
        <v>508</v>
      </c>
      <c r="F120" s="8"/>
      <c r="I120" s="39">
        <f>SUM(I3:I117)</f>
        <v>59251.627453058121</v>
      </c>
      <c r="J120" s="39">
        <f>SUM(J3:J117)</f>
        <v>296258.13726529089</v>
      </c>
      <c r="K120" s="9"/>
      <c r="L120" s="51"/>
    </row>
    <row r="121" spans="1:12" s="4" customFormat="1" ht="84.6" customHeight="1" x14ac:dyDescent="0.25">
      <c r="A121" s="32" t="s">
        <v>124</v>
      </c>
      <c r="B121" s="33"/>
      <c r="C121" s="33"/>
      <c r="D121" s="34"/>
      <c r="E121" s="4" t="s">
        <v>125</v>
      </c>
      <c r="F121" s="8"/>
      <c r="J121" s="39"/>
      <c r="K121" s="9"/>
      <c r="L121" s="51"/>
    </row>
    <row r="122" spans="1:12" s="4" customFormat="1" ht="39.75" thickBot="1" x14ac:dyDescent="0.3">
      <c r="A122" s="36" t="s">
        <v>126</v>
      </c>
      <c r="B122" s="37"/>
      <c r="C122" s="37"/>
      <c r="D122" s="38"/>
      <c r="E122" s="38"/>
      <c r="F122" s="10"/>
      <c r="G122" s="11"/>
      <c r="H122" s="11"/>
      <c r="I122" s="11"/>
      <c r="J122" s="11"/>
      <c r="K122" s="12"/>
      <c r="L122" s="68"/>
    </row>
    <row r="123" spans="1:12" ht="15.75" thickTop="1" x14ac:dyDescent="0.25">
      <c r="A123" s="1"/>
      <c r="B123" s="1"/>
      <c r="C123" s="1"/>
      <c r="D123" s="1"/>
      <c r="E123" s="1"/>
      <c r="F123" s="1"/>
      <c r="G123" s="1"/>
      <c r="H123" s="1"/>
      <c r="I123" s="72"/>
      <c r="J123" s="73"/>
      <c r="K123" s="1"/>
      <c r="L123" s="1"/>
    </row>
    <row r="124" spans="1:12" x14ac:dyDescent="0.25">
      <c r="A124" s="1"/>
      <c r="B124" s="1"/>
      <c r="C124" s="1"/>
      <c r="D124" s="1"/>
      <c r="E124" s="1"/>
      <c r="F124" s="1"/>
      <c r="G124" s="1"/>
      <c r="H124" s="1"/>
      <c r="I124" s="72"/>
      <c r="J124" s="73"/>
      <c r="K124" s="1"/>
      <c r="L124" s="1"/>
    </row>
    <row r="125" spans="1:12" x14ac:dyDescent="0.25">
      <c r="A125" s="1"/>
      <c r="B125" s="1"/>
      <c r="C125" s="1"/>
      <c r="D125" s="1"/>
      <c r="E125" s="1"/>
      <c r="F125" s="1"/>
      <c r="G125" s="1"/>
      <c r="H125" s="1"/>
      <c r="I125" s="72"/>
      <c r="J125" s="73"/>
      <c r="K125" s="1"/>
      <c r="L125" s="1"/>
    </row>
    <row r="126" spans="1:12" x14ac:dyDescent="0.25">
      <c r="A126" s="74"/>
      <c r="B126" s="1"/>
      <c r="C126" s="1"/>
      <c r="D126" s="1"/>
      <c r="E126" s="1"/>
      <c r="F126" s="1"/>
      <c r="G126" s="1"/>
      <c r="H126" s="1"/>
      <c r="I126" s="72"/>
      <c r="J126" s="73"/>
      <c r="K126" s="1"/>
      <c r="L126" s="1"/>
    </row>
    <row r="127" spans="1:12" x14ac:dyDescent="0.25">
      <c r="A127" s="1"/>
      <c r="B127" s="1"/>
      <c r="C127" s="1"/>
      <c r="D127" s="1"/>
      <c r="E127" s="1"/>
      <c r="F127" s="1"/>
      <c r="G127" s="1"/>
      <c r="H127" s="1"/>
      <c r="I127" s="72"/>
      <c r="J127" s="73"/>
      <c r="K127" s="1"/>
      <c r="L127" s="1"/>
    </row>
    <row r="128" spans="1:12" x14ac:dyDescent="0.25">
      <c r="A128" s="1"/>
      <c r="B128" s="1"/>
      <c r="C128" s="1"/>
      <c r="D128" s="1"/>
      <c r="E128" s="1"/>
      <c r="F128" s="1"/>
      <c r="G128" s="1"/>
      <c r="H128" s="1"/>
      <c r="I128" s="72"/>
      <c r="J128" s="73"/>
      <c r="K128" s="1"/>
      <c r="L128" s="1"/>
    </row>
    <row r="129" spans="1:12" x14ac:dyDescent="0.25">
      <c r="A129" s="1"/>
      <c r="B129" s="1"/>
      <c r="C129" s="1"/>
      <c r="D129" s="1"/>
      <c r="E129" s="1"/>
      <c r="F129" s="1"/>
      <c r="G129" s="1"/>
      <c r="H129" s="1"/>
      <c r="I129" s="72"/>
      <c r="J129" s="73"/>
      <c r="K129" s="1"/>
      <c r="L129" s="1"/>
    </row>
    <row r="130" spans="1:12" x14ac:dyDescent="0.25">
      <c r="A130" s="1"/>
      <c r="B130" s="1"/>
      <c r="C130" s="1"/>
      <c r="D130" s="1"/>
      <c r="E130" s="1"/>
      <c r="F130" s="1"/>
      <c r="G130" s="1"/>
      <c r="H130" s="1"/>
      <c r="I130" s="1"/>
      <c r="J130" s="2"/>
      <c r="K130" s="1"/>
      <c r="L130" s="1"/>
    </row>
    <row r="131" spans="1:12" x14ac:dyDescent="0.25">
      <c r="A131" s="1"/>
      <c r="B131" s="1"/>
      <c r="C131" s="1"/>
      <c r="D131" s="1"/>
      <c r="E131" s="1"/>
      <c r="F131" s="1"/>
      <c r="G131" s="1"/>
      <c r="H131" s="1"/>
      <c r="I131" s="1"/>
      <c r="J131" s="2"/>
      <c r="K131" s="1"/>
      <c r="L131" s="1"/>
    </row>
    <row r="132" spans="1:12" x14ac:dyDescent="0.25">
      <c r="A132" s="1"/>
      <c r="B132" s="1"/>
      <c r="C132" s="1"/>
      <c r="D132" s="1"/>
      <c r="E132" s="1"/>
      <c r="F132" s="1"/>
      <c r="G132" s="1"/>
      <c r="H132" s="1"/>
      <c r="I132" s="1"/>
      <c r="J132" s="2"/>
      <c r="K132" s="1"/>
      <c r="L132" s="1"/>
    </row>
    <row r="133" spans="1:12" x14ac:dyDescent="0.25">
      <c r="A133" s="1"/>
      <c r="B133" s="1"/>
      <c r="C133" s="1"/>
      <c r="D133" s="1"/>
      <c r="E133" s="1"/>
      <c r="F133" s="1"/>
      <c r="G133" s="1"/>
      <c r="H133" s="1"/>
      <c r="I133" s="1"/>
      <c r="J133" s="2"/>
      <c r="K133" s="1"/>
      <c r="L133" s="1"/>
    </row>
    <row r="134" spans="1:12" x14ac:dyDescent="0.25">
      <c r="A134" s="1"/>
      <c r="B134" s="1"/>
      <c r="C134" s="1"/>
      <c r="D134" s="1"/>
      <c r="E134" s="1"/>
      <c r="F134" s="1"/>
      <c r="G134" s="1"/>
      <c r="H134" s="1"/>
      <c r="I134" s="1"/>
      <c r="J134" s="2"/>
      <c r="K134" s="1"/>
      <c r="L134" s="1"/>
    </row>
    <row r="135" spans="1:12" x14ac:dyDescent="0.25">
      <c r="A135" s="1"/>
      <c r="B135" s="1"/>
      <c r="C135" s="1"/>
      <c r="D135" s="1"/>
      <c r="E135" s="1"/>
      <c r="F135" s="1"/>
      <c r="G135" s="1"/>
      <c r="H135" s="1"/>
      <c r="I135" s="1"/>
      <c r="J135" s="2"/>
      <c r="K135" s="1"/>
      <c r="L135" s="1"/>
    </row>
    <row r="136" spans="1:12" x14ac:dyDescent="0.25">
      <c r="A136" s="1"/>
      <c r="B136" s="1"/>
      <c r="C136" s="1"/>
      <c r="D136" s="1"/>
      <c r="E136" s="1"/>
      <c r="F136" s="1"/>
      <c r="G136" s="1"/>
      <c r="H136" s="1"/>
      <c r="I136" s="1"/>
      <c r="J136" s="2"/>
      <c r="K136" s="1"/>
      <c r="L136" s="1"/>
    </row>
    <row r="137" spans="1:12" x14ac:dyDescent="0.25">
      <c r="A137" s="1"/>
      <c r="B137" s="1"/>
      <c r="C137" s="1"/>
      <c r="D137" s="1"/>
      <c r="E137" s="1"/>
      <c r="F137" s="1"/>
      <c r="G137" s="1"/>
      <c r="H137" s="1"/>
      <c r="I137" s="1"/>
      <c r="J137" s="2"/>
      <c r="K137" s="1"/>
      <c r="L137" s="1"/>
    </row>
    <row r="138" spans="1:12" x14ac:dyDescent="0.25">
      <c r="A138" s="1"/>
      <c r="B138" s="1"/>
      <c r="C138" s="1"/>
      <c r="D138" s="1"/>
      <c r="E138" s="1"/>
      <c r="F138" s="1"/>
      <c r="G138" s="1"/>
      <c r="H138" s="1"/>
      <c r="I138" s="1"/>
      <c r="J138" s="2"/>
      <c r="K138" s="1"/>
      <c r="L138" s="1"/>
    </row>
    <row r="139" spans="1:12" x14ac:dyDescent="0.25">
      <c r="A139" s="1"/>
      <c r="B139" s="1"/>
      <c r="C139" s="1"/>
      <c r="D139" s="1"/>
      <c r="E139" s="1"/>
      <c r="F139" s="1"/>
      <c r="G139" s="1"/>
      <c r="H139" s="1"/>
      <c r="I139" s="1"/>
      <c r="J139" s="2"/>
      <c r="K139" s="1"/>
      <c r="L139" s="1"/>
    </row>
  </sheetData>
  <autoFilter ref="A1:L139" xr:uid="{00000000-0001-0000-0000-000000000000}"/>
  <mergeCells count="22">
    <mergeCell ref="A110:L110"/>
    <mergeCell ref="A87:L87"/>
    <mergeCell ref="A105:L105"/>
    <mergeCell ref="A24:L24"/>
    <mergeCell ref="A40:L40"/>
    <mergeCell ref="A56:L56"/>
    <mergeCell ref="A59:L59"/>
    <mergeCell ref="A46:L46"/>
    <mergeCell ref="A65:L65"/>
    <mergeCell ref="A66:L66"/>
    <mergeCell ref="A70:L70"/>
    <mergeCell ref="A77:L77"/>
    <mergeCell ref="A81:L81"/>
    <mergeCell ref="A37:L37"/>
    <mergeCell ref="A85:L85"/>
    <mergeCell ref="A93:L93"/>
    <mergeCell ref="A96:L96"/>
    <mergeCell ref="A2:L2"/>
    <mergeCell ref="A7:L7"/>
    <mergeCell ref="A11:L11"/>
    <mergeCell ref="A18:L18"/>
    <mergeCell ref="A26:L26"/>
  </mergeCells>
  <dataValidations count="1">
    <dataValidation type="list" allowBlank="1" showInputMessage="1" showErrorMessage="1" sqref="F26:F1048576 F1:F24" xr:uid="{57B90C7D-7A5E-4081-9779-A944966931EB}">
      <formula1>"In-Person, Virtual"</formula1>
    </dataValidation>
  </dataValidations>
  <pageMargins left="0.7" right="0.7" top="0.75" bottom="0.75" header="0.3" footer="0.3"/>
  <pageSetup paperSize="3" orientation="landscape" r:id="rId1"/>
  <rowBreaks count="1" manualBreakCount="1">
    <brk id="6"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9C325-18FC-44EF-93FF-4012E680075A}">
  <dimension ref="A1:L8"/>
  <sheetViews>
    <sheetView topLeftCell="A8" workbookViewId="0">
      <selection activeCell="D7" sqref="D7"/>
    </sheetView>
  </sheetViews>
  <sheetFormatPr defaultRowHeight="15" x14ac:dyDescent="0.25"/>
  <cols>
    <col min="1" max="1" width="10.140625" customWidth="1"/>
    <col min="2" max="2" width="12.28515625" customWidth="1"/>
    <col min="3" max="3" width="9" bestFit="1" customWidth="1"/>
    <col min="4" max="4" width="15.42578125" customWidth="1"/>
    <col min="5" max="5" width="30.85546875" bestFit="1" customWidth="1"/>
    <col min="6" max="6" width="14.28515625" customWidth="1"/>
    <col min="7" max="7" width="20" customWidth="1"/>
    <col min="8" max="8" width="18.7109375" customWidth="1"/>
    <col min="9" max="10" width="18.5703125" customWidth="1"/>
    <col min="11" max="11" width="16.42578125" customWidth="1"/>
    <col min="12" max="12" width="21.42578125" customWidth="1"/>
  </cols>
  <sheetData>
    <row r="1" spans="1:12" ht="34.5" customHeight="1" x14ac:dyDescent="0.25">
      <c r="A1" s="132" t="s">
        <v>0</v>
      </c>
      <c r="B1" s="132" t="s">
        <v>1</v>
      </c>
      <c r="C1" s="132" t="s">
        <v>127</v>
      </c>
      <c r="D1" s="132" t="s">
        <v>2</v>
      </c>
      <c r="E1" s="132" t="s">
        <v>3</v>
      </c>
      <c r="F1" s="133" t="s">
        <v>4</v>
      </c>
      <c r="G1" s="133" t="s">
        <v>5</v>
      </c>
      <c r="H1" s="132" t="s">
        <v>6</v>
      </c>
      <c r="I1" s="132" t="s">
        <v>7</v>
      </c>
      <c r="J1" s="132" t="s">
        <v>8</v>
      </c>
      <c r="K1" s="132" t="s">
        <v>9</v>
      </c>
      <c r="L1" s="132" t="s">
        <v>10</v>
      </c>
    </row>
    <row r="2" spans="1:12" ht="154.5" customHeight="1" x14ac:dyDescent="0.25">
      <c r="A2" s="140" t="s">
        <v>136</v>
      </c>
      <c r="B2" s="135" t="s">
        <v>181</v>
      </c>
      <c r="C2" s="135" t="s">
        <v>182</v>
      </c>
      <c r="D2" s="134" t="s">
        <v>583</v>
      </c>
      <c r="E2" s="135" t="s">
        <v>183</v>
      </c>
      <c r="F2" s="98" t="s">
        <v>141</v>
      </c>
      <c r="G2" s="98" t="s">
        <v>17</v>
      </c>
      <c r="H2" s="135" t="s">
        <v>184</v>
      </c>
      <c r="I2" s="104">
        <f>'[4]Relias TP November 2024'!$Q$17</f>
        <v>500.27760000000001</v>
      </c>
      <c r="J2" s="104">
        <f>I2*5</f>
        <v>2501.3879999999999</v>
      </c>
      <c r="K2" s="105" t="s">
        <v>135</v>
      </c>
      <c r="L2" s="136">
        <f>'[4]Relias TP November 2024'!$H$18</f>
        <v>3.3</v>
      </c>
    </row>
    <row r="3" spans="1:12" ht="408" x14ac:dyDescent="0.25">
      <c r="A3" s="140" t="s">
        <v>128</v>
      </c>
      <c r="B3" s="135" t="s">
        <v>185</v>
      </c>
      <c r="C3" s="135" t="s">
        <v>186</v>
      </c>
      <c r="D3" s="135" t="s">
        <v>187</v>
      </c>
      <c r="E3" s="135" t="s">
        <v>188</v>
      </c>
      <c r="F3" s="98" t="s">
        <v>141</v>
      </c>
      <c r="G3" s="98" t="s">
        <v>17</v>
      </c>
      <c r="H3" s="135" t="s">
        <v>184</v>
      </c>
      <c r="I3" s="104">
        <f>'[4]Relias TP November 2024'!$Q$18</f>
        <v>289.63439999999997</v>
      </c>
      <c r="J3" s="104">
        <f>I3*5</f>
        <v>1448.1719999999998</v>
      </c>
      <c r="K3" s="105" t="s">
        <v>135</v>
      </c>
      <c r="L3" s="137">
        <f>'[4]Relias TP November 2024'!$H$19</f>
        <v>0.15</v>
      </c>
    </row>
    <row r="4" spans="1:12" ht="215.25" customHeight="1" x14ac:dyDescent="0.25">
      <c r="A4" s="140" t="s">
        <v>128</v>
      </c>
      <c r="B4" s="135" t="s">
        <v>189</v>
      </c>
      <c r="C4" s="135" t="s">
        <v>190</v>
      </c>
      <c r="D4" s="135" t="s">
        <v>191</v>
      </c>
      <c r="E4" s="135" t="s">
        <v>192</v>
      </c>
      <c r="F4" s="98" t="s">
        <v>141</v>
      </c>
      <c r="G4" s="98" t="s">
        <v>17</v>
      </c>
      <c r="H4" s="135" t="s">
        <v>184</v>
      </c>
      <c r="I4" s="97">
        <f>'[4]Relias TP November 2024'!$Q$19</f>
        <v>13.1652</v>
      </c>
      <c r="J4" s="97">
        <f>I4*5</f>
        <v>65.826000000000008</v>
      </c>
      <c r="K4" s="98" t="s">
        <v>135</v>
      </c>
      <c r="L4" s="136">
        <f>'[4]Relias TP November 2024'!$H$20</f>
        <v>1.5</v>
      </c>
    </row>
    <row r="5" spans="1:12" ht="363" customHeight="1" x14ac:dyDescent="0.25">
      <c r="A5" s="140" t="s">
        <v>128</v>
      </c>
      <c r="B5" s="135" t="s">
        <v>193</v>
      </c>
      <c r="C5" s="135" t="s">
        <v>194</v>
      </c>
      <c r="D5" s="135" t="s">
        <v>195</v>
      </c>
      <c r="E5" s="135" t="s">
        <v>196</v>
      </c>
      <c r="F5" s="98" t="s">
        <v>141</v>
      </c>
      <c r="G5" s="98" t="s">
        <v>17</v>
      </c>
      <c r="H5" s="135" t="s">
        <v>184</v>
      </c>
      <c r="I5" s="104">
        <f>'[4]Relias TP November 2024'!$Q$20</f>
        <v>131.65200000000002</v>
      </c>
      <c r="J5" s="104">
        <f>I5*5</f>
        <v>658.2600000000001</v>
      </c>
      <c r="K5" s="105" t="s">
        <v>135</v>
      </c>
      <c r="L5" s="136">
        <f>'[4]Relias TP November 2024'!$H$21</f>
        <v>5.75</v>
      </c>
    </row>
    <row r="6" spans="1:12" ht="345" customHeight="1" x14ac:dyDescent="0.25">
      <c r="A6" s="140" t="s">
        <v>128</v>
      </c>
      <c r="B6" s="135" t="s">
        <v>147</v>
      </c>
      <c r="C6" s="135" t="s">
        <v>197</v>
      </c>
      <c r="D6" s="135" t="s">
        <v>198</v>
      </c>
      <c r="E6" s="135" t="s">
        <v>199</v>
      </c>
      <c r="F6" s="98" t="s">
        <v>141</v>
      </c>
      <c r="G6" s="98" t="s">
        <v>17</v>
      </c>
      <c r="H6" s="135" t="s">
        <v>184</v>
      </c>
      <c r="I6" s="104">
        <f>'[4]Relias TP November 2024'!$Q$21</f>
        <v>504.66599999999994</v>
      </c>
      <c r="J6" s="104">
        <f>I6*5</f>
        <v>2523.33</v>
      </c>
      <c r="K6" s="105" t="s">
        <v>135</v>
      </c>
      <c r="L6" s="138">
        <v>5.75</v>
      </c>
    </row>
    <row r="7" spans="1:12" ht="233.25" customHeight="1" x14ac:dyDescent="0.25">
      <c r="A7" s="140" t="s">
        <v>128</v>
      </c>
      <c r="B7" s="135" t="s">
        <v>521</v>
      </c>
      <c r="C7" s="135"/>
      <c r="D7" s="139" t="s">
        <v>537</v>
      </c>
      <c r="E7" s="135" t="s">
        <v>538</v>
      </c>
      <c r="F7" s="98" t="s">
        <v>524</v>
      </c>
      <c r="G7" s="98" t="s">
        <v>17</v>
      </c>
      <c r="H7" s="135" t="s">
        <v>539</v>
      </c>
      <c r="I7" s="97">
        <f>'[5]YIPA Total Cost Nov 2024'!$P$7</f>
        <v>1810.1920000000002</v>
      </c>
      <c r="J7" s="97">
        <f t="shared" ref="J7:J8" si="0">I7*5</f>
        <v>9050.9600000000009</v>
      </c>
      <c r="K7" s="98" t="s">
        <v>135</v>
      </c>
      <c r="L7" s="98" t="s">
        <v>526</v>
      </c>
    </row>
    <row r="8" spans="1:12" ht="229.5" x14ac:dyDescent="0.25">
      <c r="A8" s="145" t="s">
        <v>527</v>
      </c>
      <c r="B8" s="146" t="s">
        <v>521</v>
      </c>
      <c r="C8" s="145"/>
      <c r="D8" s="146" t="s">
        <v>534</v>
      </c>
      <c r="E8" s="146" t="s">
        <v>535</v>
      </c>
      <c r="F8" s="147" t="s">
        <v>524</v>
      </c>
      <c r="G8" s="147" t="s">
        <v>17</v>
      </c>
      <c r="H8" s="146" t="s">
        <v>184</v>
      </c>
      <c r="I8" s="148">
        <f>'[5]YIPA Total Cost Nov 2024'!$P$6</f>
        <v>1769.4647499999999</v>
      </c>
      <c r="J8" s="148">
        <f t="shared" si="0"/>
        <v>8847.3237499999996</v>
      </c>
      <c r="K8" s="147" t="s">
        <v>135</v>
      </c>
      <c r="L8" s="147" t="s">
        <v>526</v>
      </c>
    </row>
  </sheetData>
  <dataValidations count="1">
    <dataValidation type="list" allowBlank="1" showInputMessage="1" showErrorMessage="1" sqref="F1:F6 F8" xr:uid="{8BE59063-383D-4CF3-B8A9-FD4DA37E6D1C}">
      <formula1>"In-Person, Virtual"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C2ADE-9877-49ED-8DB2-DBDA482C745F}">
  <dimension ref="A1:L6"/>
  <sheetViews>
    <sheetView topLeftCell="A6" workbookViewId="0">
      <selection activeCell="E19" sqref="E19"/>
    </sheetView>
  </sheetViews>
  <sheetFormatPr defaultRowHeight="15" x14ac:dyDescent="0.25"/>
  <cols>
    <col min="1" max="1" width="9.5703125" bestFit="1" customWidth="1"/>
    <col min="2" max="2" width="19.42578125" bestFit="1" customWidth="1"/>
    <col min="3" max="3" width="10.85546875" bestFit="1" customWidth="1"/>
    <col min="4" max="4" width="19.7109375" customWidth="1"/>
    <col min="5" max="5" width="49.85546875" customWidth="1"/>
    <col min="6" max="6" width="14" bestFit="1" customWidth="1"/>
    <col min="7" max="7" width="37.28515625" bestFit="1" customWidth="1"/>
    <col min="8" max="8" width="23.7109375" bestFit="1" customWidth="1"/>
    <col min="9" max="9" width="21.7109375" bestFit="1" customWidth="1"/>
    <col min="10" max="10" width="20.85546875" bestFit="1" customWidth="1"/>
    <col min="11" max="11" width="20.5703125" customWidth="1"/>
    <col min="12" max="12" width="18.85546875" bestFit="1" customWidth="1"/>
  </cols>
  <sheetData>
    <row r="1" spans="1:12" ht="35.25" customHeight="1" x14ac:dyDescent="0.25">
      <c r="A1" s="159" t="s">
        <v>0</v>
      </c>
      <c r="B1" s="159" t="s">
        <v>1</v>
      </c>
      <c r="C1" s="159" t="s">
        <v>127</v>
      </c>
      <c r="D1" s="159" t="s">
        <v>2</v>
      </c>
      <c r="E1" s="159" t="s">
        <v>3</v>
      </c>
      <c r="F1" s="159" t="s">
        <v>4</v>
      </c>
      <c r="G1" s="160" t="s">
        <v>5</v>
      </c>
      <c r="H1" s="159" t="s">
        <v>6</v>
      </c>
      <c r="I1" s="159" t="s">
        <v>7</v>
      </c>
      <c r="J1" s="159" t="s">
        <v>8</v>
      </c>
      <c r="K1" s="159" t="s">
        <v>9</v>
      </c>
      <c r="L1" s="158" t="s">
        <v>10</v>
      </c>
    </row>
    <row r="2" spans="1:12" ht="191.25" x14ac:dyDescent="0.25">
      <c r="A2" s="145" t="s">
        <v>599</v>
      </c>
      <c r="B2" s="146" t="s">
        <v>600</v>
      </c>
      <c r="C2" s="161" t="s">
        <v>601</v>
      </c>
      <c r="D2" s="161" t="s">
        <v>602</v>
      </c>
      <c r="E2" s="161" t="s">
        <v>603</v>
      </c>
      <c r="F2" s="145" t="s">
        <v>141</v>
      </c>
      <c r="G2" s="147" t="s">
        <v>17</v>
      </c>
      <c r="H2" s="146" t="s">
        <v>26</v>
      </c>
      <c r="I2" s="162">
        <v>52.4</v>
      </c>
      <c r="J2" s="162">
        <f>SUM(I2*5)</f>
        <v>262</v>
      </c>
      <c r="K2" s="163" t="s">
        <v>135</v>
      </c>
      <c r="L2" s="164">
        <v>0.5</v>
      </c>
    </row>
    <row r="3" spans="1:12" ht="114.75" x14ac:dyDescent="0.25">
      <c r="A3" s="145" t="s">
        <v>128</v>
      </c>
      <c r="B3" s="165" t="s">
        <v>129</v>
      </c>
      <c r="C3" s="161" t="s">
        <v>604</v>
      </c>
      <c r="D3" s="161" t="s">
        <v>605</v>
      </c>
      <c r="E3" s="165" t="s">
        <v>606</v>
      </c>
      <c r="F3" s="145" t="s">
        <v>141</v>
      </c>
      <c r="G3" s="146" t="s">
        <v>17</v>
      </c>
      <c r="H3" s="145" t="s">
        <v>31</v>
      </c>
      <c r="I3" s="148">
        <v>7671.36</v>
      </c>
      <c r="J3" s="162">
        <v>38356.800000000003</v>
      </c>
      <c r="K3" s="147" t="s">
        <v>135</v>
      </c>
      <c r="L3" s="164">
        <v>73.2</v>
      </c>
    </row>
    <row r="4" spans="1:12" ht="140.25" x14ac:dyDescent="0.25">
      <c r="A4" s="145" t="s">
        <v>136</v>
      </c>
      <c r="B4" s="165" t="s">
        <v>237</v>
      </c>
      <c r="C4" s="161" t="s">
        <v>607</v>
      </c>
      <c r="D4" s="165" t="s">
        <v>608</v>
      </c>
      <c r="E4" s="165" t="s">
        <v>609</v>
      </c>
      <c r="F4" s="145" t="s">
        <v>141</v>
      </c>
      <c r="G4" s="147" t="s">
        <v>54</v>
      </c>
      <c r="H4" s="146" t="s">
        <v>211</v>
      </c>
      <c r="I4" s="162">
        <v>1750.16</v>
      </c>
      <c r="J4" s="162">
        <v>8750.7999999999993</v>
      </c>
      <c r="K4" s="163" t="s">
        <v>135</v>
      </c>
      <c r="L4" s="164">
        <v>16.7</v>
      </c>
    </row>
    <row r="5" spans="1:12" ht="102" x14ac:dyDescent="0.25">
      <c r="A5" s="145" t="s">
        <v>599</v>
      </c>
      <c r="B5" s="165" t="s">
        <v>610</v>
      </c>
      <c r="C5" s="146" t="s">
        <v>611</v>
      </c>
      <c r="D5" s="146" t="s">
        <v>612</v>
      </c>
      <c r="E5" s="165" t="s">
        <v>613</v>
      </c>
      <c r="F5" s="145" t="s">
        <v>141</v>
      </c>
      <c r="G5" s="147" t="s">
        <v>614</v>
      </c>
      <c r="H5" s="146" t="s">
        <v>64</v>
      </c>
      <c r="I5" s="162">
        <v>83.84</v>
      </c>
      <c r="J5" s="162">
        <v>419.2</v>
      </c>
      <c r="K5" s="163" t="s">
        <v>135</v>
      </c>
      <c r="L5" s="164">
        <v>0.6</v>
      </c>
    </row>
    <row r="6" spans="1:12" ht="242.25" x14ac:dyDescent="0.25">
      <c r="A6" s="145" t="s">
        <v>527</v>
      </c>
      <c r="B6" s="146" t="s">
        <v>521</v>
      </c>
      <c r="C6" s="145"/>
      <c r="D6" s="146" t="s">
        <v>643</v>
      </c>
      <c r="E6" s="146" t="s">
        <v>644</v>
      </c>
      <c r="F6" s="147" t="s">
        <v>524</v>
      </c>
      <c r="G6" s="147" t="s">
        <v>17</v>
      </c>
      <c r="H6" s="44" t="s">
        <v>472</v>
      </c>
      <c r="I6" s="97">
        <f>'[2]YIPA Total Cost Nov 2024'!$P$6</f>
        <v>1769.4647499999999</v>
      </c>
      <c r="J6" s="97">
        <f t="shared" ref="J6" si="0">I6*5</f>
        <v>8847.3237499999996</v>
      </c>
      <c r="K6" s="147" t="s">
        <v>135</v>
      </c>
      <c r="L6" s="147" t="s">
        <v>526</v>
      </c>
    </row>
  </sheetData>
  <dataValidations count="1">
    <dataValidation type="list" allowBlank="1" showInputMessage="1" showErrorMessage="1" sqref="F1:F6" xr:uid="{B6AABA26-9FEF-47F3-9895-4E462044B85B}">
      <formula1>"In-Person, Virtual"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760B9-4D61-4CC0-9184-659DFF862AC5}">
  <sheetPr>
    <pageSetUpPr fitToPage="1"/>
  </sheetPr>
  <dimension ref="A1:K50"/>
  <sheetViews>
    <sheetView tabSelected="1" zoomScale="80" zoomScaleNormal="80" workbookViewId="0">
      <pane ySplit="1" topLeftCell="A41" activePane="bottomLeft" state="frozen"/>
      <selection pane="bottomLeft" activeCell="G21" sqref="G21"/>
    </sheetView>
  </sheetViews>
  <sheetFormatPr defaultRowHeight="15" x14ac:dyDescent="0.25"/>
  <cols>
    <col min="1" max="1" width="11.5703125" bestFit="1" customWidth="1"/>
    <col min="2" max="2" width="21.85546875" bestFit="1" customWidth="1"/>
    <col min="3" max="3" width="16.42578125" customWidth="1"/>
    <col min="4" max="4" width="37" customWidth="1"/>
    <col min="5" max="5" width="15.42578125" customWidth="1"/>
    <col min="6" max="6" width="41.7109375" customWidth="1"/>
    <col min="7" max="7" width="26.5703125" customWidth="1"/>
    <col min="8" max="8" width="24.140625" bestFit="1" customWidth="1"/>
    <col min="9" max="9" width="23.7109375" bestFit="1" customWidth="1"/>
    <col min="11" max="11" width="20.85546875" bestFit="1" customWidth="1"/>
  </cols>
  <sheetData>
    <row r="1" spans="1:11" ht="15.75" x14ac:dyDescent="0.25">
      <c r="A1" s="13" t="s">
        <v>0</v>
      </c>
      <c r="B1" s="3" t="s">
        <v>1</v>
      </c>
      <c r="C1" s="3" t="s">
        <v>2</v>
      </c>
      <c r="D1" s="3" t="s">
        <v>3</v>
      </c>
      <c r="E1" s="3" t="s">
        <v>4</v>
      </c>
      <c r="F1" s="3" t="s">
        <v>5</v>
      </c>
      <c r="G1" s="3" t="s">
        <v>6</v>
      </c>
      <c r="H1" s="3" t="s">
        <v>7</v>
      </c>
      <c r="I1" s="3" t="s">
        <v>8</v>
      </c>
      <c r="J1" s="3" t="s">
        <v>9</v>
      </c>
      <c r="K1" s="3" t="s">
        <v>10</v>
      </c>
    </row>
    <row r="2" spans="1:11" x14ac:dyDescent="0.25">
      <c r="A2" s="227" t="s">
        <v>11</v>
      </c>
      <c r="B2" s="228"/>
      <c r="C2" s="228"/>
      <c r="D2" s="228"/>
      <c r="E2" s="228"/>
      <c r="F2" s="228"/>
      <c r="G2" s="228"/>
      <c r="H2" s="228"/>
      <c r="I2" s="228"/>
      <c r="J2" s="228"/>
      <c r="K2" s="228"/>
    </row>
    <row r="3" spans="1:11" ht="165.75" x14ac:dyDescent="0.25">
      <c r="A3" s="15" t="s">
        <v>12</v>
      </c>
      <c r="B3" s="16" t="s">
        <v>13</v>
      </c>
      <c r="C3" s="17" t="s">
        <v>14</v>
      </c>
      <c r="D3" s="17" t="s">
        <v>15</v>
      </c>
      <c r="E3" s="17" t="s">
        <v>16</v>
      </c>
      <c r="F3" s="18" t="s">
        <v>17</v>
      </c>
      <c r="G3" s="17" t="s">
        <v>18</v>
      </c>
      <c r="H3" s="19">
        <f>'[3]Updated for FY26 Nov 24'!$T$5</f>
        <v>5766.7072637030724</v>
      </c>
      <c r="I3" s="19">
        <f>H3*5</f>
        <v>28833.536318515362</v>
      </c>
      <c r="J3" s="18">
        <v>2</v>
      </c>
      <c r="K3" s="20">
        <v>0.33</v>
      </c>
    </row>
    <row r="4" spans="1:11" ht="165.75" x14ac:dyDescent="0.25">
      <c r="A4" s="15" t="s">
        <v>12</v>
      </c>
      <c r="B4" s="16" t="s">
        <v>13</v>
      </c>
      <c r="C4" s="17" t="s">
        <v>19</v>
      </c>
      <c r="D4" s="21" t="s">
        <v>20</v>
      </c>
      <c r="E4" s="17" t="s">
        <v>16</v>
      </c>
      <c r="F4" s="18" t="s">
        <v>17</v>
      </c>
      <c r="G4" s="17" t="s">
        <v>21</v>
      </c>
      <c r="H4" s="19">
        <f>'[3]Updated for FY26 Nov 24'!$T$6</f>
        <v>5766.7072637030724</v>
      </c>
      <c r="I4" s="19">
        <f>H4*5</f>
        <v>28833.536318515362</v>
      </c>
      <c r="J4" s="18">
        <v>2</v>
      </c>
      <c r="K4" s="20">
        <v>0.33</v>
      </c>
    </row>
    <row r="5" spans="1:11" x14ac:dyDescent="0.25">
      <c r="A5" s="225" t="s">
        <v>22</v>
      </c>
      <c r="B5" s="226"/>
      <c r="C5" s="226"/>
      <c r="D5" s="226"/>
      <c r="E5" s="226"/>
      <c r="F5" s="226"/>
      <c r="G5" s="226"/>
      <c r="H5" s="226"/>
      <c r="I5" s="226"/>
      <c r="J5" s="226"/>
      <c r="K5" s="226"/>
    </row>
    <row r="6" spans="1:11" ht="255" x14ac:dyDescent="0.25">
      <c r="A6" s="15" t="s">
        <v>12</v>
      </c>
      <c r="B6" s="16" t="s">
        <v>23</v>
      </c>
      <c r="C6" s="22" t="s">
        <v>24</v>
      </c>
      <c r="D6" s="209" t="s">
        <v>25</v>
      </c>
      <c r="E6" s="17" t="s">
        <v>16</v>
      </c>
      <c r="F6" s="16" t="s">
        <v>17</v>
      </c>
      <c r="G6" s="24" t="s">
        <v>26</v>
      </c>
      <c r="H6" s="25">
        <f>'[3]Updated for FY26 Nov 24'!$T$7</f>
        <v>5771.7386287030722</v>
      </c>
      <c r="I6" s="19">
        <f>H6*5</f>
        <v>28858.69314351536</v>
      </c>
      <c r="J6" s="18">
        <v>2</v>
      </c>
      <c r="K6" s="20">
        <v>1</v>
      </c>
    </row>
    <row r="7" spans="1:11" x14ac:dyDescent="0.25">
      <c r="A7" s="229" t="s">
        <v>27</v>
      </c>
      <c r="B7" s="230"/>
      <c r="C7" s="230"/>
      <c r="D7" s="230"/>
      <c r="E7" s="230"/>
      <c r="F7" s="230"/>
      <c r="G7" s="230"/>
      <c r="H7" s="230"/>
      <c r="I7" s="230"/>
      <c r="J7" s="230"/>
      <c r="K7" s="230"/>
    </row>
    <row r="8" spans="1:11" ht="127.5" x14ac:dyDescent="0.25">
      <c r="A8" s="15" t="s">
        <v>12</v>
      </c>
      <c r="B8" s="16" t="s">
        <v>28</v>
      </c>
      <c r="C8" s="17" t="s">
        <v>29</v>
      </c>
      <c r="D8" s="17" t="s">
        <v>30</v>
      </c>
      <c r="E8" s="17" t="s">
        <v>515</v>
      </c>
      <c r="F8" s="16" t="s">
        <v>17</v>
      </c>
      <c r="G8" s="17" t="s">
        <v>31</v>
      </c>
      <c r="H8" s="25">
        <f>'[3]Updated for FY26 Nov 24'!$T$8</f>
        <v>19617.41895753779</v>
      </c>
      <c r="I8" s="25">
        <f>H8*5</f>
        <v>98087.094787688955</v>
      </c>
      <c r="J8" s="18">
        <v>6</v>
      </c>
      <c r="K8" s="20">
        <v>1.5</v>
      </c>
    </row>
    <row r="9" spans="1:11" ht="180" customHeight="1" x14ac:dyDescent="0.25">
      <c r="A9" s="149" t="s">
        <v>12</v>
      </c>
      <c r="B9" s="126" t="s">
        <v>28</v>
      </c>
      <c r="C9" s="223" t="s">
        <v>633</v>
      </c>
      <c r="D9" s="153" t="s">
        <v>634</v>
      </c>
      <c r="E9" s="153" t="s">
        <v>635</v>
      </c>
      <c r="F9" s="126" t="s">
        <v>17</v>
      </c>
      <c r="G9" s="224" t="s">
        <v>31</v>
      </c>
      <c r="H9" s="155">
        <v>1164.1099999999999</v>
      </c>
      <c r="I9" s="155">
        <v>5820.55</v>
      </c>
      <c r="J9" s="150">
        <v>1</v>
      </c>
      <c r="K9" s="156">
        <v>0.33</v>
      </c>
    </row>
    <row r="10" spans="1:11" ht="114.75" x14ac:dyDescent="0.25">
      <c r="A10" s="15" t="s">
        <v>12</v>
      </c>
      <c r="B10" s="16" t="s">
        <v>23</v>
      </c>
      <c r="C10" s="17" t="s">
        <v>32</v>
      </c>
      <c r="D10" s="17" t="s">
        <v>33</v>
      </c>
      <c r="E10" s="17" t="s">
        <v>16</v>
      </c>
      <c r="F10" s="16" t="s">
        <v>17</v>
      </c>
      <c r="G10" s="17" t="s">
        <v>31</v>
      </c>
      <c r="H10" s="25">
        <f>'[3]Updated for FY26 Nov 24'!$T$9</f>
        <v>7881.3579430546088</v>
      </c>
      <c r="I10" s="25">
        <f>H10*5</f>
        <v>39406.789715273044</v>
      </c>
      <c r="J10" s="18">
        <v>3</v>
      </c>
      <c r="K10" s="20">
        <v>1.5</v>
      </c>
    </row>
    <row r="11" spans="1:11" ht="127.5" x14ac:dyDescent="0.25">
      <c r="A11" s="15" t="s">
        <v>12</v>
      </c>
      <c r="B11" s="16" t="s">
        <v>34</v>
      </c>
      <c r="C11" s="22" t="s">
        <v>35</v>
      </c>
      <c r="D11" s="209" t="s">
        <v>36</v>
      </c>
      <c r="E11" s="17" t="s">
        <v>16</v>
      </c>
      <c r="F11" s="16" t="s">
        <v>17</v>
      </c>
      <c r="G11" s="27" t="s">
        <v>31</v>
      </c>
      <c r="H11" s="25">
        <f>'[3]Updated for FY26 Nov 24'!$T$10</f>
        <v>4964.2604937030728</v>
      </c>
      <c r="I11" s="25">
        <f>H11*5</f>
        <v>24821.302468515365</v>
      </c>
      <c r="J11" s="18">
        <v>2</v>
      </c>
      <c r="K11" s="20">
        <v>0.67</v>
      </c>
    </row>
    <row r="12" spans="1:11" x14ac:dyDescent="0.25">
      <c r="A12" s="231" t="s">
        <v>40</v>
      </c>
      <c r="B12" s="232"/>
      <c r="C12" s="232"/>
      <c r="D12" s="232"/>
      <c r="E12" s="232"/>
      <c r="F12" s="232"/>
      <c r="G12" s="232"/>
      <c r="H12" s="232"/>
      <c r="I12" s="232"/>
      <c r="J12" s="232"/>
      <c r="K12" s="232"/>
    </row>
    <row r="13" spans="1:11" ht="229.5" x14ac:dyDescent="0.25">
      <c r="A13" s="167" t="s">
        <v>12</v>
      </c>
      <c r="B13" s="146" t="s">
        <v>102</v>
      </c>
      <c r="C13" s="168" t="s">
        <v>615</v>
      </c>
      <c r="D13" s="174" t="s">
        <v>616</v>
      </c>
      <c r="E13" s="145" t="s">
        <v>16</v>
      </c>
      <c r="F13" s="146" t="s">
        <v>100</v>
      </c>
      <c r="G13" s="169" t="s">
        <v>669</v>
      </c>
      <c r="H13" s="148">
        <v>6461.74</v>
      </c>
      <c r="I13" s="148">
        <v>32308.69</v>
      </c>
      <c r="J13" s="147">
        <v>2</v>
      </c>
      <c r="K13" s="173">
        <v>1</v>
      </c>
    </row>
    <row r="14" spans="1:11" x14ac:dyDescent="0.25">
      <c r="A14" s="231" t="s">
        <v>50</v>
      </c>
      <c r="B14" s="232"/>
      <c r="C14" s="232"/>
      <c r="D14" s="232"/>
      <c r="E14" s="232"/>
      <c r="F14" s="232"/>
      <c r="G14" s="232"/>
      <c r="H14" s="232"/>
      <c r="I14" s="232"/>
      <c r="J14" s="232"/>
      <c r="K14" s="232"/>
    </row>
    <row r="15" spans="1:11" ht="216.75" x14ac:dyDescent="0.25">
      <c r="A15" s="167" t="s">
        <v>12</v>
      </c>
      <c r="B15" s="146" t="s">
        <v>102</v>
      </c>
      <c r="C15" s="168" t="s">
        <v>617</v>
      </c>
      <c r="D15" s="174" t="s">
        <v>618</v>
      </c>
      <c r="E15" s="145" t="s">
        <v>16</v>
      </c>
      <c r="F15" s="146" t="s">
        <v>619</v>
      </c>
      <c r="G15" s="169" t="s">
        <v>620</v>
      </c>
      <c r="H15" s="148">
        <v>6461.74</v>
      </c>
      <c r="I15" s="148">
        <v>35308.69</v>
      </c>
      <c r="J15" s="147">
        <v>2</v>
      </c>
      <c r="K15" s="173">
        <v>1</v>
      </c>
    </row>
    <row r="16" spans="1:11" ht="216.75" x14ac:dyDescent="0.25">
      <c r="A16" s="167" t="s">
        <v>12</v>
      </c>
      <c r="B16" s="146" t="s">
        <v>621</v>
      </c>
      <c r="C16" s="168" t="s">
        <v>622</v>
      </c>
      <c r="D16" s="174" t="s">
        <v>623</v>
      </c>
      <c r="E16" s="145" t="s">
        <v>16</v>
      </c>
      <c r="F16" s="146" t="s">
        <v>619</v>
      </c>
      <c r="G16" s="169" t="s">
        <v>624</v>
      </c>
      <c r="H16" s="148">
        <v>2490.73</v>
      </c>
      <c r="I16" s="148">
        <v>12453.65</v>
      </c>
      <c r="J16" s="147">
        <v>2</v>
      </c>
      <c r="K16" s="170">
        <v>0.67</v>
      </c>
    </row>
    <row r="17" spans="1:11" ht="216.75" x14ac:dyDescent="0.25">
      <c r="A17" s="15" t="s">
        <v>12</v>
      </c>
      <c r="B17" s="16" t="s">
        <v>23</v>
      </c>
      <c r="C17" s="26" t="s">
        <v>56</v>
      </c>
      <c r="D17" s="209" t="s">
        <v>57</v>
      </c>
      <c r="E17" s="17" t="s">
        <v>16</v>
      </c>
      <c r="F17" s="16" t="s">
        <v>54</v>
      </c>
      <c r="G17" s="27" t="s">
        <v>58</v>
      </c>
      <c r="H17" s="25">
        <f>'[3]Updated for FY26 Nov 24'!$T$13</f>
        <v>10385.967757406146</v>
      </c>
      <c r="I17" s="25">
        <f>H17*5</f>
        <v>51929.838787030734</v>
      </c>
      <c r="J17" s="18">
        <v>2</v>
      </c>
      <c r="K17" s="20">
        <v>1</v>
      </c>
    </row>
    <row r="18" spans="1:11" ht="14.1" customHeight="1" x14ac:dyDescent="0.25">
      <c r="A18" s="237" t="s">
        <v>59</v>
      </c>
      <c r="B18" s="238"/>
      <c r="C18" s="238"/>
      <c r="D18" s="238"/>
      <c r="E18" s="238"/>
      <c r="F18" s="238"/>
      <c r="G18" s="238"/>
      <c r="H18" s="238"/>
      <c r="I18" s="238"/>
      <c r="J18" s="238"/>
      <c r="K18" s="238"/>
    </row>
    <row r="19" spans="1:11" ht="215.25" customHeight="1" x14ac:dyDescent="0.25">
      <c r="A19" s="15" t="s">
        <v>60</v>
      </c>
      <c r="B19" s="16" t="s">
        <v>23</v>
      </c>
      <c r="C19" s="17" t="s">
        <v>61</v>
      </c>
      <c r="D19" s="17" t="s">
        <v>62</v>
      </c>
      <c r="E19" s="17" t="s">
        <v>63</v>
      </c>
      <c r="F19" s="16" t="s">
        <v>17</v>
      </c>
      <c r="G19" s="17" t="s">
        <v>64</v>
      </c>
      <c r="H19" s="25">
        <f>'[3]Updated for FY26 Nov 24'!$T$14</f>
        <v>6730.8063191792626</v>
      </c>
      <c r="I19" s="25">
        <f>H19*5</f>
        <v>33654.031595896311</v>
      </c>
      <c r="J19" s="18">
        <v>2</v>
      </c>
      <c r="K19" s="20">
        <v>0.5</v>
      </c>
    </row>
    <row r="20" spans="1:11" ht="242.25" x14ac:dyDescent="0.25">
      <c r="A20" s="80" t="s">
        <v>12</v>
      </c>
      <c r="B20" s="81" t="s">
        <v>636</v>
      </c>
      <c r="C20" s="221" t="s">
        <v>637</v>
      </c>
      <c r="D20" s="82" t="s">
        <v>638</v>
      </c>
      <c r="E20" s="82" t="s">
        <v>635</v>
      </c>
      <c r="F20" s="81" t="s">
        <v>17</v>
      </c>
      <c r="G20" s="88" t="s">
        <v>64</v>
      </c>
      <c r="H20" s="117">
        <v>1164.1099999999999</v>
      </c>
      <c r="I20" s="117">
        <v>5820.55</v>
      </c>
      <c r="J20" s="109">
        <v>1</v>
      </c>
      <c r="K20" s="118">
        <v>0.33</v>
      </c>
    </row>
    <row r="21" spans="1:11" ht="204" x14ac:dyDescent="0.25">
      <c r="A21" s="15" t="s">
        <v>516</v>
      </c>
      <c r="B21" s="16" t="s">
        <v>23</v>
      </c>
      <c r="C21" s="17" t="s">
        <v>517</v>
      </c>
      <c r="D21" s="208" t="s">
        <v>518</v>
      </c>
      <c r="E21" s="17" t="s">
        <v>515</v>
      </c>
      <c r="F21" s="18" t="s">
        <v>17</v>
      </c>
      <c r="G21" s="17" t="s">
        <v>64</v>
      </c>
      <c r="H21" s="207">
        <f>'[3]Updated for FY26 Nov 24'!$T$15</f>
        <v>26897.456514812289</v>
      </c>
      <c r="I21" s="207">
        <f>H21*5</f>
        <v>134487.28257406145</v>
      </c>
      <c r="J21" s="18">
        <v>4</v>
      </c>
      <c r="K21" s="20"/>
    </row>
    <row r="22" spans="1:11" ht="180" x14ac:dyDescent="0.25">
      <c r="A22" s="15" t="s">
        <v>516</v>
      </c>
      <c r="B22" s="16" t="s">
        <v>23</v>
      </c>
      <c r="C22" s="17" t="s">
        <v>519</v>
      </c>
      <c r="D22" s="206" t="s">
        <v>520</v>
      </c>
      <c r="E22" s="17" t="s">
        <v>515</v>
      </c>
      <c r="F22" s="18" t="s">
        <v>17</v>
      </c>
      <c r="G22" s="17" t="s">
        <v>64</v>
      </c>
      <c r="H22" s="207">
        <f>'[3]Updated for FY26 Nov 24'!$T$16</f>
        <v>13643.998257406143</v>
      </c>
      <c r="I22" s="207">
        <f>H22*5</f>
        <v>68219.991287030716</v>
      </c>
      <c r="J22" s="18">
        <v>2</v>
      </c>
      <c r="K22" s="20"/>
    </row>
    <row r="23" spans="1:11" x14ac:dyDescent="0.25">
      <c r="A23" s="225" t="s">
        <v>65</v>
      </c>
      <c r="B23" s="226"/>
      <c r="C23" s="226"/>
      <c r="D23" s="226"/>
      <c r="E23" s="226"/>
      <c r="F23" s="226"/>
      <c r="G23" s="226"/>
      <c r="H23" s="226"/>
      <c r="I23" s="226"/>
      <c r="J23" s="226"/>
      <c r="K23" s="226"/>
    </row>
    <row r="24" spans="1:11" ht="140.25" x14ac:dyDescent="0.25">
      <c r="A24" s="15" t="s">
        <v>66</v>
      </c>
      <c r="B24" s="16" t="s">
        <v>28</v>
      </c>
      <c r="C24" s="17" t="s">
        <v>67</v>
      </c>
      <c r="D24" s="17" t="s">
        <v>68</v>
      </c>
      <c r="E24" s="17" t="s">
        <v>16</v>
      </c>
      <c r="F24" s="16" t="s">
        <v>54</v>
      </c>
      <c r="G24" s="17" t="s">
        <v>65</v>
      </c>
      <c r="H24" s="25">
        <f>'[3]Updated for FY26 Nov 24'!$T$17</f>
        <v>6001.7386287030722</v>
      </c>
      <c r="I24" s="25">
        <f>H24*5</f>
        <v>30008.69314351536</v>
      </c>
      <c r="J24" s="18">
        <v>2</v>
      </c>
      <c r="K24" s="20">
        <v>1</v>
      </c>
    </row>
    <row r="25" spans="1:11" x14ac:dyDescent="0.25">
      <c r="A25" s="231" t="s">
        <v>69</v>
      </c>
      <c r="B25" s="232"/>
      <c r="C25" s="232"/>
      <c r="D25" s="232"/>
      <c r="E25" s="232"/>
      <c r="F25" s="232"/>
      <c r="G25" s="232"/>
      <c r="H25" s="232"/>
      <c r="I25" s="232"/>
      <c r="J25" s="232"/>
      <c r="K25" s="232"/>
    </row>
    <row r="26" spans="1:11" x14ac:dyDescent="0.25">
      <c r="A26" s="231" t="s">
        <v>70</v>
      </c>
      <c r="B26" s="232"/>
      <c r="C26" s="232"/>
      <c r="D26" s="232"/>
      <c r="E26" s="232"/>
      <c r="F26" s="232"/>
      <c r="G26" s="232"/>
      <c r="H26" s="232"/>
      <c r="I26" s="232"/>
      <c r="J26" s="232"/>
      <c r="K26" s="232"/>
    </row>
    <row r="27" spans="1:11" ht="153" x14ac:dyDescent="0.25">
      <c r="A27" s="15" t="s">
        <v>12</v>
      </c>
      <c r="B27" s="16" t="s">
        <v>71</v>
      </c>
      <c r="C27" s="17" t="s">
        <v>72</v>
      </c>
      <c r="D27" s="17" t="s">
        <v>73</v>
      </c>
      <c r="E27" s="17" t="s">
        <v>44</v>
      </c>
      <c r="F27" s="16" t="s">
        <v>17</v>
      </c>
      <c r="G27" s="17" t="s">
        <v>74</v>
      </c>
      <c r="H27" s="25">
        <f>'[3]Updated for FY26 Nov 24'!$T$18</f>
        <v>9589.5194787688943</v>
      </c>
      <c r="I27" s="25">
        <f>H27*5</f>
        <v>47947.597393844473</v>
      </c>
      <c r="J27" s="18">
        <v>3</v>
      </c>
      <c r="K27" s="28">
        <v>1.5</v>
      </c>
    </row>
    <row r="28" spans="1:11" x14ac:dyDescent="0.25">
      <c r="A28" s="225" t="s">
        <v>75</v>
      </c>
      <c r="B28" s="226"/>
      <c r="C28" s="226"/>
      <c r="D28" s="226"/>
      <c r="E28" s="226"/>
      <c r="F28" s="226"/>
      <c r="G28" s="226"/>
      <c r="H28" s="226"/>
      <c r="I28" s="226"/>
      <c r="J28" s="226"/>
      <c r="K28" s="226"/>
    </row>
    <row r="29" spans="1:11" ht="306" x14ac:dyDescent="0.25">
      <c r="A29" s="15" t="s">
        <v>12</v>
      </c>
      <c r="B29" s="16" t="s">
        <v>28</v>
      </c>
      <c r="C29" s="17" t="s">
        <v>76</v>
      </c>
      <c r="D29" s="17" t="s">
        <v>77</v>
      </c>
      <c r="E29" s="17" t="s">
        <v>44</v>
      </c>
      <c r="F29" s="16" t="s">
        <v>17</v>
      </c>
      <c r="G29" s="17" t="s">
        <v>78</v>
      </c>
      <c r="H29" s="25">
        <f>'[3]Updated for FY26 Nov 24'!$T$19</f>
        <v>10469.959478768895</v>
      </c>
      <c r="I29" s="25">
        <f>H29*5</f>
        <v>52349.797393844477</v>
      </c>
      <c r="J29" s="18">
        <v>3</v>
      </c>
      <c r="K29" s="20">
        <v>1.5</v>
      </c>
    </row>
    <row r="30" spans="1:11" ht="127.5" x14ac:dyDescent="0.25">
      <c r="A30" s="15" t="s">
        <v>12</v>
      </c>
      <c r="B30" s="16" t="s">
        <v>79</v>
      </c>
      <c r="C30" s="17" t="s">
        <v>80</v>
      </c>
      <c r="D30" s="29" t="s">
        <v>81</v>
      </c>
      <c r="E30" s="17" t="s">
        <v>16</v>
      </c>
      <c r="F30" s="16" t="s">
        <v>17</v>
      </c>
      <c r="G30" s="17" t="s">
        <v>78</v>
      </c>
      <c r="H30" s="25">
        <f>'[3]Updated for FY26 Nov 24'!$T$20</f>
        <v>5421.7072637030724</v>
      </c>
      <c r="I30" s="25">
        <f>H30*5</f>
        <v>27108.536318515362</v>
      </c>
      <c r="J30" s="18">
        <v>2</v>
      </c>
      <c r="K30" s="20">
        <v>0.33</v>
      </c>
    </row>
    <row r="31" spans="1:11" ht="178.5" x14ac:dyDescent="0.25">
      <c r="A31" s="15" t="s">
        <v>12</v>
      </c>
      <c r="B31" s="16" t="s">
        <v>79</v>
      </c>
      <c r="C31" s="17" t="s">
        <v>82</v>
      </c>
      <c r="D31" s="29" t="s">
        <v>83</v>
      </c>
      <c r="E31" s="17" t="s">
        <v>16</v>
      </c>
      <c r="F31" s="16" t="s">
        <v>17</v>
      </c>
      <c r="G31" s="17" t="s">
        <v>78</v>
      </c>
      <c r="H31" s="25">
        <f>'[3]Updated for FY26 Nov 24'!$T$21</f>
        <v>5421.7072637030724</v>
      </c>
      <c r="I31" s="25">
        <f>H31*5</f>
        <v>27108.536318515362</v>
      </c>
      <c r="J31" s="18">
        <v>2</v>
      </c>
      <c r="K31" s="20">
        <v>0.33</v>
      </c>
    </row>
    <row r="32" spans="1:11" ht="178.5" x14ac:dyDescent="0.25">
      <c r="A32" s="15" t="s">
        <v>12</v>
      </c>
      <c r="B32" s="16" t="s">
        <v>79</v>
      </c>
      <c r="C32" s="17" t="s">
        <v>84</v>
      </c>
      <c r="D32" s="29" t="s">
        <v>85</v>
      </c>
      <c r="E32" s="17" t="s">
        <v>16</v>
      </c>
      <c r="F32" s="16" t="s">
        <v>17</v>
      </c>
      <c r="G32" s="17" t="s">
        <v>78</v>
      </c>
      <c r="H32" s="25">
        <f>'[3]Updated for FY26 Nov 24'!$T$22</f>
        <v>5421.7072637030724</v>
      </c>
      <c r="I32" s="25">
        <f>H32*5</f>
        <v>27108.536318515362</v>
      </c>
      <c r="J32" s="18">
        <v>2</v>
      </c>
      <c r="K32" s="20">
        <v>0.33</v>
      </c>
    </row>
    <row r="33" spans="1:11" x14ac:dyDescent="0.25">
      <c r="A33" s="225" t="s">
        <v>89</v>
      </c>
      <c r="B33" s="226"/>
      <c r="C33" s="226"/>
      <c r="D33" s="226"/>
      <c r="E33" s="226"/>
      <c r="F33" s="226"/>
      <c r="G33" s="226"/>
      <c r="H33" s="226"/>
      <c r="I33" s="226"/>
      <c r="J33" s="226"/>
      <c r="K33" s="226"/>
    </row>
    <row r="34" spans="1:11" ht="242.25" x14ac:dyDescent="0.25">
      <c r="A34" s="15" t="s">
        <v>12</v>
      </c>
      <c r="B34" s="16" t="s">
        <v>90</v>
      </c>
      <c r="C34" s="17" t="s">
        <v>91</v>
      </c>
      <c r="D34" s="17" t="s">
        <v>92</v>
      </c>
      <c r="E34" s="17" t="s">
        <v>44</v>
      </c>
      <c r="F34" s="16" t="s">
        <v>17</v>
      </c>
      <c r="G34" s="17" t="s">
        <v>93</v>
      </c>
      <c r="H34" s="25">
        <f>'[3]Updated for FY26 Nov 24'!$T$23</f>
        <v>10987.459478768895</v>
      </c>
      <c r="I34" s="25">
        <f>H34*5</f>
        <v>54937.297393844477</v>
      </c>
      <c r="J34" s="18">
        <v>3</v>
      </c>
      <c r="K34" s="20">
        <v>1.5</v>
      </c>
    </row>
    <row r="35" spans="1:11" ht="153" x14ac:dyDescent="0.25">
      <c r="A35" s="15" t="s">
        <v>12</v>
      </c>
      <c r="B35" s="16" t="s">
        <v>90</v>
      </c>
      <c r="C35" s="17" t="s">
        <v>94</v>
      </c>
      <c r="D35" s="17" t="s">
        <v>95</v>
      </c>
      <c r="E35" s="17" t="s">
        <v>16</v>
      </c>
      <c r="F35" s="16" t="s">
        <v>17</v>
      </c>
      <c r="G35" s="17" t="s">
        <v>96</v>
      </c>
      <c r="H35" s="25">
        <f>'[3]Updated for FY26 Nov 24'!$T$24</f>
        <v>6346.7386287030722</v>
      </c>
      <c r="I35" s="25">
        <f>H35*5</f>
        <v>31733.69314351536</v>
      </c>
      <c r="J35" s="18">
        <v>2</v>
      </c>
      <c r="K35" s="20">
        <v>1</v>
      </c>
    </row>
    <row r="36" spans="1:11" ht="140.25" x14ac:dyDescent="0.25">
      <c r="A36" s="15" t="s">
        <v>12</v>
      </c>
      <c r="B36" s="16" t="s">
        <v>97</v>
      </c>
      <c r="C36" s="31" t="s">
        <v>98</v>
      </c>
      <c r="D36" s="17" t="s">
        <v>99</v>
      </c>
      <c r="E36" s="17" t="s">
        <v>16</v>
      </c>
      <c r="F36" s="16" t="s">
        <v>100</v>
      </c>
      <c r="G36" s="27" t="s">
        <v>96</v>
      </c>
      <c r="H36" s="25">
        <f>'[3]Updated for FY26 Nov 24'!$T$25</f>
        <v>7967.6079430546088</v>
      </c>
      <c r="I36" s="25">
        <f>H36*5</f>
        <v>39838.039715273044</v>
      </c>
      <c r="J36" s="18">
        <v>3</v>
      </c>
      <c r="K36" s="20">
        <v>1.5</v>
      </c>
    </row>
    <row r="37" spans="1:11" x14ac:dyDescent="0.25">
      <c r="A37" s="235" t="s">
        <v>101</v>
      </c>
      <c r="B37" s="236"/>
      <c r="C37" s="236"/>
      <c r="D37" s="236"/>
      <c r="E37" s="236"/>
      <c r="F37" s="236"/>
      <c r="G37" s="236"/>
      <c r="H37" s="236"/>
      <c r="I37" s="236"/>
      <c r="J37" s="236"/>
      <c r="K37" s="236"/>
    </row>
    <row r="38" spans="1:11" ht="204" x14ac:dyDescent="0.25">
      <c r="A38" s="15" t="s">
        <v>12</v>
      </c>
      <c r="B38" s="16" t="s">
        <v>102</v>
      </c>
      <c r="C38" s="26" t="s">
        <v>103</v>
      </c>
      <c r="D38" s="209" t="s">
        <v>104</v>
      </c>
      <c r="E38" s="17" t="s">
        <v>16</v>
      </c>
      <c r="F38" s="16" t="s">
        <v>54</v>
      </c>
      <c r="G38" s="27" t="s">
        <v>105</v>
      </c>
      <c r="H38" s="25">
        <f>'[3]Updated for FY26 Nov 24'!$T$26</f>
        <v>6461.7386287030722</v>
      </c>
      <c r="I38" s="25">
        <f>H38*5</f>
        <v>32308.69314351536</v>
      </c>
      <c r="J38" s="18">
        <v>2</v>
      </c>
      <c r="K38" s="20">
        <v>1</v>
      </c>
    </row>
    <row r="39" spans="1:11" x14ac:dyDescent="0.25">
      <c r="A39" s="233" t="s">
        <v>106</v>
      </c>
      <c r="B39" s="234"/>
      <c r="C39" s="234"/>
      <c r="D39" s="234"/>
      <c r="E39" s="234"/>
      <c r="F39" s="234"/>
      <c r="G39" s="234"/>
      <c r="H39" s="234"/>
      <c r="I39" s="234"/>
      <c r="J39" s="234"/>
      <c r="K39" s="234"/>
    </row>
    <row r="40" spans="1:11" ht="114.75" x14ac:dyDescent="0.25">
      <c r="A40" s="205" t="s">
        <v>12</v>
      </c>
      <c r="B40" s="128" t="s">
        <v>71</v>
      </c>
      <c r="C40" s="127" t="s">
        <v>107</v>
      </c>
      <c r="D40" s="127" t="s">
        <v>108</v>
      </c>
      <c r="E40" s="127" t="s">
        <v>63</v>
      </c>
      <c r="F40" s="128" t="s">
        <v>17</v>
      </c>
      <c r="G40" s="127" t="s">
        <v>109</v>
      </c>
      <c r="H40" s="204">
        <f>'[3]Updated for FY26 Nov 24'!$T$27</f>
        <v>15213.078074006988</v>
      </c>
      <c r="I40" s="204">
        <f>H40*5</f>
        <v>76065.390370034933</v>
      </c>
      <c r="J40" s="130">
        <v>3</v>
      </c>
      <c r="K40" s="203">
        <v>6</v>
      </c>
    </row>
    <row r="41" spans="1:11" ht="231" customHeight="1" x14ac:dyDescent="0.25">
      <c r="A41" s="15" t="s">
        <v>12</v>
      </c>
      <c r="B41" s="16" t="s">
        <v>110</v>
      </c>
      <c r="C41" s="17" t="s">
        <v>111</v>
      </c>
      <c r="D41" s="17" t="s">
        <v>112</v>
      </c>
      <c r="E41" s="17" t="s">
        <v>16</v>
      </c>
      <c r="F41" s="16" t="s">
        <v>17</v>
      </c>
      <c r="G41" s="17" t="s">
        <v>109</v>
      </c>
      <c r="H41" s="25">
        <f>'[3]Updated for FY26 Nov 24'!$T$28</f>
        <v>5484.2386287030722</v>
      </c>
      <c r="I41" s="25">
        <f>H41*5</f>
        <v>27421.19314351536</v>
      </c>
      <c r="J41" s="18">
        <v>2</v>
      </c>
      <c r="K41" s="20">
        <v>1</v>
      </c>
    </row>
    <row r="42" spans="1:11" x14ac:dyDescent="0.25">
      <c r="A42" s="225" t="s">
        <v>113</v>
      </c>
      <c r="B42" s="226"/>
      <c r="C42" s="226"/>
      <c r="D42" s="226"/>
      <c r="E42" s="226"/>
      <c r="F42" s="226"/>
      <c r="G42" s="226"/>
      <c r="H42" s="226"/>
      <c r="I42" s="226"/>
      <c r="J42" s="226"/>
      <c r="K42" s="239"/>
    </row>
    <row r="43" spans="1:11" ht="180.75" customHeight="1" x14ac:dyDescent="0.25">
      <c r="A43" s="167" t="s">
        <v>12</v>
      </c>
      <c r="B43" s="146" t="s">
        <v>102</v>
      </c>
      <c r="C43" s="145" t="s">
        <v>666</v>
      </c>
      <c r="D43" s="127" t="s">
        <v>668</v>
      </c>
      <c r="E43" s="145" t="s">
        <v>16</v>
      </c>
      <c r="F43" s="146" t="s">
        <v>100</v>
      </c>
      <c r="G43" s="169" t="s">
        <v>625</v>
      </c>
      <c r="H43" s="148">
        <v>6461.74</v>
      </c>
      <c r="I43" s="148">
        <v>35308.69</v>
      </c>
      <c r="J43" s="147">
        <v>2</v>
      </c>
      <c r="K43" s="173">
        <v>1</v>
      </c>
    </row>
    <row r="44" spans="1:11" ht="216.75" x14ac:dyDescent="0.25">
      <c r="A44" s="15" t="s">
        <v>12</v>
      </c>
      <c r="B44" s="16" t="s">
        <v>28</v>
      </c>
      <c r="C44" s="26" t="s">
        <v>118</v>
      </c>
      <c r="D44" s="209" t="s">
        <v>119</v>
      </c>
      <c r="E44" s="17" t="s">
        <v>16</v>
      </c>
      <c r="F44" s="16" t="s">
        <v>100</v>
      </c>
      <c r="G44" s="27" t="s">
        <v>120</v>
      </c>
      <c r="H44" s="25">
        <f>'[3]Updated for FY26 Nov 24'!$T$29</f>
        <v>6001.7386287030722</v>
      </c>
      <c r="I44" s="25">
        <f>H44*5</f>
        <v>30008.69314351536</v>
      </c>
      <c r="J44" s="18">
        <v>2</v>
      </c>
      <c r="K44" s="28">
        <v>1</v>
      </c>
    </row>
    <row r="45" spans="1:11" x14ac:dyDescent="0.25">
      <c r="A45" s="5"/>
      <c r="B45" s="6"/>
      <c r="C45" s="7"/>
      <c r="D45" s="7"/>
      <c r="E45" s="8"/>
      <c r="F45" s="4"/>
      <c r="G45" s="4"/>
      <c r="H45" s="4"/>
      <c r="I45" s="4"/>
      <c r="J45" s="9"/>
      <c r="K45" s="28"/>
    </row>
    <row r="46" spans="1:11" x14ac:dyDescent="0.25">
      <c r="A46" s="5"/>
      <c r="B46" s="6"/>
      <c r="C46" s="7"/>
      <c r="D46" s="7"/>
      <c r="E46" s="8"/>
      <c r="F46" s="4"/>
      <c r="G46" s="4"/>
      <c r="H46" s="4"/>
      <c r="I46" s="4"/>
      <c r="J46" s="9"/>
      <c r="K46" s="28"/>
    </row>
    <row r="47" spans="1:11" ht="64.5" x14ac:dyDescent="0.25">
      <c r="A47" s="32" t="s">
        <v>121</v>
      </c>
      <c r="B47" s="33"/>
      <c r="C47" s="34"/>
      <c r="D47" s="35" t="s">
        <v>122</v>
      </c>
      <c r="E47" s="8"/>
      <c r="F47" s="4"/>
      <c r="G47" s="4"/>
      <c r="H47" s="39">
        <f>SUM(H3:H44)</f>
        <v>232419.52878720145</v>
      </c>
      <c r="I47" s="39">
        <f>SUM(I3:I44)</f>
        <v>1168097.6139360068</v>
      </c>
      <c r="J47" s="9"/>
      <c r="K47" s="70" t="s">
        <v>123</v>
      </c>
    </row>
    <row r="48" spans="1:11" ht="77.25" x14ac:dyDescent="0.25">
      <c r="A48" s="32" t="s">
        <v>124</v>
      </c>
      <c r="B48" s="33"/>
      <c r="C48" s="34"/>
      <c r="D48" s="4" t="s">
        <v>125</v>
      </c>
      <c r="E48" s="8"/>
      <c r="F48" s="4"/>
      <c r="G48" s="4"/>
      <c r="H48" s="4"/>
      <c r="I48" s="39"/>
      <c r="J48" s="9"/>
      <c r="K48" s="28"/>
    </row>
    <row r="49" spans="1:11" ht="39.75" thickBot="1" x14ac:dyDescent="0.3">
      <c r="A49" s="36" t="s">
        <v>126</v>
      </c>
      <c r="B49" s="37"/>
      <c r="C49" s="38"/>
      <c r="D49" s="38"/>
      <c r="E49" s="10"/>
      <c r="F49" s="11"/>
      <c r="G49" s="11"/>
      <c r="H49" s="11"/>
      <c r="I49" s="11"/>
      <c r="J49" s="12"/>
      <c r="K49" s="67"/>
    </row>
    <row r="50" spans="1:11" ht="15.75" thickTop="1" x14ac:dyDescent="0.25"/>
  </sheetData>
  <mergeCells count="14">
    <mergeCell ref="A18:K18"/>
    <mergeCell ref="A2:K2"/>
    <mergeCell ref="A5:K5"/>
    <mergeCell ref="A7:K7"/>
    <mergeCell ref="A12:K12"/>
    <mergeCell ref="A14:K14"/>
    <mergeCell ref="A39:K39"/>
    <mergeCell ref="A42:K42"/>
    <mergeCell ref="A23:K23"/>
    <mergeCell ref="A25:K25"/>
    <mergeCell ref="A26:K26"/>
    <mergeCell ref="A28:K28"/>
    <mergeCell ref="A33:K33"/>
    <mergeCell ref="A37:K37"/>
  </mergeCells>
  <dataValidations count="2">
    <dataValidation type="list" allowBlank="1" showInputMessage="1" sqref="E21:E22 E8" xr:uid="{E5ABE1FB-78E3-45EE-B6C3-87C48F094D67}">
      <formula1>"In-Person, Virtual"</formula1>
    </dataValidation>
    <dataValidation type="list" allowBlank="1" showInputMessage="1" showErrorMessage="1" sqref="E1:E7 E23:E49 E10:E19" xr:uid="{9C1C41EB-3AC8-46B4-88D0-5D70EC01FECF}">
      <formula1>"In-Person, Virtual"</formula1>
    </dataValidation>
  </dataValidations>
  <pageMargins left="0.25" right="0.25" top="0.75" bottom="0.75" header="0.3" footer="0.3"/>
  <pageSetup paperSize="3" scale="8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21CC2-D820-44EC-999F-CD32B6665E26}">
  <dimension ref="A1:O137"/>
  <sheetViews>
    <sheetView zoomScale="70" zoomScaleNormal="70" workbookViewId="0">
      <pane ySplit="1" topLeftCell="A131" activePane="bottomLeft" state="frozen"/>
      <selection activeCell="D1" sqref="D1"/>
      <selection pane="bottomLeft" activeCell="H124" sqref="H124"/>
    </sheetView>
  </sheetViews>
  <sheetFormatPr defaultRowHeight="15" x14ac:dyDescent="0.25"/>
  <cols>
    <col min="1" max="1" width="9" bestFit="1" customWidth="1"/>
    <col min="3" max="3" width="13.7109375" bestFit="1" customWidth="1"/>
    <col min="4" max="4" width="21" bestFit="1" customWidth="1"/>
    <col min="5" max="5" width="34.5703125" customWidth="1"/>
    <col min="6" max="6" width="9.140625" customWidth="1"/>
    <col min="7" max="7" width="26.5703125" customWidth="1"/>
    <col min="8" max="8" width="24.140625" customWidth="1"/>
    <col min="9" max="9" width="23.7109375" customWidth="1"/>
    <col min="10" max="10" width="54.5703125" customWidth="1"/>
    <col min="11" max="11" width="21.5703125" bestFit="1" customWidth="1"/>
  </cols>
  <sheetData>
    <row r="1" spans="1:12" ht="60" x14ac:dyDescent="0.25">
      <c r="A1" s="202" t="s">
        <v>0</v>
      </c>
      <c r="B1" s="201" t="s">
        <v>1</v>
      </c>
      <c r="C1" s="201" t="s">
        <v>127</v>
      </c>
      <c r="D1" s="201" t="s">
        <v>2</v>
      </c>
      <c r="E1" s="201" t="s">
        <v>3</v>
      </c>
      <c r="F1" s="201" t="s">
        <v>4</v>
      </c>
      <c r="G1" s="201" t="s">
        <v>5</v>
      </c>
      <c r="H1" s="201" t="s">
        <v>6</v>
      </c>
      <c r="I1" s="201" t="s">
        <v>7</v>
      </c>
      <c r="J1" s="201" t="s">
        <v>8</v>
      </c>
      <c r="K1" s="201" t="s">
        <v>9</v>
      </c>
      <c r="L1" s="201" t="s">
        <v>10</v>
      </c>
    </row>
    <row r="2" spans="1:12" ht="293.25" x14ac:dyDescent="0.25">
      <c r="A2" s="42" t="s">
        <v>128</v>
      </c>
      <c r="B2" s="43" t="s">
        <v>129</v>
      </c>
      <c r="C2" s="44" t="s">
        <v>130</v>
      </c>
      <c r="D2" s="44" t="s">
        <v>131</v>
      </c>
      <c r="E2" s="44" t="s">
        <v>132</v>
      </c>
      <c r="F2" s="46" t="s">
        <v>133</v>
      </c>
      <c r="G2" s="46" t="s">
        <v>17</v>
      </c>
      <c r="H2" s="44" t="s">
        <v>134</v>
      </c>
      <c r="I2" s="47">
        <f>'[6]Relias TP November 2024'!$Q$3</f>
        <v>109.71801341842389</v>
      </c>
      <c r="J2" s="47">
        <f>I2*5</f>
        <v>548.59006709211951</v>
      </c>
      <c r="K2" s="46" t="s">
        <v>135</v>
      </c>
      <c r="L2" s="181">
        <f>'[6]Relias TP November 2024'!$H$3</f>
        <v>1.25</v>
      </c>
    </row>
    <row r="3" spans="1:12" ht="216.75" x14ac:dyDescent="0.25">
      <c r="A3" s="42" t="s">
        <v>136</v>
      </c>
      <c r="B3" s="43" t="s">
        <v>137</v>
      </c>
      <c r="C3" s="44" t="s">
        <v>138</v>
      </c>
      <c r="D3" s="44" t="s">
        <v>139</v>
      </c>
      <c r="E3" s="44" t="s">
        <v>140</v>
      </c>
      <c r="F3" s="46" t="s">
        <v>141</v>
      </c>
      <c r="G3" s="46" t="s">
        <v>17</v>
      </c>
      <c r="H3" s="44" t="s">
        <v>134</v>
      </c>
      <c r="I3" s="47">
        <f>'[6]Relias TP November 2024'!$Q$4</f>
        <v>6424.6175999999996</v>
      </c>
      <c r="J3" s="47">
        <f>I3*5</f>
        <v>32123.087999999996</v>
      </c>
      <c r="K3" s="46" t="s">
        <v>135</v>
      </c>
      <c r="L3" s="181">
        <f>'[6]Relias TP November 2024'!$H$4</f>
        <v>73.2</v>
      </c>
    </row>
    <row r="4" spans="1:12" ht="217.5" thickBot="1" x14ac:dyDescent="0.3">
      <c r="A4" s="42" t="s">
        <v>136</v>
      </c>
      <c r="B4" s="43" t="s">
        <v>137</v>
      </c>
      <c r="C4" s="45" t="s">
        <v>138</v>
      </c>
      <c r="D4" s="44" t="s">
        <v>142</v>
      </c>
      <c r="E4" s="44" t="s">
        <v>140</v>
      </c>
      <c r="F4" s="46" t="s">
        <v>141</v>
      </c>
      <c r="G4" s="46" t="s">
        <v>17</v>
      </c>
      <c r="H4" s="44" t="s">
        <v>134</v>
      </c>
      <c r="I4" s="47">
        <f>'[6]Relias TP November 2024'!$Q$5</f>
        <v>35.107199999999999</v>
      </c>
      <c r="J4" s="47">
        <f>I4*5</f>
        <v>175.536</v>
      </c>
      <c r="K4" s="46" t="s">
        <v>135</v>
      </c>
      <c r="L4" s="181">
        <f>'[6]Relias TP November 2024'!$H$5</f>
        <v>0.4</v>
      </c>
    </row>
    <row r="5" spans="1:12" ht="141" thickBot="1" x14ac:dyDescent="0.3">
      <c r="A5" s="180" t="s">
        <v>128</v>
      </c>
      <c r="B5" s="179" t="s">
        <v>129</v>
      </c>
      <c r="C5" s="214" t="s">
        <v>645</v>
      </c>
      <c r="D5" s="146" t="s">
        <v>646</v>
      </c>
      <c r="E5" s="146" t="s">
        <v>647</v>
      </c>
      <c r="F5" s="147" t="s">
        <v>141</v>
      </c>
      <c r="G5" s="147" t="s">
        <v>17</v>
      </c>
      <c r="H5" s="146" t="s">
        <v>134</v>
      </c>
      <c r="I5" s="162">
        <f>'[6]Relias TP November 2024'!$Q$6</f>
        <v>618.76440000000002</v>
      </c>
      <c r="J5" s="162">
        <f>I5*5</f>
        <v>3093.8220000000001</v>
      </c>
      <c r="K5" s="163" t="s">
        <v>135</v>
      </c>
      <c r="L5" s="187">
        <f>'[6]Relias TP November 2024'!$H$6</f>
        <v>7.05</v>
      </c>
    </row>
    <row r="6" spans="1:12" ht="216.75" x14ac:dyDescent="0.25">
      <c r="A6" s="42" t="s">
        <v>128</v>
      </c>
      <c r="B6" s="43" t="s">
        <v>143</v>
      </c>
      <c r="C6" s="44" t="s">
        <v>144</v>
      </c>
      <c r="D6" s="44" t="s">
        <v>145</v>
      </c>
      <c r="E6" s="44" t="s">
        <v>146</v>
      </c>
      <c r="F6" s="46" t="s">
        <v>141</v>
      </c>
      <c r="G6" s="46" t="s">
        <v>17</v>
      </c>
      <c r="H6" s="44" t="s">
        <v>134</v>
      </c>
      <c r="I6" s="48">
        <f>'[6]Relias TP November 2024'!$Q$7</f>
        <v>1408.6763999999998</v>
      </c>
      <c r="J6" s="48">
        <f>I6*5</f>
        <v>7043.3819999999996</v>
      </c>
      <c r="K6" s="50" t="s">
        <v>135</v>
      </c>
      <c r="L6" s="185">
        <f>'[6]Relias TP November 2024'!$H$7</f>
        <v>16.05</v>
      </c>
    </row>
    <row r="7" spans="1:12" x14ac:dyDescent="0.25">
      <c r="A7" s="225" t="s">
        <v>22</v>
      </c>
      <c r="B7" s="226"/>
      <c r="C7" s="226"/>
      <c r="D7" s="226"/>
      <c r="E7" s="226"/>
      <c r="F7" s="226"/>
      <c r="G7" s="226"/>
      <c r="H7" s="226"/>
      <c r="I7" s="226"/>
      <c r="J7" s="226"/>
      <c r="K7" s="226"/>
      <c r="L7" s="226"/>
    </row>
    <row r="8" spans="1:12" ht="306" x14ac:dyDescent="0.25">
      <c r="A8" s="42" t="s">
        <v>128</v>
      </c>
      <c r="B8" s="43" t="s">
        <v>147</v>
      </c>
      <c r="C8" s="44" t="s">
        <v>148</v>
      </c>
      <c r="D8" s="44" t="s">
        <v>149</v>
      </c>
      <c r="E8" s="44" t="s">
        <v>150</v>
      </c>
      <c r="F8" s="46" t="s">
        <v>141</v>
      </c>
      <c r="G8" s="46" t="s">
        <v>17</v>
      </c>
      <c r="H8" s="44" t="s">
        <v>26</v>
      </c>
      <c r="I8" s="47">
        <f>'[6]Relias TP November 2024'!$Q$8</f>
        <v>92.156399999999991</v>
      </c>
      <c r="J8" s="47">
        <f>I8*5</f>
        <v>460.78199999999993</v>
      </c>
      <c r="K8" s="46" t="s">
        <v>135</v>
      </c>
      <c r="L8" s="181">
        <f>'[6]Relias TP November 2024'!$H$8</f>
        <v>1.05</v>
      </c>
    </row>
    <row r="9" spans="1:12" ht="216.75" x14ac:dyDescent="0.25">
      <c r="A9" s="42" t="s">
        <v>128</v>
      </c>
      <c r="B9" s="43" t="s">
        <v>129</v>
      </c>
      <c r="C9" s="44" t="s">
        <v>151</v>
      </c>
      <c r="D9" s="44" t="s">
        <v>152</v>
      </c>
      <c r="E9" s="44" t="s">
        <v>153</v>
      </c>
      <c r="F9" s="46" t="s">
        <v>141</v>
      </c>
      <c r="G9" s="46" t="s">
        <v>17</v>
      </c>
      <c r="H9" s="45" t="s">
        <v>26</v>
      </c>
      <c r="I9" s="47">
        <f>'[6]Relias TP November 2024'!$Q$9</f>
        <v>131.65200000000002</v>
      </c>
      <c r="J9" s="47">
        <f>I9*5</f>
        <v>658.2600000000001</v>
      </c>
      <c r="K9" s="46" t="s">
        <v>135</v>
      </c>
      <c r="L9" s="181">
        <f>'[6]Relias TP November 2024'!$H$9</f>
        <v>1.5</v>
      </c>
    </row>
    <row r="10" spans="1:12" ht="293.25" x14ac:dyDescent="0.25">
      <c r="A10" s="145" t="s">
        <v>599</v>
      </c>
      <c r="B10" s="146" t="s">
        <v>600</v>
      </c>
      <c r="C10" s="161" t="s">
        <v>601</v>
      </c>
      <c r="D10" s="161" t="s">
        <v>602</v>
      </c>
      <c r="E10" s="161" t="s">
        <v>603</v>
      </c>
      <c r="F10" s="145" t="s">
        <v>141</v>
      </c>
      <c r="G10" s="147" t="s">
        <v>17</v>
      </c>
      <c r="H10" s="146" t="s">
        <v>26</v>
      </c>
      <c r="I10" s="162">
        <v>52.4</v>
      </c>
      <c r="J10" s="162">
        <f>SUM(I10*5)</f>
        <v>262</v>
      </c>
      <c r="K10" s="163" t="s">
        <v>135</v>
      </c>
      <c r="L10" s="164">
        <v>0.5</v>
      </c>
    </row>
    <row r="11" spans="1:12" ht="369.75" x14ac:dyDescent="0.25">
      <c r="A11" s="42" t="s">
        <v>128</v>
      </c>
      <c r="B11" s="43" t="s">
        <v>147</v>
      </c>
      <c r="C11" s="44" t="s">
        <v>154</v>
      </c>
      <c r="D11" s="44" t="s">
        <v>155</v>
      </c>
      <c r="E11" s="44" t="s">
        <v>156</v>
      </c>
      <c r="F11" s="46" t="s">
        <v>141</v>
      </c>
      <c r="G11" s="46" t="s">
        <v>17</v>
      </c>
      <c r="H11" s="44" t="s">
        <v>26</v>
      </c>
      <c r="I11" s="48">
        <f>'[6]Relias TP November 2024'!$Q$10</f>
        <v>157.98239999999998</v>
      </c>
      <c r="J11" s="48">
        <f>I11*5</f>
        <v>789.91199999999992</v>
      </c>
      <c r="K11" s="50" t="s">
        <v>135</v>
      </c>
      <c r="L11" s="185">
        <f>'[6]Relias TP November 2024'!$H$10</f>
        <v>1.7999999999999998</v>
      </c>
    </row>
    <row r="12" spans="1:12" x14ac:dyDescent="0.25">
      <c r="A12" s="229" t="s">
        <v>27</v>
      </c>
      <c r="B12" s="230"/>
      <c r="C12" s="230"/>
      <c r="D12" s="230"/>
      <c r="E12" s="230"/>
      <c r="F12" s="230"/>
      <c r="G12" s="230"/>
      <c r="H12" s="230"/>
      <c r="I12" s="230"/>
      <c r="J12" s="230"/>
      <c r="K12" s="230"/>
      <c r="L12" s="230"/>
    </row>
    <row r="13" spans="1:12" ht="153" x14ac:dyDescent="0.25">
      <c r="A13" s="42" t="s">
        <v>128</v>
      </c>
      <c r="B13" s="43" t="s">
        <v>157</v>
      </c>
      <c r="C13" s="45">
        <v>1188576</v>
      </c>
      <c r="D13" s="44" t="s">
        <v>648</v>
      </c>
      <c r="E13" s="44" t="s">
        <v>159</v>
      </c>
      <c r="F13" s="46" t="s">
        <v>141</v>
      </c>
      <c r="G13" s="46" t="s">
        <v>17</v>
      </c>
      <c r="H13" s="44" t="s">
        <v>160</v>
      </c>
      <c r="I13" s="48">
        <f>'[6]Relias TP November 2024'!$Q$11</f>
        <v>5441.616</v>
      </c>
      <c r="J13" s="48">
        <f t="shared" ref="J13:J19" si="0">I13*5</f>
        <v>27208.080000000002</v>
      </c>
      <c r="K13" s="50" t="s">
        <v>135</v>
      </c>
      <c r="L13" s="185">
        <f>'[6]Relias TP November 2024'!$H$11</f>
        <v>62</v>
      </c>
    </row>
    <row r="14" spans="1:12" ht="178.5" x14ac:dyDescent="0.25">
      <c r="A14" s="42" t="s">
        <v>161</v>
      </c>
      <c r="B14" s="43" t="s">
        <v>162</v>
      </c>
      <c r="C14" s="44" t="s">
        <v>163</v>
      </c>
      <c r="D14" s="44" t="s">
        <v>164</v>
      </c>
      <c r="E14" s="44" t="s">
        <v>165</v>
      </c>
      <c r="F14" s="46" t="s">
        <v>141</v>
      </c>
      <c r="G14" s="46" t="s">
        <v>17</v>
      </c>
      <c r="H14" s="44" t="s">
        <v>160</v>
      </c>
      <c r="I14" s="48">
        <f>'[6]Relias TP November 2024'!$Q$12</f>
        <v>210.64320000000001</v>
      </c>
      <c r="J14" s="48">
        <f t="shared" si="0"/>
        <v>1053.2160000000001</v>
      </c>
      <c r="K14" s="50" t="s">
        <v>135</v>
      </c>
      <c r="L14" s="185">
        <f>'[6]Relias TP November 2024'!$H$12</f>
        <v>2.4</v>
      </c>
    </row>
    <row r="15" spans="1:12" ht="127.5" x14ac:dyDescent="0.25">
      <c r="A15" s="42" t="s">
        <v>136</v>
      </c>
      <c r="B15" s="43" t="s">
        <v>166</v>
      </c>
      <c r="C15" s="44" t="s">
        <v>167</v>
      </c>
      <c r="D15" s="44" t="s">
        <v>168</v>
      </c>
      <c r="E15" s="44" t="s">
        <v>169</v>
      </c>
      <c r="F15" s="46" t="s">
        <v>141</v>
      </c>
      <c r="G15" s="46" t="s">
        <v>17</v>
      </c>
      <c r="H15" s="44" t="s">
        <v>31</v>
      </c>
      <c r="I15" s="48">
        <f>'[6]Relias TP November 2024'!$Q$13</f>
        <v>65.826000000000008</v>
      </c>
      <c r="J15" s="48">
        <f t="shared" si="0"/>
        <v>329.13000000000005</v>
      </c>
      <c r="K15" s="50" t="s">
        <v>135</v>
      </c>
      <c r="L15" s="185">
        <f>'[6]Relias TP November 2024'!$H$13</f>
        <v>0.75</v>
      </c>
    </row>
    <row r="16" spans="1:12" ht="191.25" x14ac:dyDescent="0.25">
      <c r="A16" s="42" t="s">
        <v>128</v>
      </c>
      <c r="B16" s="43" t="s">
        <v>170</v>
      </c>
      <c r="C16" s="44" t="s">
        <v>171</v>
      </c>
      <c r="D16" s="44" t="s">
        <v>172</v>
      </c>
      <c r="E16" s="44" t="s">
        <v>173</v>
      </c>
      <c r="F16" s="46" t="s">
        <v>141</v>
      </c>
      <c r="G16" s="46" t="s">
        <v>17</v>
      </c>
      <c r="H16" s="44" t="s">
        <v>174</v>
      </c>
      <c r="I16" s="48">
        <f>'[6]Relias TP November 2024'!$Q$14</f>
        <v>26.330400000000001</v>
      </c>
      <c r="J16" s="48">
        <f t="shared" si="0"/>
        <v>131.65200000000002</v>
      </c>
      <c r="K16" s="50" t="s">
        <v>135</v>
      </c>
      <c r="L16" s="185">
        <f>'[6]Relias TP November 2024'!$H$14</f>
        <v>0.3</v>
      </c>
    </row>
    <row r="17" spans="1:12" ht="216.75" x14ac:dyDescent="0.25">
      <c r="A17" s="42" t="s">
        <v>136</v>
      </c>
      <c r="B17" s="43" t="s">
        <v>162</v>
      </c>
      <c r="C17" s="44" t="s">
        <v>175</v>
      </c>
      <c r="D17" s="44" t="s">
        <v>176</v>
      </c>
      <c r="E17" s="44" t="s">
        <v>177</v>
      </c>
      <c r="F17" s="46" t="s">
        <v>141</v>
      </c>
      <c r="G17" s="46" t="s">
        <v>17</v>
      </c>
      <c r="H17" s="44" t="s">
        <v>31</v>
      </c>
      <c r="I17" s="47">
        <f>'[6]Relias TP November 2024'!$Q$15</f>
        <v>3444.8939999999998</v>
      </c>
      <c r="J17" s="47">
        <f t="shared" si="0"/>
        <v>17224.469999999998</v>
      </c>
      <c r="K17" s="46" t="s">
        <v>135</v>
      </c>
      <c r="L17" s="181">
        <f>'[6]Relias TP November 2024'!$H$15</f>
        <v>39.25</v>
      </c>
    </row>
    <row r="18" spans="1:12" ht="165.75" x14ac:dyDescent="0.25">
      <c r="A18" s="145" t="s">
        <v>128</v>
      </c>
      <c r="B18" s="165" t="s">
        <v>129</v>
      </c>
      <c r="C18" s="161" t="s">
        <v>604</v>
      </c>
      <c r="D18" s="161" t="s">
        <v>605</v>
      </c>
      <c r="E18" s="165" t="s">
        <v>606</v>
      </c>
      <c r="F18" s="145" t="s">
        <v>141</v>
      </c>
      <c r="G18" s="146" t="s">
        <v>17</v>
      </c>
      <c r="H18" s="145" t="s">
        <v>31</v>
      </c>
      <c r="I18" s="148">
        <v>7671.36</v>
      </c>
      <c r="J18" s="162">
        <v>38356.800000000003</v>
      </c>
      <c r="K18" s="147" t="s">
        <v>135</v>
      </c>
      <c r="L18" s="164">
        <v>73.2</v>
      </c>
    </row>
    <row r="19" spans="1:12" ht="89.25" x14ac:dyDescent="0.25">
      <c r="A19" s="42" t="s">
        <v>128</v>
      </c>
      <c r="B19" s="43" t="s">
        <v>137</v>
      </c>
      <c r="C19" s="45"/>
      <c r="D19" s="45" t="s">
        <v>178</v>
      </c>
      <c r="E19" s="45" t="s">
        <v>179</v>
      </c>
      <c r="F19" s="46" t="s">
        <v>141</v>
      </c>
      <c r="G19" s="44" t="s">
        <v>17</v>
      </c>
      <c r="H19" s="45" t="s">
        <v>180</v>
      </c>
      <c r="I19" s="47">
        <f>'[6]Relias TP November 2024'!$Q$16</f>
        <v>109.71</v>
      </c>
      <c r="J19" s="48">
        <f t="shared" si="0"/>
        <v>548.54999999999995</v>
      </c>
      <c r="K19" s="46" t="s">
        <v>135</v>
      </c>
      <c r="L19" s="185">
        <f>'[6]Relias TP November 2024'!$H$16</f>
        <v>1.25</v>
      </c>
    </row>
    <row r="20" spans="1:12" x14ac:dyDescent="0.25">
      <c r="A20" s="231" t="s">
        <v>40</v>
      </c>
      <c r="B20" s="232"/>
      <c r="C20" s="232"/>
      <c r="D20" s="232"/>
      <c r="E20" s="232"/>
      <c r="F20" s="232"/>
      <c r="G20" s="232"/>
      <c r="H20" s="232"/>
      <c r="I20" s="232"/>
      <c r="J20" s="232"/>
      <c r="K20" s="232"/>
      <c r="L20" s="232"/>
    </row>
    <row r="21" spans="1:12" x14ac:dyDescent="0.25">
      <c r="A21" s="231" t="s">
        <v>200</v>
      </c>
      <c r="B21" s="232"/>
      <c r="C21" s="232"/>
      <c r="D21" s="232"/>
      <c r="E21" s="232"/>
      <c r="F21" s="232"/>
      <c r="G21" s="232"/>
      <c r="H21" s="232"/>
      <c r="I21" s="232"/>
      <c r="J21" s="232"/>
      <c r="K21" s="232"/>
      <c r="L21" s="232"/>
    </row>
    <row r="22" spans="1:12" ht="153" x14ac:dyDescent="0.25">
      <c r="A22" s="42" t="s">
        <v>128</v>
      </c>
      <c r="B22" s="43" t="s">
        <v>201</v>
      </c>
      <c r="C22" s="44" t="s">
        <v>202</v>
      </c>
      <c r="D22" s="44" t="s">
        <v>203</v>
      </c>
      <c r="E22" s="44" t="s">
        <v>204</v>
      </c>
      <c r="F22" s="46" t="s">
        <v>133</v>
      </c>
      <c r="G22" s="46" t="s">
        <v>17</v>
      </c>
      <c r="H22" s="44" t="s">
        <v>205</v>
      </c>
      <c r="I22" s="47">
        <f>'[6]Relias TP November 2024'!$Q$22</f>
        <v>61.437600000000003</v>
      </c>
      <c r="J22" s="47">
        <f>I22*5</f>
        <v>307.18799999999999</v>
      </c>
      <c r="K22" s="46" t="s">
        <v>135</v>
      </c>
      <c r="L22" s="181">
        <f>'[6]Relias TP November 2024'!$H$22</f>
        <v>0.70000000000000007</v>
      </c>
    </row>
    <row r="23" spans="1:12" x14ac:dyDescent="0.25">
      <c r="A23" s="231" t="s">
        <v>50</v>
      </c>
      <c r="B23" s="232"/>
      <c r="C23" s="232"/>
      <c r="D23" s="232"/>
      <c r="E23" s="232"/>
      <c r="F23" s="232"/>
      <c r="G23" s="232"/>
      <c r="H23" s="232"/>
      <c r="I23" s="232"/>
      <c r="J23" s="232"/>
      <c r="K23" s="232"/>
      <c r="L23" s="232"/>
    </row>
    <row r="24" spans="1:12" ht="369.75" x14ac:dyDescent="0.25">
      <c r="A24" s="42" t="s">
        <v>136</v>
      </c>
      <c r="B24" s="43" t="s">
        <v>206</v>
      </c>
      <c r="C24" s="44" t="s">
        <v>207</v>
      </c>
      <c r="D24" s="184" t="s">
        <v>649</v>
      </c>
      <c r="E24" s="44" t="s">
        <v>209</v>
      </c>
      <c r="F24" s="46" t="s">
        <v>210</v>
      </c>
      <c r="G24" s="46" t="s">
        <v>54</v>
      </c>
      <c r="H24" s="44" t="s">
        <v>211</v>
      </c>
      <c r="I24" s="48">
        <f>'[6]Relias TP November 2024'!$Q$23</f>
        <v>26.330400000000001</v>
      </c>
      <c r="J24" s="48">
        <f t="shared" ref="J24:J34" si="1">I24*5</f>
        <v>131.65200000000002</v>
      </c>
      <c r="K24" s="50" t="s">
        <v>135</v>
      </c>
      <c r="L24" s="185">
        <f>'[6]Relias TP November 2024'!$H$23</f>
        <v>0.3</v>
      </c>
    </row>
    <row r="25" spans="1:12" ht="318.75" x14ac:dyDescent="0.25">
      <c r="A25" s="42" t="s">
        <v>128</v>
      </c>
      <c r="B25" s="43" t="s">
        <v>212</v>
      </c>
      <c r="C25" s="44" t="s">
        <v>213</v>
      </c>
      <c r="D25" s="44" t="s">
        <v>214</v>
      </c>
      <c r="E25" s="44" t="s">
        <v>215</v>
      </c>
      <c r="F25" s="46" t="s">
        <v>141</v>
      </c>
      <c r="G25" s="46" t="s">
        <v>54</v>
      </c>
      <c r="H25" s="44" t="s">
        <v>211</v>
      </c>
      <c r="I25" s="52">
        <f>'[6]Relias TP November 2024'!$Q$24</f>
        <v>26.330400000000001</v>
      </c>
      <c r="J25" s="52">
        <f t="shared" si="1"/>
        <v>131.65200000000002</v>
      </c>
      <c r="K25" s="53" t="s">
        <v>135</v>
      </c>
      <c r="L25" s="217">
        <f>'[6]Relias TP November 2024'!$H$24</f>
        <v>0.3</v>
      </c>
    </row>
    <row r="26" spans="1:12" ht="178.5" x14ac:dyDescent="0.25">
      <c r="A26" s="42" t="s">
        <v>128</v>
      </c>
      <c r="B26" s="43" t="s">
        <v>216</v>
      </c>
      <c r="C26" s="45" t="s">
        <v>217</v>
      </c>
      <c r="D26" s="45" t="s">
        <v>218</v>
      </c>
      <c r="E26" s="45" t="s">
        <v>219</v>
      </c>
      <c r="F26" s="46" t="s">
        <v>141</v>
      </c>
      <c r="G26" s="46" t="s">
        <v>54</v>
      </c>
      <c r="H26" s="44" t="s">
        <v>211</v>
      </c>
      <c r="I26" s="47">
        <f>'[6]Relias TP November 2024'!$Q$25</f>
        <v>2852.4599999999996</v>
      </c>
      <c r="J26" s="47">
        <f t="shared" si="1"/>
        <v>14262.299999999997</v>
      </c>
      <c r="K26" s="46" t="s">
        <v>135</v>
      </c>
      <c r="L26" s="181">
        <f>'[6]Relias TP November 2024'!$H$25</f>
        <v>32.5</v>
      </c>
    </row>
    <row r="27" spans="1:12" ht="153" x14ac:dyDescent="0.25">
      <c r="A27" s="42" t="s">
        <v>136</v>
      </c>
      <c r="B27" s="43" t="s">
        <v>220</v>
      </c>
      <c r="C27" s="45" t="s">
        <v>221</v>
      </c>
      <c r="D27" s="45" t="s">
        <v>222</v>
      </c>
      <c r="E27" s="45" t="s">
        <v>223</v>
      </c>
      <c r="F27" s="46" t="s">
        <v>141</v>
      </c>
      <c r="G27" s="46" t="s">
        <v>54</v>
      </c>
      <c r="H27" s="44" t="s">
        <v>211</v>
      </c>
      <c r="I27" s="47">
        <f>'[6]Relias TP November 2024'!$Q$26</f>
        <v>1465.7255999999998</v>
      </c>
      <c r="J27" s="47">
        <f t="shared" si="1"/>
        <v>7328.6279999999988</v>
      </c>
      <c r="K27" s="46" t="s">
        <v>135</v>
      </c>
      <c r="L27" s="181">
        <f>'[6]Relias TP November 2024'!$H$26</f>
        <v>16.7</v>
      </c>
    </row>
    <row r="28" spans="1:12" ht="293.25" x14ac:dyDescent="0.25">
      <c r="A28" s="42" t="s">
        <v>136</v>
      </c>
      <c r="B28" s="43" t="s">
        <v>220</v>
      </c>
      <c r="C28" s="45" t="s">
        <v>224</v>
      </c>
      <c r="D28" s="45" t="s">
        <v>225</v>
      </c>
      <c r="E28" s="45" t="s">
        <v>226</v>
      </c>
      <c r="F28" s="46" t="s">
        <v>141</v>
      </c>
      <c r="G28" s="46" t="s">
        <v>54</v>
      </c>
      <c r="H28" s="44" t="s">
        <v>211</v>
      </c>
      <c r="I28" s="47">
        <f>'[6]Relias TP November 2024'!$Q$27</f>
        <v>3150.8712</v>
      </c>
      <c r="J28" s="47">
        <f t="shared" si="1"/>
        <v>15754.356</v>
      </c>
      <c r="K28" s="46" t="s">
        <v>135</v>
      </c>
      <c r="L28" s="181">
        <f>'[6]Relias TP November 2024'!$H$27</f>
        <v>35.9</v>
      </c>
    </row>
    <row r="29" spans="1:12" ht="267.75" x14ac:dyDescent="0.25">
      <c r="A29" s="42" t="s">
        <v>136</v>
      </c>
      <c r="B29" s="43" t="s">
        <v>220</v>
      </c>
      <c r="C29" s="44" t="s">
        <v>227</v>
      </c>
      <c r="D29" s="44" t="s">
        <v>228</v>
      </c>
      <c r="E29" s="44" t="s">
        <v>229</v>
      </c>
      <c r="F29" s="46" t="s">
        <v>141</v>
      </c>
      <c r="G29" s="46" t="s">
        <v>54</v>
      </c>
      <c r="H29" s="44" t="s">
        <v>211</v>
      </c>
      <c r="I29" s="48">
        <f>'[6]Relias TP November 2024'!$Q$28</f>
        <v>816.24240000000009</v>
      </c>
      <c r="J29" s="48">
        <f t="shared" si="1"/>
        <v>4081.2120000000004</v>
      </c>
      <c r="K29" s="50" t="s">
        <v>135</v>
      </c>
      <c r="L29" s="185">
        <f>'[6]Relias TP November 2024'!$H$28</f>
        <v>9.3000000000000007</v>
      </c>
    </row>
    <row r="30" spans="1:12" ht="224.25" customHeight="1" x14ac:dyDescent="0.25">
      <c r="A30" s="145" t="s">
        <v>136</v>
      </c>
      <c r="B30" s="165" t="s">
        <v>237</v>
      </c>
      <c r="C30" s="161" t="s">
        <v>607</v>
      </c>
      <c r="D30" s="165" t="s">
        <v>608</v>
      </c>
      <c r="E30" s="165" t="s">
        <v>609</v>
      </c>
      <c r="F30" s="145" t="s">
        <v>141</v>
      </c>
      <c r="G30" s="147" t="s">
        <v>54</v>
      </c>
      <c r="H30" s="146" t="s">
        <v>211</v>
      </c>
      <c r="I30" s="162">
        <v>1750.16</v>
      </c>
      <c r="J30" s="162">
        <v>8750.7999999999993</v>
      </c>
      <c r="K30" s="163" t="s">
        <v>135</v>
      </c>
      <c r="L30" s="164">
        <v>16.7</v>
      </c>
    </row>
    <row r="31" spans="1:12" ht="344.25" x14ac:dyDescent="0.25">
      <c r="A31" s="45" t="s">
        <v>128</v>
      </c>
      <c r="B31" s="215" t="s">
        <v>206</v>
      </c>
      <c r="C31" s="56" t="s">
        <v>230</v>
      </c>
      <c r="D31" s="200" t="s">
        <v>231</v>
      </c>
      <c r="E31" s="45" t="s">
        <v>232</v>
      </c>
      <c r="F31" s="46" t="s">
        <v>141</v>
      </c>
      <c r="G31" s="46" t="s">
        <v>54</v>
      </c>
      <c r="H31" s="44" t="s">
        <v>211</v>
      </c>
      <c r="I31" s="59">
        <f>'[6]Relias TP November 2024'!$Q$29</f>
        <v>7284.7439999999997</v>
      </c>
      <c r="J31" s="59">
        <f t="shared" si="1"/>
        <v>36423.72</v>
      </c>
      <c r="K31" s="58" t="s">
        <v>135</v>
      </c>
      <c r="L31" s="217">
        <f>'[6]Relias TP November 2024'!$H$29</f>
        <v>83</v>
      </c>
    </row>
    <row r="32" spans="1:12" ht="242.25" x14ac:dyDescent="0.25">
      <c r="A32" s="42" t="s">
        <v>128</v>
      </c>
      <c r="B32" s="43" t="s">
        <v>233</v>
      </c>
      <c r="C32" s="44" t="s">
        <v>234</v>
      </c>
      <c r="D32" s="44" t="s">
        <v>235</v>
      </c>
      <c r="E32" s="44" t="s">
        <v>236</v>
      </c>
      <c r="F32" s="46" t="s">
        <v>141</v>
      </c>
      <c r="G32" s="46" t="s">
        <v>54</v>
      </c>
      <c r="H32" s="44" t="s">
        <v>211</v>
      </c>
      <c r="I32" s="48">
        <f>'[6]Relias TP November 2024'!$Q$30</f>
        <v>43.883999999999993</v>
      </c>
      <c r="J32" s="48">
        <f t="shared" si="1"/>
        <v>219.41999999999996</v>
      </c>
      <c r="K32" s="50" t="s">
        <v>135</v>
      </c>
      <c r="L32" s="185">
        <f>'[6]Relias TP November 2024'!$H$30</f>
        <v>0.5</v>
      </c>
    </row>
    <row r="33" spans="1:12" ht="191.25" x14ac:dyDescent="0.25">
      <c r="A33" s="42" t="s">
        <v>128</v>
      </c>
      <c r="B33" s="43" t="s">
        <v>237</v>
      </c>
      <c r="C33" s="44" t="s">
        <v>238</v>
      </c>
      <c r="D33" s="199" t="s">
        <v>650</v>
      </c>
      <c r="E33" s="44" t="s">
        <v>240</v>
      </c>
      <c r="F33" s="46" t="s">
        <v>141</v>
      </c>
      <c r="G33" s="46" t="s">
        <v>54</v>
      </c>
      <c r="H33" s="44" t="s">
        <v>211</v>
      </c>
      <c r="I33" s="48">
        <f>'[6]Relias TP November 2024'!$Q$31</f>
        <v>482.72399999999999</v>
      </c>
      <c r="J33" s="48">
        <f t="shared" si="1"/>
        <v>2413.62</v>
      </c>
      <c r="K33" s="50" t="s">
        <v>135</v>
      </c>
      <c r="L33" s="185">
        <f>'[6]Relias TP November 2024'!$H$31</f>
        <v>5.5</v>
      </c>
    </row>
    <row r="34" spans="1:12" ht="114.75" x14ac:dyDescent="0.25">
      <c r="A34" s="42" t="s">
        <v>161</v>
      </c>
      <c r="B34" s="43" t="s">
        <v>241</v>
      </c>
      <c r="C34" s="44" t="s">
        <v>242</v>
      </c>
      <c r="D34" s="44" t="s">
        <v>243</v>
      </c>
      <c r="E34" s="44" t="s">
        <v>244</v>
      </c>
      <c r="F34" s="46" t="s">
        <v>141</v>
      </c>
      <c r="G34" s="46" t="s">
        <v>54</v>
      </c>
      <c r="H34" s="44" t="s">
        <v>245</v>
      </c>
      <c r="I34" s="47">
        <f>'[6]Relias TP November 2024'!$Q$32</f>
        <v>39.495599999999996</v>
      </c>
      <c r="J34" s="47">
        <f t="shared" si="1"/>
        <v>197.47799999999998</v>
      </c>
      <c r="K34" s="46" t="s">
        <v>135</v>
      </c>
      <c r="L34" s="181">
        <f>'[6]Relias TP November 2024'!$H$32</f>
        <v>0.44999999999999996</v>
      </c>
    </row>
    <row r="35" spans="1:12" x14ac:dyDescent="0.25">
      <c r="A35" s="237" t="s">
        <v>59</v>
      </c>
      <c r="B35" s="238"/>
      <c r="C35" s="238"/>
      <c r="D35" s="238"/>
      <c r="E35" s="238"/>
      <c r="F35" s="238"/>
      <c r="G35" s="238"/>
      <c r="H35" s="238"/>
      <c r="I35" s="238"/>
      <c r="J35" s="238"/>
      <c r="K35" s="238"/>
      <c r="L35" s="238"/>
    </row>
    <row r="36" spans="1:12" ht="255" x14ac:dyDescent="0.25">
      <c r="A36" s="45" t="s">
        <v>128</v>
      </c>
      <c r="B36" s="45" t="s">
        <v>246</v>
      </c>
      <c r="C36" s="45" t="s">
        <v>247</v>
      </c>
      <c r="D36" s="45" t="s">
        <v>248</v>
      </c>
      <c r="E36" s="60" t="s">
        <v>249</v>
      </c>
      <c r="F36" s="46" t="s">
        <v>141</v>
      </c>
      <c r="G36" s="46" t="s">
        <v>17</v>
      </c>
      <c r="H36" s="44" t="s">
        <v>64</v>
      </c>
      <c r="I36" s="59">
        <f>'[6]Relias TP November 2024'!$Q$33</f>
        <v>2817.3527999999997</v>
      </c>
      <c r="J36" s="59">
        <f>I36*5</f>
        <v>14086.763999999999</v>
      </c>
      <c r="K36" s="58" t="s">
        <v>135</v>
      </c>
      <c r="L36" s="217">
        <f>'[6]Relias TP November 2024'!$H$33</f>
        <v>32.1</v>
      </c>
    </row>
    <row r="37" spans="1:12" ht="357" x14ac:dyDescent="0.25">
      <c r="A37" s="42" t="s">
        <v>128</v>
      </c>
      <c r="B37" s="43" t="s">
        <v>250</v>
      </c>
      <c r="C37" s="44" t="s">
        <v>251</v>
      </c>
      <c r="D37" s="44" t="s">
        <v>252</v>
      </c>
      <c r="E37" s="44" t="s">
        <v>253</v>
      </c>
      <c r="F37" s="46" t="s">
        <v>141</v>
      </c>
      <c r="G37" s="46" t="s">
        <v>17</v>
      </c>
      <c r="H37" s="44" t="s">
        <v>64</v>
      </c>
      <c r="I37" s="48">
        <f>'[6]Relias TP November 2024'!$Q$34</f>
        <v>219.42</v>
      </c>
      <c r="J37" s="48">
        <f>I37*5</f>
        <v>1097.0999999999999</v>
      </c>
      <c r="K37" s="50" t="s">
        <v>135</v>
      </c>
      <c r="L37" s="185">
        <f>'[6]Relias TP November 2024'!$H$34</f>
        <v>2.5</v>
      </c>
    </row>
    <row r="38" spans="1:12" ht="140.25" x14ac:dyDescent="0.25">
      <c r="A38" s="145" t="s">
        <v>599</v>
      </c>
      <c r="B38" s="165" t="s">
        <v>610</v>
      </c>
      <c r="C38" s="146" t="s">
        <v>611</v>
      </c>
      <c r="D38" s="146" t="s">
        <v>612</v>
      </c>
      <c r="E38" s="165" t="s">
        <v>613</v>
      </c>
      <c r="F38" s="145" t="s">
        <v>141</v>
      </c>
      <c r="G38" s="147" t="s">
        <v>614</v>
      </c>
      <c r="H38" s="146" t="s">
        <v>64</v>
      </c>
      <c r="I38" s="162">
        <v>83.84</v>
      </c>
      <c r="J38" s="162">
        <v>419.2</v>
      </c>
      <c r="K38" s="163" t="s">
        <v>135</v>
      </c>
      <c r="L38" s="164">
        <v>0.6</v>
      </c>
    </row>
    <row r="39" spans="1:12" x14ac:dyDescent="0.25">
      <c r="A39" s="225" t="s">
        <v>254</v>
      </c>
      <c r="B39" s="226"/>
      <c r="C39" s="226"/>
      <c r="D39" s="226"/>
      <c r="E39" s="226"/>
      <c r="F39" s="226"/>
      <c r="G39" s="226"/>
      <c r="H39" s="226"/>
      <c r="I39" s="226"/>
      <c r="J39" s="226"/>
      <c r="K39" s="226"/>
      <c r="L39" s="226"/>
    </row>
    <row r="40" spans="1:12" ht="63.75" x14ac:dyDescent="0.25">
      <c r="A40" s="42" t="s">
        <v>128</v>
      </c>
      <c r="B40" s="43" t="s">
        <v>216</v>
      </c>
      <c r="C40" s="44" t="s">
        <v>255</v>
      </c>
      <c r="D40" s="44" t="s">
        <v>256</v>
      </c>
      <c r="E40" s="44" t="s">
        <v>257</v>
      </c>
      <c r="F40" s="46" t="s">
        <v>141</v>
      </c>
      <c r="G40" s="46" t="s">
        <v>54</v>
      </c>
      <c r="H40" s="44" t="s">
        <v>258</v>
      </c>
      <c r="I40" s="47">
        <f>'[6]Relias TP November 2024'!$Q$35</f>
        <v>702.14399999999989</v>
      </c>
      <c r="J40" s="47">
        <f>I40*5</f>
        <v>3510.7199999999993</v>
      </c>
      <c r="K40" s="46" t="s">
        <v>135</v>
      </c>
      <c r="L40" s="181">
        <f>'[6]Relias TP November 2024'!$H$35</f>
        <v>8</v>
      </c>
    </row>
    <row r="41" spans="1:12" ht="318.75" x14ac:dyDescent="0.25">
      <c r="A41" s="42" t="s">
        <v>136</v>
      </c>
      <c r="B41" s="43" t="s">
        <v>259</v>
      </c>
      <c r="C41" s="44" t="s">
        <v>260</v>
      </c>
      <c r="D41" s="44" t="s">
        <v>261</v>
      </c>
      <c r="E41" s="44" t="s">
        <v>262</v>
      </c>
      <c r="F41" s="46" t="s">
        <v>141</v>
      </c>
      <c r="G41" s="46" t="s">
        <v>54</v>
      </c>
      <c r="H41" s="44" t="s">
        <v>258</v>
      </c>
      <c r="I41" s="47">
        <f>'[6]Relias TP November 2024'!$Q$36</f>
        <v>1079.5463999999999</v>
      </c>
      <c r="J41" s="47">
        <f>I41*5</f>
        <v>5397.732</v>
      </c>
      <c r="K41" s="46" t="s">
        <v>135</v>
      </c>
      <c r="L41" s="181">
        <f>'[6]Relias TP November 2024'!$H$36</f>
        <v>12.3</v>
      </c>
    </row>
    <row r="42" spans="1:12" ht="140.25" x14ac:dyDescent="0.25">
      <c r="A42" s="42" t="s">
        <v>136</v>
      </c>
      <c r="B42" s="43" t="s">
        <v>263</v>
      </c>
      <c r="C42" s="45" t="s">
        <v>264</v>
      </c>
      <c r="D42" s="45" t="s">
        <v>265</v>
      </c>
      <c r="E42" s="45" t="s">
        <v>266</v>
      </c>
      <c r="F42" s="46" t="s">
        <v>141</v>
      </c>
      <c r="G42" s="46" t="s">
        <v>54</v>
      </c>
      <c r="H42" s="44" t="s">
        <v>258</v>
      </c>
      <c r="I42" s="47">
        <f>'[6]Relias TP November 2024'!$Q$37</f>
        <v>6424.6175999999996</v>
      </c>
      <c r="J42" s="47">
        <f>I42*5</f>
        <v>32123.087999999996</v>
      </c>
      <c r="K42" s="46" t="s">
        <v>135</v>
      </c>
      <c r="L42" s="181">
        <f>'[6]Relias TP November 2024'!$H$37</f>
        <v>73.2</v>
      </c>
    </row>
    <row r="43" spans="1:12" ht="318.75" x14ac:dyDescent="0.25">
      <c r="A43" s="45" t="s">
        <v>136</v>
      </c>
      <c r="B43" s="215" t="s">
        <v>267</v>
      </c>
      <c r="C43" s="45" t="s">
        <v>268</v>
      </c>
      <c r="D43" s="198" t="s">
        <v>269</v>
      </c>
      <c r="E43" s="45" t="s">
        <v>270</v>
      </c>
      <c r="F43" s="46" t="s">
        <v>141</v>
      </c>
      <c r="G43" s="46" t="s">
        <v>54</v>
      </c>
      <c r="H43" s="44" t="s">
        <v>258</v>
      </c>
      <c r="I43" s="59">
        <f>'[6]Relias TP November 2024'!$Q$38</f>
        <v>26.330400000000001</v>
      </c>
      <c r="J43" s="59">
        <f>I43*5</f>
        <v>131.65200000000002</v>
      </c>
      <c r="K43" s="58" t="s">
        <v>135</v>
      </c>
      <c r="L43" s="181">
        <f>'[6]Relias TP November 2024'!$H$38</f>
        <v>0.3</v>
      </c>
    </row>
    <row r="44" spans="1:12" ht="89.25" x14ac:dyDescent="0.25">
      <c r="A44" s="45" t="s">
        <v>136</v>
      </c>
      <c r="B44" s="45" t="s">
        <v>271</v>
      </c>
      <c r="C44" s="45" t="s">
        <v>272</v>
      </c>
      <c r="D44" s="45" t="s">
        <v>273</v>
      </c>
      <c r="E44" s="45" t="s">
        <v>274</v>
      </c>
      <c r="F44" s="46" t="s">
        <v>141</v>
      </c>
      <c r="G44" s="46" t="s">
        <v>54</v>
      </c>
      <c r="H44" s="44" t="s">
        <v>258</v>
      </c>
      <c r="I44" s="59">
        <f>'[6]Relias TP November 2024'!$Q$39</f>
        <v>17.553599999999999</v>
      </c>
      <c r="J44" s="59">
        <f>I44*5</f>
        <v>87.768000000000001</v>
      </c>
      <c r="K44" s="58" t="s">
        <v>135</v>
      </c>
      <c r="L44" s="217">
        <f>'[6]Relias TP November 2024'!$H$39</f>
        <v>0.2</v>
      </c>
    </row>
    <row r="45" spans="1:12" x14ac:dyDescent="0.25">
      <c r="A45" s="225" t="s">
        <v>65</v>
      </c>
      <c r="B45" s="226"/>
      <c r="C45" s="226"/>
      <c r="D45" s="226"/>
      <c r="E45" s="226"/>
      <c r="F45" s="226"/>
      <c r="G45" s="226"/>
      <c r="H45" s="226"/>
      <c r="I45" s="226"/>
      <c r="J45" s="226"/>
      <c r="K45" s="226"/>
      <c r="L45" s="226"/>
    </row>
    <row r="46" spans="1:12" ht="153" x14ac:dyDescent="0.25">
      <c r="A46" s="45" t="s">
        <v>275</v>
      </c>
      <c r="B46" s="45" t="s">
        <v>276</v>
      </c>
      <c r="C46" s="45" t="s">
        <v>277</v>
      </c>
      <c r="D46" s="45" t="s">
        <v>651</v>
      </c>
      <c r="E46" s="45" t="s">
        <v>652</v>
      </c>
      <c r="F46" s="46" t="s">
        <v>210</v>
      </c>
      <c r="G46" s="46" t="s">
        <v>54</v>
      </c>
      <c r="H46" s="44" t="s">
        <v>280</v>
      </c>
      <c r="I46" s="59">
        <f>'[6]Relias TP November 2024'!$Q$40</f>
        <v>8.7767999999999997</v>
      </c>
      <c r="J46" s="59">
        <f t="shared" ref="J46:J53" si="2">I46*5</f>
        <v>43.884</v>
      </c>
      <c r="K46" s="58" t="s">
        <v>135</v>
      </c>
      <c r="L46" s="217">
        <f>'[6]Relias TP November 2024'!$H$40</f>
        <v>0.1</v>
      </c>
    </row>
    <row r="47" spans="1:12" ht="216.75" x14ac:dyDescent="0.25">
      <c r="A47" s="42" t="s">
        <v>275</v>
      </c>
      <c r="B47" s="43" t="s">
        <v>241</v>
      </c>
      <c r="C47" s="44" t="s">
        <v>281</v>
      </c>
      <c r="D47" s="44" t="s">
        <v>653</v>
      </c>
      <c r="E47" s="44" t="s">
        <v>283</v>
      </c>
      <c r="F47" s="46" t="s">
        <v>141</v>
      </c>
      <c r="G47" s="46" t="s">
        <v>54</v>
      </c>
      <c r="H47" s="44" t="s">
        <v>280</v>
      </c>
      <c r="I47" s="48">
        <f>'[6]Relias TP November 2024'!$Q$41</f>
        <v>21.941999999999997</v>
      </c>
      <c r="J47" s="48">
        <f t="shared" si="2"/>
        <v>109.70999999999998</v>
      </c>
      <c r="K47" s="50" t="s">
        <v>135</v>
      </c>
      <c r="L47" s="185">
        <f>'[6]Relias TP November 2024'!$H$41</f>
        <v>0.25</v>
      </c>
    </row>
    <row r="48" spans="1:12" ht="357" x14ac:dyDescent="0.25">
      <c r="A48" s="42" t="s">
        <v>275</v>
      </c>
      <c r="B48" s="43" t="s">
        <v>147</v>
      </c>
      <c r="C48" s="44" t="s">
        <v>284</v>
      </c>
      <c r="D48" s="199" t="s">
        <v>654</v>
      </c>
      <c r="E48" s="44" t="s">
        <v>286</v>
      </c>
      <c r="F48" s="46" t="s">
        <v>141</v>
      </c>
      <c r="G48" s="46" t="s">
        <v>54</v>
      </c>
      <c r="H48" s="44" t="s">
        <v>280</v>
      </c>
      <c r="I48" s="48">
        <f>'[6]Relias TP November 2024'!$Q$42</f>
        <v>21.941999999999997</v>
      </c>
      <c r="J48" s="48">
        <f t="shared" si="2"/>
        <v>109.70999999999998</v>
      </c>
      <c r="K48" s="50" t="s">
        <v>135</v>
      </c>
      <c r="L48" s="185">
        <f>'[6]Relias TP November 2024'!$H$42</f>
        <v>0.25</v>
      </c>
    </row>
    <row r="49" spans="1:12" ht="280.5" x14ac:dyDescent="0.25">
      <c r="A49" s="42" t="s">
        <v>275</v>
      </c>
      <c r="B49" s="43" t="s">
        <v>287</v>
      </c>
      <c r="C49" s="44" t="s">
        <v>288</v>
      </c>
      <c r="D49" s="44" t="s">
        <v>289</v>
      </c>
      <c r="E49" s="44" t="s">
        <v>290</v>
      </c>
      <c r="F49" s="46" t="s">
        <v>141</v>
      </c>
      <c r="G49" s="46" t="s">
        <v>54</v>
      </c>
      <c r="H49" s="44" t="s">
        <v>280</v>
      </c>
      <c r="I49" s="48">
        <f>'[6]Relias TP November 2024'!$Q$43</f>
        <v>43.883999999999993</v>
      </c>
      <c r="J49" s="48">
        <f t="shared" si="2"/>
        <v>219.41999999999996</v>
      </c>
      <c r="K49" s="50" t="s">
        <v>135</v>
      </c>
      <c r="L49" s="185">
        <f>'[6]Relias TP November 2024'!$H$43</f>
        <v>0.5</v>
      </c>
    </row>
    <row r="50" spans="1:12" ht="267.75" x14ac:dyDescent="0.25">
      <c r="A50" s="42" t="s">
        <v>275</v>
      </c>
      <c r="B50" s="43" t="s">
        <v>291</v>
      </c>
      <c r="C50" s="44" t="s">
        <v>292</v>
      </c>
      <c r="D50" s="44" t="s">
        <v>293</v>
      </c>
      <c r="E50" s="44" t="s">
        <v>655</v>
      </c>
      <c r="F50" s="46" t="s">
        <v>141</v>
      </c>
      <c r="G50" s="46" t="s">
        <v>54</v>
      </c>
      <c r="H50" s="44" t="s">
        <v>280</v>
      </c>
      <c r="I50" s="48">
        <f>'[6]Relias TP November 2024'!$Q$44</f>
        <v>8.7767999999999997</v>
      </c>
      <c r="J50" s="48">
        <f t="shared" si="2"/>
        <v>43.884</v>
      </c>
      <c r="K50" s="50" t="s">
        <v>135</v>
      </c>
      <c r="L50" s="185">
        <f>'[6]Relias TP November 2024'!$H$44</f>
        <v>0.1</v>
      </c>
    </row>
    <row r="51" spans="1:12" ht="216.75" x14ac:dyDescent="0.25">
      <c r="A51" s="42" t="s">
        <v>275</v>
      </c>
      <c r="B51" s="43" t="s">
        <v>298</v>
      </c>
      <c r="C51" s="44" t="s">
        <v>299</v>
      </c>
      <c r="D51" s="44" t="s">
        <v>300</v>
      </c>
      <c r="E51" s="44" t="s">
        <v>301</v>
      </c>
      <c r="F51" s="46" t="s">
        <v>133</v>
      </c>
      <c r="G51" s="46" t="s">
        <v>54</v>
      </c>
      <c r="H51" s="44" t="s">
        <v>280</v>
      </c>
      <c r="I51" s="48">
        <f>'[6]Relias TP November 2024'!$Q$45</f>
        <v>8.7767999999999997</v>
      </c>
      <c r="J51" s="48">
        <f t="shared" si="2"/>
        <v>43.884</v>
      </c>
      <c r="K51" s="50" t="s">
        <v>135</v>
      </c>
      <c r="L51" s="185">
        <f>'[6]Relias TP November 2024'!$H$45</f>
        <v>0.1</v>
      </c>
    </row>
    <row r="52" spans="1:12" ht="255" x14ac:dyDescent="0.25">
      <c r="A52" s="42" t="s">
        <v>275</v>
      </c>
      <c r="B52" s="43" t="s">
        <v>241</v>
      </c>
      <c r="C52" s="44" t="s">
        <v>302</v>
      </c>
      <c r="D52" s="44" t="s">
        <v>303</v>
      </c>
      <c r="E52" s="44" t="s">
        <v>304</v>
      </c>
      <c r="F52" s="46" t="s">
        <v>133</v>
      </c>
      <c r="G52" s="46" t="s">
        <v>54</v>
      </c>
      <c r="H52" s="44" t="s">
        <v>305</v>
      </c>
      <c r="I52" s="48">
        <f>'[6]Relias TP November 2024'!$Q$46</f>
        <v>8.7767999999999997</v>
      </c>
      <c r="J52" s="48">
        <f t="shared" si="2"/>
        <v>43.884</v>
      </c>
      <c r="K52" s="50" t="s">
        <v>135</v>
      </c>
      <c r="L52" s="185">
        <f>'[6]Relias TP November 2024'!$H$46</f>
        <v>0.1</v>
      </c>
    </row>
    <row r="53" spans="1:12" ht="178.5" x14ac:dyDescent="0.25">
      <c r="A53" s="42" t="s">
        <v>275</v>
      </c>
      <c r="B53" s="43" t="s">
        <v>306</v>
      </c>
      <c r="C53" s="44" t="s">
        <v>307</v>
      </c>
      <c r="D53" s="44" t="s">
        <v>308</v>
      </c>
      <c r="E53" s="44" t="s">
        <v>309</v>
      </c>
      <c r="F53" s="46" t="s">
        <v>133</v>
      </c>
      <c r="G53" s="46" t="s">
        <v>54</v>
      </c>
      <c r="H53" s="44" t="s">
        <v>305</v>
      </c>
      <c r="I53" s="48">
        <f>'[6]Relias TP November 2024'!$Q$47</f>
        <v>52.660800000000002</v>
      </c>
      <c r="J53" s="48">
        <f t="shared" si="2"/>
        <v>263.30400000000003</v>
      </c>
      <c r="K53" s="50" t="s">
        <v>135</v>
      </c>
      <c r="L53" s="185">
        <f>'[6]Relias TP November 2024'!$H$47</f>
        <v>0.60000000000000009</v>
      </c>
    </row>
    <row r="54" spans="1:12" x14ac:dyDescent="0.25">
      <c r="A54" s="231" t="s">
        <v>310</v>
      </c>
      <c r="B54" s="232"/>
      <c r="C54" s="232"/>
      <c r="D54" s="232"/>
      <c r="E54" s="232"/>
      <c r="F54" s="232"/>
      <c r="G54" s="232"/>
      <c r="H54" s="232"/>
      <c r="I54" s="232"/>
      <c r="J54" s="232"/>
      <c r="K54" s="232"/>
      <c r="L54" s="232"/>
    </row>
    <row r="55" spans="1:12" ht="344.25" x14ac:dyDescent="0.25">
      <c r="A55" s="45" t="s">
        <v>128</v>
      </c>
      <c r="B55" s="45" t="s">
        <v>311</v>
      </c>
      <c r="C55" s="45" t="s">
        <v>312</v>
      </c>
      <c r="D55" s="45" t="s">
        <v>313</v>
      </c>
      <c r="E55" s="215" t="s">
        <v>314</v>
      </c>
      <c r="F55" s="46" t="s">
        <v>210</v>
      </c>
      <c r="G55" s="46" t="s">
        <v>17</v>
      </c>
      <c r="H55" s="45" t="s">
        <v>315</v>
      </c>
      <c r="I55" s="59">
        <f>'[6]Relias TP November 2024'!$Q$48</f>
        <v>2808.5759999999996</v>
      </c>
      <c r="J55" s="59">
        <f>I55*5</f>
        <v>14042.879999999997</v>
      </c>
      <c r="K55" s="58" t="s">
        <v>135</v>
      </c>
      <c r="L55" s="181">
        <f>'[6]Relias TP November 2024'!$H$48</f>
        <v>32</v>
      </c>
    </row>
    <row r="56" spans="1:12" ht="178.5" x14ac:dyDescent="0.25">
      <c r="A56" s="45" t="s">
        <v>128</v>
      </c>
      <c r="B56" s="45" t="s">
        <v>316</v>
      </c>
      <c r="C56" s="45" t="s">
        <v>317</v>
      </c>
      <c r="D56" s="45" t="s">
        <v>318</v>
      </c>
      <c r="E56" s="45" t="s">
        <v>319</v>
      </c>
      <c r="F56" s="46" t="s">
        <v>210</v>
      </c>
      <c r="G56" s="46" t="s">
        <v>17</v>
      </c>
      <c r="H56" s="45" t="s">
        <v>315</v>
      </c>
      <c r="I56" s="59">
        <f>'[6]Relias TP November 2024'!$Q$49</f>
        <v>13.1652</v>
      </c>
      <c r="J56" s="59">
        <f>I56*5</f>
        <v>65.826000000000008</v>
      </c>
      <c r="K56" s="58" t="s">
        <v>135</v>
      </c>
      <c r="L56" s="181">
        <f>'[6]Relias TP November 2024'!$H$49</f>
        <v>0.15</v>
      </c>
    </row>
    <row r="57" spans="1:12" x14ac:dyDescent="0.25">
      <c r="A57" s="231" t="s">
        <v>320</v>
      </c>
      <c r="B57" s="232"/>
      <c r="C57" s="232"/>
      <c r="D57" s="232"/>
      <c r="E57" s="232"/>
      <c r="F57" s="232"/>
      <c r="G57" s="232"/>
      <c r="H57" s="232"/>
      <c r="I57" s="232"/>
      <c r="J57" s="232"/>
      <c r="K57" s="232"/>
      <c r="L57" s="232"/>
    </row>
    <row r="58" spans="1:12" ht="153" x14ac:dyDescent="0.25">
      <c r="A58" s="42" t="s">
        <v>128</v>
      </c>
      <c r="B58" s="43" t="s">
        <v>220</v>
      </c>
      <c r="C58" s="44" t="s">
        <v>321</v>
      </c>
      <c r="D58" s="44" t="s">
        <v>322</v>
      </c>
      <c r="E58" s="44" t="s">
        <v>323</v>
      </c>
      <c r="F58" s="46" t="s">
        <v>141</v>
      </c>
      <c r="G58" s="46" t="s">
        <v>54</v>
      </c>
      <c r="H58" s="44" t="s">
        <v>324</v>
      </c>
      <c r="I58" s="48">
        <f>'[6]Relias TP November 2024'!$Q$50</f>
        <v>8.7767999999999997</v>
      </c>
      <c r="J58" s="48">
        <f>I58*5</f>
        <v>43.884</v>
      </c>
      <c r="K58" s="50" t="s">
        <v>135</v>
      </c>
      <c r="L58" s="185">
        <f>'[6]Relias TP November 2024'!$H$50</f>
        <v>0.1</v>
      </c>
    </row>
    <row r="59" spans="1:12" ht="216.75" x14ac:dyDescent="0.25">
      <c r="A59" s="45" t="s">
        <v>275</v>
      </c>
      <c r="B59" s="45" t="s">
        <v>325</v>
      </c>
      <c r="C59" s="45" t="s">
        <v>326</v>
      </c>
      <c r="D59" s="45" t="s">
        <v>327</v>
      </c>
      <c r="E59" s="45" t="s">
        <v>328</v>
      </c>
      <c r="F59" s="46" t="s">
        <v>210</v>
      </c>
      <c r="G59" s="46" t="s">
        <v>54</v>
      </c>
      <c r="H59" s="44" t="s">
        <v>324</v>
      </c>
      <c r="I59" s="59">
        <f>'[6]Relias TP November 2024'!$Q$51</f>
        <v>535.38480000000004</v>
      </c>
      <c r="J59" s="59">
        <f>I59*5</f>
        <v>2676.924</v>
      </c>
      <c r="K59" s="58" t="s">
        <v>135</v>
      </c>
      <c r="L59" s="181">
        <f>'[6]Relias TP November 2024'!$H$51</f>
        <v>6.1000000000000005</v>
      </c>
    </row>
    <row r="60" spans="1:12" ht="229.5" x14ac:dyDescent="0.25">
      <c r="A60" s="42" t="s">
        <v>128</v>
      </c>
      <c r="B60" s="43" t="s">
        <v>298</v>
      </c>
      <c r="C60" s="44" t="s">
        <v>329</v>
      </c>
      <c r="D60" s="44" t="s">
        <v>330</v>
      </c>
      <c r="E60" s="44" t="s">
        <v>331</v>
      </c>
      <c r="F60" s="46" t="s">
        <v>133</v>
      </c>
      <c r="G60" s="46" t="s">
        <v>54</v>
      </c>
      <c r="H60" s="44" t="s">
        <v>324</v>
      </c>
      <c r="I60" s="48">
        <f>'[6]Relias TP November 2024'!$Q$52</f>
        <v>39.495599999999996</v>
      </c>
      <c r="J60" s="48">
        <f>I60*5</f>
        <v>197.47799999999998</v>
      </c>
      <c r="K60" s="50" t="s">
        <v>135</v>
      </c>
      <c r="L60" s="185">
        <f>'[6]Relias TP November 2024'!$H$52</f>
        <v>0.44999999999999996</v>
      </c>
    </row>
    <row r="61" spans="1:12" ht="153" x14ac:dyDescent="0.25">
      <c r="A61" s="42" t="s">
        <v>128</v>
      </c>
      <c r="B61" s="43" t="s">
        <v>162</v>
      </c>
      <c r="C61" s="44" t="s">
        <v>332</v>
      </c>
      <c r="D61" s="44" t="s">
        <v>333</v>
      </c>
      <c r="E61" s="44" t="s">
        <v>334</v>
      </c>
      <c r="F61" s="46" t="s">
        <v>133</v>
      </c>
      <c r="G61" s="46" t="s">
        <v>54</v>
      </c>
      <c r="H61" s="44" t="s">
        <v>324</v>
      </c>
      <c r="I61" s="48">
        <f>'[6]Relias TP November 2024'!$Q$53</f>
        <v>8.7767999999999997</v>
      </c>
      <c r="J61" s="59">
        <f>I61*5</f>
        <v>43.884</v>
      </c>
      <c r="K61" s="50" t="s">
        <v>135</v>
      </c>
      <c r="L61" s="185">
        <f>'[6]Relias TP November 2024'!$H$53</f>
        <v>0.1</v>
      </c>
    </row>
    <row r="62" spans="1:12" ht="153" x14ac:dyDescent="0.25">
      <c r="A62" s="42" t="s">
        <v>128</v>
      </c>
      <c r="B62" s="43" t="s">
        <v>287</v>
      </c>
      <c r="C62" s="44" t="s">
        <v>335</v>
      </c>
      <c r="D62" s="44" t="s">
        <v>336</v>
      </c>
      <c r="E62" s="44" t="s">
        <v>337</v>
      </c>
      <c r="F62" s="46" t="s">
        <v>133</v>
      </c>
      <c r="G62" s="46" t="s">
        <v>54</v>
      </c>
      <c r="H62" s="44" t="s">
        <v>324</v>
      </c>
      <c r="I62" s="48">
        <f>'[6]Relias TP November 2024'!$Q$54</f>
        <v>8.7767999999999997</v>
      </c>
      <c r="J62" s="48">
        <f>I62*5</f>
        <v>43.884</v>
      </c>
      <c r="K62" s="50" t="s">
        <v>135</v>
      </c>
      <c r="L62" s="185">
        <f>'[6]Relias TP November 2024'!$H$54</f>
        <v>0.1</v>
      </c>
    </row>
    <row r="63" spans="1:12" x14ac:dyDescent="0.25">
      <c r="A63" s="231" t="s">
        <v>69</v>
      </c>
      <c r="B63" s="232"/>
      <c r="C63" s="232"/>
      <c r="D63" s="232"/>
      <c r="E63" s="232"/>
      <c r="F63" s="232"/>
      <c r="G63" s="232"/>
      <c r="H63" s="232"/>
      <c r="I63" s="232"/>
      <c r="J63" s="232"/>
      <c r="K63" s="232"/>
      <c r="L63" s="232"/>
    </row>
    <row r="64" spans="1:12" x14ac:dyDescent="0.25">
      <c r="A64" s="231" t="s">
        <v>70</v>
      </c>
      <c r="B64" s="232"/>
      <c r="C64" s="232"/>
      <c r="D64" s="232"/>
      <c r="E64" s="232"/>
      <c r="F64" s="232"/>
      <c r="G64" s="232"/>
      <c r="H64" s="232"/>
      <c r="I64" s="232"/>
      <c r="J64" s="232"/>
      <c r="K64" s="232"/>
      <c r="L64" s="232"/>
    </row>
    <row r="65" spans="1:12" ht="191.25" x14ac:dyDescent="0.25">
      <c r="A65" s="42" t="s">
        <v>128</v>
      </c>
      <c r="B65" s="43" t="s">
        <v>129</v>
      </c>
      <c r="C65" s="44" t="s">
        <v>338</v>
      </c>
      <c r="D65" s="44" t="s">
        <v>339</v>
      </c>
      <c r="E65" s="44" t="s">
        <v>340</v>
      </c>
      <c r="F65" s="46" t="s">
        <v>141</v>
      </c>
      <c r="G65" s="46" t="s">
        <v>17</v>
      </c>
      <c r="H65" s="44" t="s">
        <v>341</v>
      </c>
      <c r="I65" s="47">
        <f>'[6]Relias TP November 2024'!$Q$55</f>
        <v>171.14760000000001</v>
      </c>
      <c r="J65" s="47">
        <f>I65*5</f>
        <v>855.73800000000006</v>
      </c>
      <c r="K65" s="46" t="s">
        <v>135</v>
      </c>
      <c r="L65" s="181">
        <f>'[6]Relias TP November 2024'!$H$55</f>
        <v>1.95</v>
      </c>
    </row>
    <row r="66" spans="1:12" ht="153" x14ac:dyDescent="0.25">
      <c r="A66" s="42" t="s">
        <v>128</v>
      </c>
      <c r="B66" s="197" t="s">
        <v>147</v>
      </c>
      <c r="C66" s="44" t="s">
        <v>342</v>
      </c>
      <c r="D66" s="196" t="s">
        <v>343</v>
      </c>
      <c r="E66" s="44" t="s">
        <v>344</v>
      </c>
      <c r="F66" s="46" t="s">
        <v>141</v>
      </c>
      <c r="G66" s="46" t="s">
        <v>17</v>
      </c>
      <c r="H66" s="44" t="s">
        <v>345</v>
      </c>
      <c r="I66" s="48">
        <f>'[6]Relias TP November 2024'!$Q$56</f>
        <v>2303.91</v>
      </c>
      <c r="J66" s="48">
        <f>I66*5</f>
        <v>11519.55</v>
      </c>
      <c r="K66" s="50" t="s">
        <v>135</v>
      </c>
      <c r="L66" s="185">
        <f>'[6]Relias TP November 2024'!$H$56</f>
        <v>26.25</v>
      </c>
    </row>
    <row r="67" spans="1:12" ht="165.75" x14ac:dyDescent="0.25">
      <c r="A67" s="45" t="s">
        <v>128</v>
      </c>
      <c r="B67" s="45" t="s">
        <v>346</v>
      </c>
      <c r="C67" s="45" t="s">
        <v>347</v>
      </c>
      <c r="D67" s="45" t="s">
        <v>348</v>
      </c>
      <c r="E67" s="45" t="s">
        <v>349</v>
      </c>
      <c r="F67" s="46" t="s">
        <v>210</v>
      </c>
      <c r="G67" s="46" t="s">
        <v>17</v>
      </c>
      <c r="H67" s="45" t="s">
        <v>350</v>
      </c>
      <c r="I67" s="59">
        <f>'[6]Relias TP November 2024'!$Q$57</f>
        <v>329.13</v>
      </c>
      <c r="J67" s="59">
        <f>I67*5</f>
        <v>1645.65</v>
      </c>
      <c r="K67" s="58" t="s">
        <v>135</v>
      </c>
      <c r="L67" s="217">
        <f>'[6]Relias TP November 2024'!$H$57</f>
        <v>3.75</v>
      </c>
    </row>
    <row r="68" spans="1:12" x14ac:dyDescent="0.25">
      <c r="A68" s="225" t="s">
        <v>75</v>
      </c>
      <c r="B68" s="226"/>
      <c r="C68" s="226"/>
      <c r="D68" s="226"/>
      <c r="E68" s="226"/>
      <c r="F68" s="226"/>
      <c r="G68" s="226"/>
      <c r="H68" s="226"/>
      <c r="I68" s="226"/>
      <c r="J68" s="226"/>
      <c r="K68" s="226"/>
      <c r="L68" s="226"/>
    </row>
    <row r="69" spans="1:12" ht="280.5" x14ac:dyDescent="0.25">
      <c r="A69" s="42" t="s">
        <v>128</v>
      </c>
      <c r="B69" s="43" t="s">
        <v>193</v>
      </c>
      <c r="C69" s="44" t="s">
        <v>351</v>
      </c>
      <c r="D69" s="44" t="s">
        <v>352</v>
      </c>
      <c r="E69" s="44" t="s">
        <v>353</v>
      </c>
      <c r="F69" s="46" t="s">
        <v>141</v>
      </c>
      <c r="G69" s="46" t="s">
        <v>17</v>
      </c>
      <c r="H69" s="44" t="s">
        <v>354</v>
      </c>
      <c r="I69" s="48">
        <f>'[6]Relias TP November 2024'!$Q$58</f>
        <v>513.44280000000003</v>
      </c>
      <c r="J69" s="48">
        <f t="shared" ref="J69:J74" si="3">I69*5</f>
        <v>2567.2139999999999</v>
      </c>
      <c r="K69" s="50" t="s">
        <v>135</v>
      </c>
      <c r="L69" s="185">
        <f>'[6]Relias TP November 2024'!$H$58</f>
        <v>5.85</v>
      </c>
    </row>
    <row r="70" spans="1:12" ht="242.25" x14ac:dyDescent="0.25">
      <c r="A70" s="42" t="s">
        <v>128</v>
      </c>
      <c r="B70" s="43" t="s">
        <v>355</v>
      </c>
      <c r="C70" s="44" t="s">
        <v>356</v>
      </c>
      <c r="D70" s="44" t="s">
        <v>357</v>
      </c>
      <c r="E70" s="44" t="s">
        <v>358</v>
      </c>
      <c r="F70" s="46" t="s">
        <v>141</v>
      </c>
      <c r="G70" s="46" t="s">
        <v>17</v>
      </c>
      <c r="H70" s="44" t="s">
        <v>359</v>
      </c>
      <c r="I70" s="48">
        <f>'[6]Relias TP November 2024'!$Q$59</f>
        <v>1119.0419999999999</v>
      </c>
      <c r="J70" s="48">
        <f t="shared" si="3"/>
        <v>5595.2099999999991</v>
      </c>
      <c r="K70" s="50" t="s">
        <v>135</v>
      </c>
      <c r="L70" s="185">
        <f>'[6]Relias TP November 2024'!$H$59</f>
        <v>12.75</v>
      </c>
    </row>
    <row r="71" spans="1:12" ht="165.75" x14ac:dyDescent="0.25">
      <c r="A71" s="42" t="s">
        <v>128</v>
      </c>
      <c r="B71" s="43" t="s">
        <v>360</v>
      </c>
      <c r="C71" s="44" t="s">
        <v>361</v>
      </c>
      <c r="D71" s="44" t="s">
        <v>362</v>
      </c>
      <c r="E71" s="44" t="s">
        <v>363</v>
      </c>
      <c r="F71" s="46" t="s">
        <v>133</v>
      </c>
      <c r="G71" s="46" t="s">
        <v>17</v>
      </c>
      <c r="H71" s="44" t="s">
        <v>364</v>
      </c>
      <c r="I71" s="48">
        <f>'[6]Relias TP November 2024'!$Q$60</f>
        <v>21.941999999999997</v>
      </c>
      <c r="J71" s="48">
        <f t="shared" si="3"/>
        <v>109.70999999999998</v>
      </c>
      <c r="K71" s="50" t="s">
        <v>135</v>
      </c>
      <c r="L71" s="185">
        <f>'[6]Relias TP November 2024'!$H$60</f>
        <v>0.25</v>
      </c>
    </row>
    <row r="72" spans="1:12" ht="89.25" x14ac:dyDescent="0.25">
      <c r="A72" s="42" t="s">
        <v>128</v>
      </c>
      <c r="B72" s="43" t="s">
        <v>250</v>
      </c>
      <c r="C72" s="44" t="s">
        <v>365</v>
      </c>
      <c r="D72" s="44" t="s">
        <v>366</v>
      </c>
      <c r="E72" s="44" t="s">
        <v>367</v>
      </c>
      <c r="F72" s="46" t="s">
        <v>133</v>
      </c>
      <c r="G72" s="46" t="s">
        <v>17</v>
      </c>
      <c r="H72" s="44" t="s">
        <v>364</v>
      </c>
      <c r="I72" s="48">
        <f>'[6]Relias TP November 2024'!$Q$61</f>
        <v>8.7767999999999997</v>
      </c>
      <c r="J72" s="48">
        <f t="shared" si="3"/>
        <v>43.884</v>
      </c>
      <c r="K72" s="50" t="s">
        <v>135</v>
      </c>
      <c r="L72" s="185">
        <f>'[6]Relias TP November 2024'!$H$61</f>
        <v>0.1</v>
      </c>
    </row>
    <row r="73" spans="1:12" ht="344.25" x14ac:dyDescent="0.25">
      <c r="A73" s="42" t="s">
        <v>128</v>
      </c>
      <c r="B73" s="43" t="s">
        <v>250</v>
      </c>
      <c r="C73" s="44" t="s">
        <v>368</v>
      </c>
      <c r="D73" s="44" t="s">
        <v>369</v>
      </c>
      <c r="E73" s="44" t="s">
        <v>370</v>
      </c>
      <c r="F73" s="46" t="s">
        <v>141</v>
      </c>
      <c r="G73" s="46" t="s">
        <v>17</v>
      </c>
      <c r="H73" s="44" t="s">
        <v>371</v>
      </c>
      <c r="I73" s="48">
        <f>'[6]Relias TP November 2024'!$Q$62</f>
        <v>78.991200000000006</v>
      </c>
      <c r="J73" s="48">
        <f t="shared" si="3"/>
        <v>394.95600000000002</v>
      </c>
      <c r="K73" s="50" t="s">
        <v>135</v>
      </c>
      <c r="L73" s="185">
        <f>'[6]Relias TP November 2024'!$H$62</f>
        <v>0.9</v>
      </c>
    </row>
    <row r="74" spans="1:12" ht="306" x14ac:dyDescent="0.25">
      <c r="A74" s="42" t="s">
        <v>128</v>
      </c>
      <c r="B74" s="43" t="s">
        <v>129</v>
      </c>
      <c r="C74" s="44" t="s">
        <v>372</v>
      </c>
      <c r="D74" s="44" t="s">
        <v>373</v>
      </c>
      <c r="E74" s="44" t="s">
        <v>374</v>
      </c>
      <c r="F74" s="46" t="s">
        <v>141</v>
      </c>
      <c r="G74" s="46" t="s">
        <v>17</v>
      </c>
      <c r="H74" s="44" t="s">
        <v>375</v>
      </c>
      <c r="I74" s="48">
        <f>'[6]Relias TP November 2024'!$Q$63</f>
        <v>1790.4671999999998</v>
      </c>
      <c r="J74" s="48">
        <f t="shared" si="3"/>
        <v>8952.3359999999993</v>
      </c>
      <c r="K74" s="50" t="s">
        <v>135</v>
      </c>
      <c r="L74" s="185">
        <f>'[6]Relias TP November 2024'!$H$63</f>
        <v>20.399999999999999</v>
      </c>
    </row>
    <row r="75" spans="1:12" x14ac:dyDescent="0.25">
      <c r="A75" s="240" t="s">
        <v>89</v>
      </c>
      <c r="B75" s="241"/>
      <c r="C75" s="241"/>
      <c r="D75" s="241"/>
      <c r="E75" s="241"/>
      <c r="F75" s="241"/>
      <c r="G75" s="241"/>
      <c r="H75" s="241"/>
      <c r="I75" s="241"/>
      <c r="J75" s="241"/>
      <c r="K75" s="241"/>
      <c r="L75" s="241"/>
    </row>
    <row r="76" spans="1:12" ht="280.5" x14ac:dyDescent="0.25">
      <c r="A76" s="42" t="s">
        <v>128</v>
      </c>
      <c r="B76" s="43" t="s">
        <v>193</v>
      </c>
      <c r="C76" s="44" t="s">
        <v>376</v>
      </c>
      <c r="D76" s="44" t="s">
        <v>377</v>
      </c>
      <c r="E76" s="44" t="s">
        <v>378</v>
      </c>
      <c r="F76" s="46" t="s">
        <v>141</v>
      </c>
      <c r="G76" s="46" t="s">
        <v>17</v>
      </c>
      <c r="H76" s="44" t="s">
        <v>379</v>
      </c>
      <c r="I76" s="48">
        <f>'[6]Relias TP November 2024'!$Q$64</f>
        <v>157.98239999999998</v>
      </c>
      <c r="J76" s="48">
        <f>I76*5</f>
        <v>789.91199999999992</v>
      </c>
      <c r="K76" s="50" t="s">
        <v>135</v>
      </c>
      <c r="L76" s="185">
        <f>'[6]Relias TP November 2024'!$H$64</f>
        <v>1.7999999999999998</v>
      </c>
    </row>
    <row r="77" spans="1:12" ht="229.5" x14ac:dyDescent="0.25">
      <c r="A77" s="42" t="s">
        <v>128</v>
      </c>
      <c r="B77" s="43" t="s">
        <v>193</v>
      </c>
      <c r="C77" s="44" t="s">
        <v>380</v>
      </c>
      <c r="D77" s="44" t="s">
        <v>381</v>
      </c>
      <c r="E77" s="44" t="s">
        <v>382</v>
      </c>
      <c r="F77" s="46" t="s">
        <v>141</v>
      </c>
      <c r="G77" s="46" t="s">
        <v>17</v>
      </c>
      <c r="H77" s="44" t="s">
        <v>383</v>
      </c>
      <c r="I77" s="48">
        <f>'[6]Relias TP November 2024'!$Q$65</f>
        <v>236.97359999999995</v>
      </c>
      <c r="J77" s="48">
        <f>I77*5</f>
        <v>1184.8679999999997</v>
      </c>
      <c r="K77" s="50" t="s">
        <v>135</v>
      </c>
      <c r="L77" s="185">
        <f>'[6]Relias TP November 2024'!$H$65</f>
        <v>2.6999999999999997</v>
      </c>
    </row>
    <row r="78" spans="1:12" ht="229.5" x14ac:dyDescent="0.25">
      <c r="A78" s="42" t="s">
        <v>128</v>
      </c>
      <c r="B78" s="43" t="s">
        <v>189</v>
      </c>
      <c r="C78" s="44" t="s">
        <v>384</v>
      </c>
      <c r="D78" s="44" t="s">
        <v>385</v>
      </c>
      <c r="E78" s="44" t="s">
        <v>386</v>
      </c>
      <c r="F78" s="46" t="s">
        <v>133</v>
      </c>
      <c r="G78" s="46" t="s">
        <v>17</v>
      </c>
      <c r="H78" s="44" t="s">
        <v>387</v>
      </c>
      <c r="I78" s="48">
        <f>'[6]Relias TP November 2024'!$Q$66</f>
        <v>8.7767999999999997</v>
      </c>
      <c r="J78" s="48">
        <f>I78*5</f>
        <v>43.884</v>
      </c>
      <c r="K78" s="50" t="s">
        <v>135</v>
      </c>
      <c r="L78" s="185">
        <f>'[6]Relias TP November 2024'!$H$66</f>
        <v>0.1</v>
      </c>
    </row>
    <row r="79" spans="1:12" x14ac:dyDescent="0.25">
      <c r="A79" s="235" t="s">
        <v>388</v>
      </c>
      <c r="B79" s="236"/>
      <c r="C79" s="236"/>
      <c r="D79" s="236"/>
      <c r="E79" s="236"/>
      <c r="F79" s="236"/>
      <c r="G79" s="236"/>
      <c r="H79" s="236"/>
      <c r="I79" s="236"/>
      <c r="J79" s="236"/>
      <c r="K79" s="236"/>
      <c r="L79" s="236"/>
    </row>
    <row r="80" spans="1:12" ht="216.75" x14ac:dyDescent="0.25">
      <c r="A80" s="42" t="s">
        <v>128</v>
      </c>
      <c r="B80" s="43" t="s">
        <v>389</v>
      </c>
      <c r="C80" s="44" t="s">
        <v>390</v>
      </c>
      <c r="D80" s="44" t="s">
        <v>391</v>
      </c>
      <c r="E80" s="44" t="s">
        <v>392</v>
      </c>
      <c r="F80" s="46" t="s">
        <v>141</v>
      </c>
      <c r="G80" s="64" t="s">
        <v>17</v>
      </c>
      <c r="H80" s="44" t="s">
        <v>393</v>
      </c>
      <c r="I80" s="48">
        <f>'[6]Relias TP November 2024'!$Q$67</f>
        <v>153.59399999999999</v>
      </c>
      <c r="J80" s="48">
        <f>I80*5</f>
        <v>767.97</v>
      </c>
      <c r="K80" s="50" t="s">
        <v>135</v>
      </c>
      <c r="L80" s="185">
        <f>'[6]Relias TP November 2024'!$H$67</f>
        <v>1.75</v>
      </c>
    </row>
    <row r="81" spans="1:12" ht="216.75" x14ac:dyDescent="0.25">
      <c r="A81" s="42" t="s">
        <v>128</v>
      </c>
      <c r="B81" s="43" t="s">
        <v>147</v>
      </c>
      <c r="C81" s="44" t="s">
        <v>394</v>
      </c>
      <c r="D81" s="44" t="s">
        <v>395</v>
      </c>
      <c r="E81" s="44" t="s">
        <v>396</v>
      </c>
      <c r="F81" s="46" t="s">
        <v>141</v>
      </c>
      <c r="G81" s="46" t="s">
        <v>17</v>
      </c>
      <c r="H81" s="44" t="s">
        <v>397</v>
      </c>
      <c r="I81" s="48">
        <f>'[6]Relias TP November 2024'!$Q$68</f>
        <v>21.941999999999997</v>
      </c>
      <c r="J81" s="48">
        <f>I81*5</f>
        <v>109.70999999999998</v>
      </c>
      <c r="K81" s="50" t="s">
        <v>135</v>
      </c>
      <c r="L81" s="185">
        <f>'[6]Relias TP November 2024'!$H$68</f>
        <v>0.25</v>
      </c>
    </row>
    <row r="82" spans="1:12" ht="114.75" x14ac:dyDescent="0.25">
      <c r="A82" s="42" t="s">
        <v>128</v>
      </c>
      <c r="B82" s="43" t="s">
        <v>147</v>
      </c>
      <c r="C82" s="44" t="s">
        <v>398</v>
      </c>
      <c r="D82" s="44" t="s">
        <v>399</v>
      </c>
      <c r="E82" s="44" t="s">
        <v>400</v>
      </c>
      <c r="F82" s="46" t="s">
        <v>133</v>
      </c>
      <c r="G82" s="46" t="s">
        <v>17</v>
      </c>
      <c r="H82" s="44" t="s">
        <v>397</v>
      </c>
      <c r="I82" s="48">
        <f>'[6]Relias TP November 2024'!$Q$69</f>
        <v>1702.6992000000002</v>
      </c>
      <c r="J82" s="48">
        <f>I82*5</f>
        <v>8513.496000000001</v>
      </c>
      <c r="K82" s="50" t="s">
        <v>135</v>
      </c>
      <c r="L82" s="185">
        <f>'[6]Relias TP November 2024'!$H$69</f>
        <v>19.400000000000002</v>
      </c>
    </row>
    <row r="83" spans="1:12" x14ac:dyDescent="0.25">
      <c r="A83" s="233" t="s">
        <v>401</v>
      </c>
      <c r="B83" s="234"/>
      <c r="C83" s="234"/>
      <c r="D83" s="234"/>
      <c r="E83" s="234"/>
      <c r="F83" s="234"/>
      <c r="G83" s="234"/>
      <c r="H83" s="234"/>
      <c r="I83" s="234"/>
      <c r="J83" s="234"/>
      <c r="K83" s="234"/>
      <c r="L83" s="234"/>
    </row>
    <row r="84" spans="1:12" ht="102" x14ac:dyDescent="0.25">
      <c r="A84" s="42" t="s">
        <v>128</v>
      </c>
      <c r="B84" s="43" t="s">
        <v>402</v>
      </c>
      <c r="C84" s="44" t="s">
        <v>403</v>
      </c>
      <c r="D84" s="44" t="s">
        <v>656</v>
      </c>
      <c r="E84" s="44" t="s">
        <v>405</v>
      </c>
      <c r="F84" s="46" t="s">
        <v>141</v>
      </c>
      <c r="G84" s="46" t="s">
        <v>54</v>
      </c>
      <c r="H84" s="44" t="s">
        <v>401</v>
      </c>
      <c r="I84" s="47">
        <f>'[6]Relias TP November 2024'!$Q$70</f>
        <v>2404.8432000000003</v>
      </c>
      <c r="J84" s="47">
        <f>I84*5</f>
        <v>12024.216</v>
      </c>
      <c r="K84" s="46" t="s">
        <v>135</v>
      </c>
      <c r="L84" s="181">
        <f>'[6]Relias TP November 2024'!$H$70</f>
        <v>27.400000000000002</v>
      </c>
    </row>
    <row r="85" spans="1:12" x14ac:dyDescent="0.25">
      <c r="A85" s="233" t="s">
        <v>106</v>
      </c>
      <c r="B85" s="234"/>
      <c r="C85" s="234"/>
      <c r="D85" s="234"/>
      <c r="E85" s="234"/>
      <c r="F85" s="234"/>
      <c r="G85" s="234"/>
      <c r="H85" s="234"/>
      <c r="I85" s="234"/>
      <c r="J85" s="234"/>
      <c r="K85" s="234"/>
      <c r="L85" s="234"/>
    </row>
    <row r="86" spans="1:12" ht="191.25" x14ac:dyDescent="0.25">
      <c r="A86" s="42" t="s">
        <v>128</v>
      </c>
      <c r="B86" s="43" t="s">
        <v>189</v>
      </c>
      <c r="C86" s="44" t="s">
        <v>406</v>
      </c>
      <c r="D86" s="44" t="s">
        <v>407</v>
      </c>
      <c r="E86" s="184" t="s">
        <v>408</v>
      </c>
      <c r="F86" s="46" t="s">
        <v>210</v>
      </c>
      <c r="G86" s="46" t="s">
        <v>17</v>
      </c>
      <c r="H86" s="66" t="s">
        <v>409</v>
      </c>
      <c r="I86" s="48">
        <f>'[6]Relias TP November 2024'!$Q$71</f>
        <v>26.330400000000001</v>
      </c>
      <c r="J86" s="48">
        <f>I86*5</f>
        <v>131.65200000000002</v>
      </c>
      <c r="K86" s="50" t="s">
        <v>135</v>
      </c>
      <c r="L86" s="185">
        <f>'[6]Relias TP November 2024'!$H$71</f>
        <v>0.3</v>
      </c>
    </row>
    <row r="87" spans="1:12" ht="229.5" x14ac:dyDescent="0.25">
      <c r="A87" s="42" t="s">
        <v>128</v>
      </c>
      <c r="B87" s="43" t="s">
        <v>410</v>
      </c>
      <c r="C87" s="44" t="s">
        <v>411</v>
      </c>
      <c r="D87" s="44" t="s">
        <v>412</v>
      </c>
      <c r="E87" s="44" t="s">
        <v>413</v>
      </c>
      <c r="F87" s="46" t="s">
        <v>141</v>
      </c>
      <c r="G87" s="46" t="s">
        <v>17</v>
      </c>
      <c r="H87" s="44" t="s">
        <v>414</v>
      </c>
      <c r="I87" s="48">
        <f>'[6]Relias TP November 2024'!$Q$72</f>
        <v>153.59399999999999</v>
      </c>
      <c r="J87" s="48">
        <f>I87*5</f>
        <v>767.97</v>
      </c>
      <c r="K87" s="50" t="s">
        <v>135</v>
      </c>
      <c r="L87" s="185">
        <f>'[6]Relias TP November 2024'!$H$72</f>
        <v>1.75</v>
      </c>
    </row>
    <row r="88" spans="1:12" ht="344.25" x14ac:dyDescent="0.25">
      <c r="A88" s="42" t="s">
        <v>128</v>
      </c>
      <c r="B88" s="43" t="s">
        <v>415</v>
      </c>
      <c r="C88" s="44" t="s">
        <v>416</v>
      </c>
      <c r="D88" s="44" t="s">
        <v>417</v>
      </c>
      <c r="E88" s="44" t="s">
        <v>418</v>
      </c>
      <c r="F88" s="46" t="s">
        <v>141</v>
      </c>
      <c r="G88" s="46" t="s">
        <v>17</v>
      </c>
      <c r="H88" s="44" t="s">
        <v>414</v>
      </c>
      <c r="I88" s="48">
        <f>'[6]Relias TP November 2024'!$Q$73</f>
        <v>263.30400000000003</v>
      </c>
      <c r="J88" s="48">
        <f>I88*5</f>
        <v>1316.5200000000002</v>
      </c>
      <c r="K88" s="50" t="s">
        <v>135</v>
      </c>
      <c r="L88" s="185">
        <f>'[6]Relias TP November 2024'!$H$73</f>
        <v>3</v>
      </c>
    </row>
    <row r="89" spans="1:12" ht="191.25" x14ac:dyDescent="0.25">
      <c r="A89" s="42" t="s">
        <v>128</v>
      </c>
      <c r="B89" s="43" t="s">
        <v>147</v>
      </c>
      <c r="C89" s="44" t="s">
        <v>419</v>
      </c>
      <c r="D89" s="44" t="s">
        <v>420</v>
      </c>
      <c r="E89" s="44" t="s">
        <v>421</v>
      </c>
      <c r="F89" s="46" t="s">
        <v>133</v>
      </c>
      <c r="G89" s="46" t="s">
        <v>17</v>
      </c>
      <c r="H89" s="40" t="s">
        <v>414</v>
      </c>
      <c r="I89" s="48">
        <f>'[6]Relias TP November 2024'!$Q$74</f>
        <v>789.91200000000003</v>
      </c>
      <c r="J89" s="48">
        <f>I89*5</f>
        <v>3949.5600000000004</v>
      </c>
      <c r="K89" s="50" t="s">
        <v>135</v>
      </c>
      <c r="L89" s="185">
        <f>'[6]Relias TP November 2024'!$H$74</f>
        <v>9</v>
      </c>
    </row>
    <row r="90" spans="1:12" ht="178.5" x14ac:dyDescent="0.25">
      <c r="A90" s="45" t="s">
        <v>128</v>
      </c>
      <c r="B90" s="45" t="s">
        <v>422</v>
      </c>
      <c r="C90" s="45" t="s">
        <v>423</v>
      </c>
      <c r="D90" s="45" t="s">
        <v>424</v>
      </c>
      <c r="E90" s="45" t="s">
        <v>425</v>
      </c>
      <c r="F90" s="46" t="s">
        <v>210</v>
      </c>
      <c r="G90" s="46" t="s">
        <v>17</v>
      </c>
      <c r="H90" s="41" t="s">
        <v>426</v>
      </c>
      <c r="I90" s="59">
        <f>'[6]Relias TP November 2024'!$Q$75</f>
        <v>171.14760000000001</v>
      </c>
      <c r="J90" s="59">
        <f>I90*5</f>
        <v>855.73800000000006</v>
      </c>
      <c r="K90" s="58" t="s">
        <v>135</v>
      </c>
      <c r="L90" s="217">
        <f>'[6]Relias TP November 2024'!$H$75</f>
        <v>1.95</v>
      </c>
    </row>
    <row r="91" spans="1:12" x14ac:dyDescent="0.25">
      <c r="A91" s="225" t="s">
        <v>427</v>
      </c>
      <c r="B91" s="226"/>
      <c r="C91" s="226"/>
      <c r="D91" s="226"/>
      <c r="E91" s="226"/>
      <c r="F91" s="226"/>
      <c r="G91" s="226"/>
      <c r="H91" s="226"/>
      <c r="I91" s="226"/>
      <c r="J91" s="226"/>
      <c r="K91" s="226"/>
      <c r="L91" s="226"/>
    </row>
    <row r="92" spans="1:12" ht="204" x14ac:dyDescent="0.25">
      <c r="A92" s="42" t="s">
        <v>275</v>
      </c>
      <c r="B92" s="43" t="s">
        <v>241</v>
      </c>
      <c r="C92" s="44" t="s">
        <v>428</v>
      </c>
      <c r="D92" s="44" t="s">
        <v>429</v>
      </c>
      <c r="E92" s="44" t="s">
        <v>430</v>
      </c>
      <c r="F92" s="46" t="s">
        <v>141</v>
      </c>
      <c r="G92" s="46" t="s">
        <v>54</v>
      </c>
      <c r="H92" s="44" t="s">
        <v>245</v>
      </c>
      <c r="I92" s="48">
        <f>'[6]Relias TP November 2024'!$Q$76</f>
        <v>52.660800000000002</v>
      </c>
      <c r="J92" s="48">
        <f>I92*5</f>
        <v>263.30400000000003</v>
      </c>
      <c r="K92" s="50" t="s">
        <v>135</v>
      </c>
      <c r="L92" s="185">
        <f>'[6]Relias TP November 2024'!$H$76</f>
        <v>0.6</v>
      </c>
    </row>
    <row r="93" spans="1:12" ht="216.75" x14ac:dyDescent="0.25">
      <c r="A93" s="42" t="s">
        <v>136</v>
      </c>
      <c r="B93" s="43" t="s">
        <v>298</v>
      </c>
      <c r="C93" s="44" t="s">
        <v>431</v>
      </c>
      <c r="D93" s="44" t="s">
        <v>432</v>
      </c>
      <c r="E93" s="44" t="s">
        <v>433</v>
      </c>
      <c r="F93" s="46" t="s">
        <v>141</v>
      </c>
      <c r="G93" s="46" t="s">
        <v>54</v>
      </c>
      <c r="H93" s="44" t="s">
        <v>245</v>
      </c>
      <c r="I93" s="48">
        <f>'[6]Relias TP November 2024'!$Q$77</f>
        <v>552.9384</v>
      </c>
      <c r="J93" s="48">
        <f>I93*5</f>
        <v>2764.692</v>
      </c>
      <c r="K93" s="50" t="s">
        <v>135</v>
      </c>
      <c r="L93" s="185">
        <f>'[6]Relias TP November 2024'!$H$77</f>
        <v>6.3</v>
      </c>
    </row>
    <row r="94" spans="1:12" x14ac:dyDescent="0.25">
      <c r="A94" s="225" t="s">
        <v>434</v>
      </c>
      <c r="B94" s="226"/>
      <c r="C94" s="226"/>
      <c r="D94" s="226"/>
      <c r="E94" s="226"/>
      <c r="F94" s="226"/>
      <c r="G94" s="226"/>
      <c r="H94" s="226"/>
      <c r="I94" s="226"/>
      <c r="J94" s="226"/>
      <c r="K94" s="226"/>
      <c r="L94" s="226"/>
    </row>
    <row r="95" spans="1:12" ht="242.25" x14ac:dyDescent="0.25">
      <c r="A95" s="42" t="s">
        <v>128</v>
      </c>
      <c r="B95" s="43" t="s">
        <v>291</v>
      </c>
      <c r="C95" s="44" t="s">
        <v>435</v>
      </c>
      <c r="D95" s="44" t="s">
        <v>436</v>
      </c>
      <c r="E95" s="44" t="s">
        <v>657</v>
      </c>
      <c r="F95" s="46" t="s">
        <v>210</v>
      </c>
      <c r="G95" s="46" t="s">
        <v>54</v>
      </c>
      <c r="H95" s="44" t="s">
        <v>438</v>
      </c>
      <c r="I95" s="48">
        <f>'[6]Relias TP November 2024'!$Q$78</f>
        <v>17.553599999999999</v>
      </c>
      <c r="J95" s="48">
        <f t="shared" ref="J95:J101" si="4">I95*5</f>
        <v>87.768000000000001</v>
      </c>
      <c r="K95" s="50" t="s">
        <v>135</v>
      </c>
      <c r="L95" s="185">
        <f>'[6]Relias TP November 2024'!$H$78</f>
        <v>0.2</v>
      </c>
    </row>
    <row r="96" spans="1:12" ht="114.75" x14ac:dyDescent="0.25">
      <c r="A96" s="42" t="s">
        <v>439</v>
      </c>
      <c r="B96" s="43" t="s">
        <v>440</v>
      </c>
      <c r="C96" s="44" t="s">
        <v>441</v>
      </c>
      <c r="D96" s="44" t="s">
        <v>442</v>
      </c>
      <c r="E96" s="44" t="s">
        <v>443</v>
      </c>
      <c r="F96" s="46" t="s">
        <v>210</v>
      </c>
      <c r="G96" s="46" t="s">
        <v>54</v>
      </c>
      <c r="H96" s="44" t="s">
        <v>438</v>
      </c>
      <c r="I96" s="48">
        <f>'[6]Relias TP November 2024'!$Q$79</f>
        <v>184.31279999999998</v>
      </c>
      <c r="J96" s="48">
        <f t="shared" si="4"/>
        <v>921.56399999999985</v>
      </c>
      <c r="K96" s="50" t="s">
        <v>135</v>
      </c>
      <c r="L96" s="185">
        <f>'[6]Relias TP November 2024'!$H$79</f>
        <v>2.1</v>
      </c>
    </row>
    <row r="97" spans="1:12" ht="178.5" x14ac:dyDescent="0.25">
      <c r="A97" s="42" t="s">
        <v>128</v>
      </c>
      <c r="B97" s="43" t="s">
        <v>220</v>
      </c>
      <c r="C97" s="45" t="s">
        <v>444</v>
      </c>
      <c r="D97" s="45" t="s">
        <v>445</v>
      </c>
      <c r="E97" s="45" t="s">
        <v>446</v>
      </c>
      <c r="F97" s="46" t="s">
        <v>141</v>
      </c>
      <c r="G97" s="46" t="s">
        <v>54</v>
      </c>
      <c r="H97" s="44" t="s">
        <v>438</v>
      </c>
      <c r="I97" s="48">
        <f>'[6]Relias TP November 2024'!$Q$80</f>
        <v>561.71519999999998</v>
      </c>
      <c r="J97" s="48">
        <f t="shared" si="4"/>
        <v>2808.576</v>
      </c>
      <c r="K97" s="50" t="s">
        <v>135</v>
      </c>
      <c r="L97" s="185">
        <f>'[6]Relias TP November 2024'!$H$80</f>
        <v>6.4</v>
      </c>
    </row>
    <row r="98" spans="1:12" ht="242.25" x14ac:dyDescent="0.25">
      <c r="A98" s="42" t="s">
        <v>439</v>
      </c>
      <c r="B98" s="43" t="s">
        <v>291</v>
      </c>
      <c r="C98" s="44" t="s">
        <v>447</v>
      </c>
      <c r="D98" s="44" t="s">
        <v>448</v>
      </c>
      <c r="E98" s="44" t="s">
        <v>449</v>
      </c>
      <c r="F98" s="46" t="s">
        <v>141</v>
      </c>
      <c r="G98" s="46" t="s">
        <v>54</v>
      </c>
      <c r="H98" s="44" t="s">
        <v>438</v>
      </c>
      <c r="I98" s="48">
        <f>'[6]Relias TP November 2024'!$Q$81</f>
        <v>175.53599999999997</v>
      </c>
      <c r="J98" s="48">
        <f t="shared" si="4"/>
        <v>877.67999999999984</v>
      </c>
      <c r="K98" s="50" t="s">
        <v>135</v>
      </c>
      <c r="L98" s="185">
        <f>'[6]Relias TP November 2024'!$H$81</f>
        <v>2</v>
      </c>
    </row>
    <row r="99" spans="1:12" ht="178.5" x14ac:dyDescent="0.25">
      <c r="A99" s="42" t="s">
        <v>439</v>
      </c>
      <c r="B99" s="43" t="s">
        <v>241</v>
      </c>
      <c r="C99" s="44" t="s">
        <v>450</v>
      </c>
      <c r="D99" s="44" t="s">
        <v>451</v>
      </c>
      <c r="E99" s="44" t="s">
        <v>452</v>
      </c>
      <c r="F99" s="46" t="s">
        <v>141</v>
      </c>
      <c r="G99" s="46" t="s">
        <v>54</v>
      </c>
      <c r="H99" s="44" t="s">
        <v>438</v>
      </c>
      <c r="I99" s="48">
        <f>'[6]Relias TP November 2024'!$Q$82</f>
        <v>26.330400000000001</v>
      </c>
      <c r="J99" s="48">
        <f t="shared" si="4"/>
        <v>131.65200000000002</v>
      </c>
      <c r="K99" s="50" t="s">
        <v>135</v>
      </c>
      <c r="L99" s="185">
        <f>'[6]Relias TP November 2024'!$H$82</f>
        <v>0.30000000000000004</v>
      </c>
    </row>
    <row r="100" spans="1:12" ht="191.25" x14ac:dyDescent="0.25">
      <c r="A100" s="42" t="s">
        <v>439</v>
      </c>
      <c r="B100" s="43" t="s">
        <v>453</v>
      </c>
      <c r="C100" s="44" t="s">
        <v>454</v>
      </c>
      <c r="D100" s="44" t="s">
        <v>455</v>
      </c>
      <c r="E100" s="184" t="s">
        <v>456</v>
      </c>
      <c r="F100" s="46" t="s">
        <v>141</v>
      </c>
      <c r="G100" s="46" t="s">
        <v>54</v>
      </c>
      <c r="H100" s="45" t="s">
        <v>438</v>
      </c>
      <c r="I100" s="48">
        <f>'[6]Relias TP November 2024'!$Q$83</f>
        <v>473.94719999999995</v>
      </c>
      <c r="J100" s="48">
        <f t="shared" si="4"/>
        <v>2369.7359999999999</v>
      </c>
      <c r="K100" s="50" t="s">
        <v>135</v>
      </c>
      <c r="L100" s="185">
        <f>'[6]Relias TP November 2024'!$H$83</f>
        <v>5.4</v>
      </c>
    </row>
    <row r="101" spans="1:12" ht="216.75" x14ac:dyDescent="0.25">
      <c r="A101" s="42" t="s">
        <v>128</v>
      </c>
      <c r="B101" s="43" t="s">
        <v>147</v>
      </c>
      <c r="C101" s="44" t="s">
        <v>461</v>
      </c>
      <c r="D101" s="44" t="s">
        <v>462</v>
      </c>
      <c r="E101" s="44" t="s">
        <v>463</v>
      </c>
      <c r="F101" s="46" t="s">
        <v>133</v>
      </c>
      <c r="G101" s="46" t="s">
        <v>54</v>
      </c>
      <c r="H101" s="44" t="s">
        <v>460</v>
      </c>
      <c r="I101" s="48">
        <f>'[6]Relias TP November 2024'!$Q$84</f>
        <v>219.42</v>
      </c>
      <c r="J101" s="48">
        <f t="shared" si="4"/>
        <v>1097.0999999999999</v>
      </c>
      <c r="K101" s="50" t="s">
        <v>135</v>
      </c>
      <c r="L101" s="185">
        <f>'[6]Relias TP November 2024'!$H$84</f>
        <v>2.5</v>
      </c>
    </row>
    <row r="102" spans="1:12" ht="15.75" thickBot="1" x14ac:dyDescent="0.3">
      <c r="A102" s="225" t="s">
        <v>113</v>
      </c>
      <c r="B102" s="226"/>
      <c r="C102" s="226"/>
      <c r="D102" s="226"/>
      <c r="E102" s="226"/>
      <c r="F102" s="226"/>
      <c r="G102" s="226"/>
      <c r="H102" s="226"/>
      <c r="I102" s="226"/>
      <c r="J102" s="226"/>
      <c r="K102" s="226"/>
      <c r="L102" s="226"/>
    </row>
    <row r="103" spans="1:12" ht="243" thickBot="1" x14ac:dyDescent="0.3">
      <c r="A103" s="180" t="s">
        <v>128</v>
      </c>
      <c r="B103" s="179" t="s">
        <v>129</v>
      </c>
      <c r="C103" s="195" t="s">
        <v>658</v>
      </c>
      <c r="D103" s="146" t="s">
        <v>659</v>
      </c>
      <c r="E103" s="146" t="s">
        <v>660</v>
      </c>
      <c r="F103" s="147" t="s">
        <v>141</v>
      </c>
      <c r="G103" s="147" t="s">
        <v>17</v>
      </c>
      <c r="H103" s="146" t="s">
        <v>468</v>
      </c>
      <c r="I103" s="162">
        <f>'[6]Relias TP November 2024'!$Q$85</f>
        <v>5726.8619999999992</v>
      </c>
      <c r="J103" s="162">
        <f>I103*5</f>
        <v>28634.309999999998</v>
      </c>
      <c r="K103" s="163" t="s">
        <v>135</v>
      </c>
      <c r="L103" s="187">
        <f>'[6]Relias TP November 2024'!$H$85</f>
        <v>65.25</v>
      </c>
    </row>
    <row r="104" spans="1:12" ht="242.25" x14ac:dyDescent="0.25">
      <c r="A104" s="42" t="s">
        <v>128</v>
      </c>
      <c r="B104" s="43" t="s">
        <v>201</v>
      </c>
      <c r="C104" s="44" t="s">
        <v>469</v>
      </c>
      <c r="D104" s="44" t="s">
        <v>470</v>
      </c>
      <c r="E104" s="44" t="s">
        <v>471</v>
      </c>
      <c r="F104" s="46" t="s">
        <v>141</v>
      </c>
      <c r="G104" s="46" t="s">
        <v>17</v>
      </c>
      <c r="H104" s="44" t="s">
        <v>472</v>
      </c>
      <c r="I104" s="48">
        <f>'[6]Relias TP November 2024'!$Q$86</f>
        <v>92.156399999999991</v>
      </c>
      <c r="J104" s="48">
        <f>I104*5</f>
        <v>460.78199999999993</v>
      </c>
      <c r="K104" s="50" t="s">
        <v>135</v>
      </c>
      <c r="L104" s="185">
        <f>'[6]Relias TP November 2024'!$H$86</f>
        <v>1.05</v>
      </c>
    </row>
    <row r="105" spans="1:12" ht="331.5" x14ac:dyDescent="0.25">
      <c r="A105" s="42" t="s">
        <v>128</v>
      </c>
      <c r="B105" s="43" t="s">
        <v>147</v>
      </c>
      <c r="C105" s="44" t="s">
        <v>473</v>
      </c>
      <c r="D105" s="44" t="s">
        <v>474</v>
      </c>
      <c r="E105" s="44" t="s">
        <v>475</v>
      </c>
      <c r="F105" s="46" t="s">
        <v>141</v>
      </c>
      <c r="G105" s="46" t="s">
        <v>17</v>
      </c>
      <c r="H105" s="44" t="s">
        <v>472</v>
      </c>
      <c r="I105" s="48">
        <f>'[6]Relias TP November 2024'!$Q$87</f>
        <v>26.330400000000001</v>
      </c>
      <c r="J105" s="48">
        <f>I105*5</f>
        <v>131.65200000000002</v>
      </c>
      <c r="K105" s="50" t="s">
        <v>135</v>
      </c>
      <c r="L105" s="185">
        <f>'[6]Relias TP November 2024'!$H$87</f>
        <v>0.3</v>
      </c>
    </row>
    <row r="106" spans="1:12" ht="409.5" x14ac:dyDescent="0.25">
      <c r="A106" s="45" t="s">
        <v>128</v>
      </c>
      <c r="B106" s="45" t="s">
        <v>476</v>
      </c>
      <c r="C106" s="45" t="s">
        <v>477</v>
      </c>
      <c r="D106" s="45" t="s">
        <v>478</v>
      </c>
      <c r="E106" s="215" t="s">
        <v>479</v>
      </c>
      <c r="F106" s="46" t="s">
        <v>210</v>
      </c>
      <c r="G106" s="46" t="s">
        <v>17</v>
      </c>
      <c r="H106" s="45" t="s">
        <v>480</v>
      </c>
      <c r="I106" s="59">
        <f>'[6]Relias TP November 2024'!$Q$88</f>
        <v>1790.4671999999998</v>
      </c>
      <c r="J106" s="59">
        <f>I106*5</f>
        <v>8952.3359999999993</v>
      </c>
      <c r="K106" s="58" t="s">
        <v>135</v>
      </c>
      <c r="L106" s="217">
        <f>'[6]Relias TP November 2024'!$H$88</f>
        <v>20.399999999999999</v>
      </c>
    </row>
    <row r="107" spans="1:12" x14ac:dyDescent="0.25">
      <c r="A107" s="225" t="s">
        <v>481</v>
      </c>
      <c r="B107" s="226"/>
      <c r="C107" s="226"/>
      <c r="D107" s="226"/>
      <c r="E107" s="226"/>
      <c r="F107" s="226"/>
      <c r="G107" s="226"/>
      <c r="H107" s="226"/>
      <c r="I107" s="226"/>
      <c r="J107" s="226"/>
      <c r="K107" s="226"/>
      <c r="L107" s="226"/>
    </row>
    <row r="108" spans="1:12" ht="178.5" x14ac:dyDescent="0.25">
      <c r="A108" s="42" t="s">
        <v>439</v>
      </c>
      <c r="B108" s="43" t="s">
        <v>482</v>
      </c>
      <c r="C108" s="44" t="s">
        <v>483</v>
      </c>
      <c r="D108" s="44" t="s">
        <v>484</v>
      </c>
      <c r="E108" s="44" t="s">
        <v>485</v>
      </c>
      <c r="F108" s="46" t="s">
        <v>141</v>
      </c>
      <c r="G108" s="46" t="s">
        <v>54</v>
      </c>
      <c r="H108" s="44" t="s">
        <v>486</v>
      </c>
      <c r="I108" s="48">
        <f>'[6]Relias TP November 2024'!$Q$89</f>
        <v>26.330400000000001</v>
      </c>
      <c r="J108" s="48">
        <f t="shared" ref="J108:J113" si="5">I108*5</f>
        <v>131.65200000000002</v>
      </c>
      <c r="K108" s="50" t="s">
        <v>135</v>
      </c>
      <c r="L108" s="185">
        <f>'[6]Relias TP November 2024'!$H$89</f>
        <v>0.3</v>
      </c>
    </row>
    <row r="109" spans="1:12" ht="242.25" x14ac:dyDescent="0.25">
      <c r="A109" s="42" t="s">
        <v>439</v>
      </c>
      <c r="B109" s="43" t="s">
        <v>291</v>
      </c>
      <c r="C109" s="44" t="s">
        <v>487</v>
      </c>
      <c r="D109" s="44" t="s">
        <v>488</v>
      </c>
      <c r="E109" s="44" t="s">
        <v>661</v>
      </c>
      <c r="F109" s="46" t="s">
        <v>210</v>
      </c>
      <c r="G109" s="46" t="s">
        <v>54</v>
      </c>
      <c r="H109" s="44" t="s">
        <v>490</v>
      </c>
      <c r="I109" s="48">
        <f>'[6]Relias TP November 2024'!$Q$90</f>
        <v>52.660800000000002</v>
      </c>
      <c r="J109" s="48">
        <f t="shared" si="5"/>
        <v>263.30400000000003</v>
      </c>
      <c r="K109" s="50" t="s">
        <v>135</v>
      </c>
      <c r="L109" s="185">
        <f>'[6]Relias TP November 2024'!$H$90</f>
        <v>0.60000000000000009</v>
      </c>
    </row>
    <row r="110" spans="1:12" ht="127.5" x14ac:dyDescent="0.25">
      <c r="A110" s="42" t="s">
        <v>128</v>
      </c>
      <c r="B110" s="43" t="s">
        <v>220</v>
      </c>
      <c r="C110" s="44" t="s">
        <v>491</v>
      </c>
      <c r="D110" s="44" t="s">
        <v>492</v>
      </c>
      <c r="E110" s="44" t="s">
        <v>493</v>
      </c>
      <c r="F110" s="46" t="s">
        <v>141</v>
      </c>
      <c r="G110" s="46" t="s">
        <v>54</v>
      </c>
      <c r="H110" s="44" t="s">
        <v>490</v>
      </c>
      <c r="I110" s="48">
        <f>'[6]Relias TP November 2024'!$Q$91</f>
        <v>210.64320000000001</v>
      </c>
      <c r="J110" s="48">
        <f t="shared" si="5"/>
        <v>1053.2160000000001</v>
      </c>
      <c r="K110" s="50" t="s">
        <v>135</v>
      </c>
      <c r="L110" s="185">
        <f>'[6]Relias TP November 2024'!$H$91</f>
        <v>2.4000000000000004</v>
      </c>
    </row>
    <row r="111" spans="1:12" ht="191.25" x14ac:dyDescent="0.25">
      <c r="A111" s="42" t="s">
        <v>128</v>
      </c>
      <c r="B111" s="43" t="s">
        <v>206</v>
      </c>
      <c r="C111" s="44" t="s">
        <v>494</v>
      </c>
      <c r="D111" s="44" t="s">
        <v>495</v>
      </c>
      <c r="E111" s="44" t="s">
        <v>496</v>
      </c>
      <c r="F111" s="46" t="s">
        <v>141</v>
      </c>
      <c r="G111" s="46" t="s">
        <v>54</v>
      </c>
      <c r="H111" s="44" t="s">
        <v>490</v>
      </c>
      <c r="I111" s="48">
        <f>'[6]Relias TP November 2024'!$Q$92</f>
        <v>228.19680000000002</v>
      </c>
      <c r="J111" s="48">
        <f t="shared" si="5"/>
        <v>1140.9840000000002</v>
      </c>
      <c r="K111" s="50" t="s">
        <v>135</v>
      </c>
      <c r="L111" s="185">
        <f>'[6]Relias TP November 2024'!$H$92</f>
        <v>2.6</v>
      </c>
    </row>
    <row r="112" spans="1:12" ht="293.25" x14ac:dyDescent="0.25">
      <c r="A112" s="42" t="s">
        <v>128</v>
      </c>
      <c r="B112" s="43" t="s">
        <v>415</v>
      </c>
      <c r="C112" s="44" t="s">
        <v>497</v>
      </c>
      <c r="D112" s="44" t="s">
        <v>498</v>
      </c>
      <c r="E112" s="44" t="s">
        <v>499</v>
      </c>
      <c r="F112" s="46" t="s">
        <v>133</v>
      </c>
      <c r="G112" s="46" t="s">
        <v>54</v>
      </c>
      <c r="H112" s="44" t="s">
        <v>500</v>
      </c>
      <c r="I112" s="48">
        <f>'[6]Relias TP November 2024'!$Q$93</f>
        <v>1579.8240000000001</v>
      </c>
      <c r="J112" s="48">
        <f t="shared" si="5"/>
        <v>7899.1200000000008</v>
      </c>
      <c r="K112" s="50" t="s">
        <v>135</v>
      </c>
      <c r="L112" s="185">
        <f>'[6]Relias TP November 2024'!$H$93</f>
        <v>18</v>
      </c>
    </row>
    <row r="113" spans="1:15" ht="204" x14ac:dyDescent="0.25">
      <c r="A113" s="42"/>
      <c r="B113" s="43"/>
      <c r="C113" s="44"/>
      <c r="D113" s="44" t="s">
        <v>506</v>
      </c>
      <c r="E113" s="44" t="s">
        <v>507</v>
      </c>
      <c r="F113" s="46" t="s">
        <v>133</v>
      </c>
      <c r="G113" s="46" t="s">
        <v>54</v>
      </c>
      <c r="H113" s="44" t="s">
        <v>500</v>
      </c>
      <c r="I113" s="48">
        <f>'[6]Relias TP November 2024'!$Q$94</f>
        <v>605.59919999999988</v>
      </c>
      <c r="J113" s="48">
        <f t="shared" si="5"/>
        <v>3027.9959999999992</v>
      </c>
      <c r="K113" s="50" t="s">
        <v>135</v>
      </c>
      <c r="L113" s="185">
        <f>'[6]Relias TP November 2024'!$H$94</f>
        <v>6.9</v>
      </c>
    </row>
    <row r="114" spans="1:15" x14ac:dyDescent="0.25">
      <c r="A114" s="42"/>
      <c r="B114" s="43"/>
      <c r="C114" s="44"/>
      <c r="D114" s="75"/>
      <c r="E114" s="76"/>
      <c r="F114" s="76"/>
      <c r="G114" s="76"/>
      <c r="H114" s="75" t="s">
        <v>662</v>
      </c>
      <c r="I114" s="76"/>
      <c r="J114" s="76"/>
      <c r="K114" s="76"/>
      <c r="L114" s="76"/>
    </row>
    <row r="115" spans="1:15" ht="225" x14ac:dyDescent="0.25">
      <c r="A115" s="42" t="s">
        <v>439</v>
      </c>
      <c r="B115" s="43"/>
      <c r="C115" s="44"/>
      <c r="D115" s="18" t="s">
        <v>567</v>
      </c>
      <c r="E115" s="194" t="s">
        <v>568</v>
      </c>
      <c r="F115" s="18" t="s">
        <v>569</v>
      </c>
      <c r="G115" s="18" t="s">
        <v>570</v>
      </c>
      <c r="H115" s="16" t="s">
        <v>571</v>
      </c>
      <c r="I115" s="188">
        <v>529100</v>
      </c>
      <c r="J115" s="188">
        <f>I115*5</f>
        <v>2645500</v>
      </c>
      <c r="K115" s="186" t="s">
        <v>135</v>
      </c>
      <c r="L115" s="189" t="s">
        <v>572</v>
      </c>
    </row>
    <row r="116" spans="1:15" ht="15.75" thickBot="1" x14ac:dyDescent="0.3">
      <c r="A116" s="225" t="s">
        <v>663</v>
      </c>
      <c r="B116" s="226"/>
      <c r="C116" s="226"/>
      <c r="D116" s="226"/>
      <c r="E116" s="226"/>
      <c r="F116" s="226"/>
      <c r="G116" s="226"/>
      <c r="H116" s="226"/>
      <c r="I116" s="226"/>
      <c r="J116" s="226"/>
      <c r="K116" s="226"/>
      <c r="L116" s="226"/>
    </row>
    <row r="117" spans="1:15" ht="179.25" thickBot="1" x14ac:dyDescent="0.3">
      <c r="A117" s="193" t="s">
        <v>128</v>
      </c>
      <c r="B117" s="192" t="s">
        <v>664</v>
      </c>
      <c r="C117" s="16"/>
      <c r="D117" s="44" t="s">
        <v>522</v>
      </c>
      <c r="E117" s="44" t="s">
        <v>523</v>
      </c>
      <c r="F117" s="46" t="s">
        <v>524</v>
      </c>
      <c r="G117" s="46" t="s">
        <v>54</v>
      </c>
      <c r="H117" s="219" t="s">
        <v>670</v>
      </c>
      <c r="I117" s="148">
        <f>'[7]YIPA Total Cost Nov 2024'!$P$3</f>
        <v>2869.1079902113406</v>
      </c>
      <c r="J117" s="148">
        <f t="shared" ref="J117:J126" si="6">I117*5</f>
        <v>14345.539951056704</v>
      </c>
      <c r="K117" s="147" t="s">
        <v>135</v>
      </c>
      <c r="L117" s="170" t="s">
        <v>526</v>
      </c>
    </row>
    <row r="118" spans="1:15" ht="178.5" x14ac:dyDescent="0.25">
      <c r="A118" s="42" t="s">
        <v>128</v>
      </c>
      <c r="B118" s="43" t="s">
        <v>521</v>
      </c>
      <c r="C118" s="44"/>
      <c r="D118" s="44" t="s">
        <v>528</v>
      </c>
      <c r="E118" s="44" t="s">
        <v>529</v>
      </c>
      <c r="F118" s="46" t="s">
        <v>524</v>
      </c>
      <c r="G118" s="46" t="s">
        <v>17</v>
      </c>
      <c r="H118" s="218" t="s">
        <v>530</v>
      </c>
      <c r="I118" s="148">
        <f>'[7]YIPA Total Cost Nov 2024'!$P$4</f>
        <v>1728.7375</v>
      </c>
      <c r="J118" s="148">
        <f t="shared" si="6"/>
        <v>8643.6875</v>
      </c>
      <c r="K118" s="147" t="s">
        <v>135</v>
      </c>
      <c r="L118" s="170" t="s">
        <v>526</v>
      </c>
    </row>
    <row r="119" spans="1:15" ht="216.75" x14ac:dyDescent="0.25">
      <c r="A119" s="42" t="s">
        <v>527</v>
      </c>
      <c r="B119" s="43" t="s">
        <v>521</v>
      </c>
      <c r="C119" s="44"/>
      <c r="D119" s="44" t="s">
        <v>531</v>
      </c>
      <c r="E119" s="44" t="s">
        <v>532</v>
      </c>
      <c r="F119" s="46" t="s">
        <v>524</v>
      </c>
      <c r="G119" s="46" t="s">
        <v>17</v>
      </c>
      <c r="H119" s="44" t="s">
        <v>533</v>
      </c>
      <c r="I119" s="148">
        <f>'[7]YIPA Total Cost Nov 2024'!$P$5</f>
        <v>1769.4647499999999</v>
      </c>
      <c r="J119" s="148">
        <f t="shared" si="6"/>
        <v>8847.3237499999996</v>
      </c>
      <c r="K119" s="147" t="s">
        <v>135</v>
      </c>
      <c r="L119" s="170" t="s">
        <v>526</v>
      </c>
      <c r="M119" s="76"/>
      <c r="N119" s="76"/>
      <c r="O119" s="76"/>
    </row>
    <row r="120" spans="1:15" ht="165.75" x14ac:dyDescent="0.25">
      <c r="A120" s="42" t="s">
        <v>536</v>
      </c>
      <c r="B120" s="43" t="s">
        <v>521</v>
      </c>
      <c r="C120" s="44"/>
      <c r="D120" s="44" t="s">
        <v>540</v>
      </c>
      <c r="E120" s="44" t="s">
        <v>541</v>
      </c>
      <c r="F120" s="46" t="s">
        <v>524</v>
      </c>
      <c r="G120" s="46" t="s">
        <v>17</v>
      </c>
      <c r="H120" s="44" t="s">
        <v>359</v>
      </c>
      <c r="I120" s="148">
        <f>'[7]YIPA Total Cost Nov 2024'!$P$8</f>
        <v>1769.4647499999999</v>
      </c>
      <c r="J120" s="148">
        <f t="shared" si="6"/>
        <v>8847.3237499999996</v>
      </c>
      <c r="K120" s="147" t="s">
        <v>135</v>
      </c>
      <c r="L120" s="170" t="s">
        <v>526</v>
      </c>
    </row>
    <row r="121" spans="1:15" ht="178.5" x14ac:dyDescent="0.25">
      <c r="A121" s="42" t="s">
        <v>527</v>
      </c>
      <c r="B121" s="43" t="s">
        <v>521</v>
      </c>
      <c r="C121" s="45"/>
      <c r="D121" s="44" t="s">
        <v>543</v>
      </c>
      <c r="E121" s="44" t="s">
        <v>544</v>
      </c>
      <c r="F121" s="46" t="s">
        <v>524</v>
      </c>
      <c r="G121" s="46" t="s">
        <v>17</v>
      </c>
      <c r="H121" s="44" t="s">
        <v>354</v>
      </c>
      <c r="I121" s="162">
        <f>'[7]YIPA Total Cost Nov 2024'!$P$9</f>
        <v>1769.4647499999999</v>
      </c>
      <c r="J121" s="162">
        <f t="shared" si="6"/>
        <v>8847.3237499999996</v>
      </c>
      <c r="K121" s="163" t="s">
        <v>135</v>
      </c>
      <c r="L121" s="172" t="s">
        <v>526</v>
      </c>
    </row>
    <row r="122" spans="1:15" ht="204" x14ac:dyDescent="0.25">
      <c r="A122" s="42" t="s">
        <v>128</v>
      </c>
      <c r="B122" s="43" t="s">
        <v>521</v>
      </c>
      <c r="C122" s="216"/>
      <c r="D122" s="44" t="s">
        <v>545</v>
      </c>
      <c r="E122" s="44" t="s">
        <v>546</v>
      </c>
      <c r="F122" s="46" t="s">
        <v>524</v>
      </c>
      <c r="G122" s="46" t="s">
        <v>17</v>
      </c>
      <c r="H122" s="44" t="s">
        <v>547</v>
      </c>
      <c r="I122" s="162">
        <f>'[7]YIPA Total Cost Nov 2024'!$P$10</f>
        <v>1810.1920000000002</v>
      </c>
      <c r="J122" s="162">
        <f t="shared" si="6"/>
        <v>9050.9600000000009</v>
      </c>
      <c r="K122" s="163" t="s">
        <v>135</v>
      </c>
      <c r="L122" s="172" t="s">
        <v>526</v>
      </c>
    </row>
    <row r="123" spans="1:15" ht="89.25" x14ac:dyDescent="0.25">
      <c r="A123" s="42" t="s">
        <v>128</v>
      </c>
      <c r="B123" s="43" t="s">
        <v>521</v>
      </c>
      <c r="C123" s="44"/>
      <c r="D123" s="44" t="s">
        <v>548</v>
      </c>
      <c r="E123" s="44" t="s">
        <v>549</v>
      </c>
      <c r="F123" s="46" t="s">
        <v>524</v>
      </c>
      <c r="G123" s="46" t="s">
        <v>17</v>
      </c>
      <c r="H123" s="44" t="s">
        <v>354</v>
      </c>
      <c r="I123" s="162">
        <f>'[7]YIPA Total Cost Nov 2024'!$P$11</f>
        <v>1728.7375</v>
      </c>
      <c r="J123" s="162">
        <f t="shared" si="6"/>
        <v>8643.6875</v>
      </c>
      <c r="K123" s="163" t="s">
        <v>135</v>
      </c>
      <c r="L123" s="172" t="s">
        <v>526</v>
      </c>
    </row>
    <row r="124" spans="1:15" ht="216.75" x14ac:dyDescent="0.25">
      <c r="A124" s="42" t="s">
        <v>128</v>
      </c>
      <c r="B124" s="43" t="s">
        <v>521</v>
      </c>
      <c r="C124" s="44"/>
      <c r="D124" s="74" t="s">
        <v>550</v>
      </c>
      <c r="E124" s="44" t="s">
        <v>551</v>
      </c>
      <c r="F124" s="46" t="s">
        <v>524</v>
      </c>
      <c r="G124" s="46" t="s">
        <v>17</v>
      </c>
      <c r="H124" s="44" t="s">
        <v>359</v>
      </c>
      <c r="I124" s="162">
        <f>'[7]YIPA Total Cost Nov 2024'!$P$12</f>
        <v>1769.4647499999999</v>
      </c>
      <c r="J124" s="162">
        <f t="shared" si="6"/>
        <v>8847.3237499999996</v>
      </c>
      <c r="K124" s="163" t="s">
        <v>135</v>
      </c>
      <c r="L124" s="172" t="s">
        <v>526</v>
      </c>
    </row>
    <row r="125" spans="1:15" ht="204" x14ac:dyDescent="0.25">
      <c r="A125" s="42" t="s">
        <v>128</v>
      </c>
      <c r="B125" s="43" t="s">
        <v>521</v>
      </c>
      <c r="C125" s="44"/>
      <c r="D125" s="44" t="s">
        <v>553</v>
      </c>
      <c r="E125" s="182" t="s">
        <v>554</v>
      </c>
      <c r="F125" s="46" t="s">
        <v>524</v>
      </c>
      <c r="G125" s="46" t="s">
        <v>17</v>
      </c>
      <c r="H125" s="44" t="s">
        <v>555</v>
      </c>
      <c r="I125" s="162">
        <f>'[7]YIPA Total Cost Nov 2024'!$P$13</f>
        <v>1769.4647499999999</v>
      </c>
      <c r="J125" s="162">
        <f t="shared" si="6"/>
        <v>8847.3237499999996</v>
      </c>
      <c r="K125" s="163" t="s">
        <v>135</v>
      </c>
      <c r="L125" s="172" t="s">
        <v>526</v>
      </c>
    </row>
    <row r="126" spans="1:15" ht="204" x14ac:dyDescent="0.25">
      <c r="A126" s="42" t="s">
        <v>128</v>
      </c>
      <c r="B126" s="43" t="s">
        <v>521</v>
      </c>
      <c r="C126" s="44"/>
      <c r="D126" s="44" t="s">
        <v>556</v>
      </c>
      <c r="E126" s="44" t="s">
        <v>557</v>
      </c>
      <c r="F126" s="46" t="s">
        <v>524</v>
      </c>
      <c r="G126" s="46" t="s">
        <v>17</v>
      </c>
      <c r="H126" s="44" t="s">
        <v>364</v>
      </c>
      <c r="I126" s="162">
        <f>'[7]YIPA Total Cost Nov 2024'!$P$14</f>
        <v>1728.7375</v>
      </c>
      <c r="J126" s="162">
        <f t="shared" si="6"/>
        <v>8643.6875</v>
      </c>
      <c r="K126" s="163" t="s">
        <v>135</v>
      </c>
      <c r="L126" s="172" t="s">
        <v>526</v>
      </c>
    </row>
    <row r="127" spans="1:15" ht="204" x14ac:dyDescent="0.25">
      <c r="A127" s="42" t="s">
        <v>128</v>
      </c>
      <c r="B127" s="43" t="s">
        <v>521</v>
      </c>
      <c r="C127" s="44"/>
      <c r="D127" s="44" t="s">
        <v>558</v>
      </c>
      <c r="E127" s="44" t="s">
        <v>559</v>
      </c>
      <c r="F127" s="46" t="s">
        <v>524</v>
      </c>
      <c r="G127" s="46" t="s">
        <v>17</v>
      </c>
      <c r="H127" s="44" t="s">
        <v>560</v>
      </c>
      <c r="I127" s="162">
        <f>'[7]YIPA Total Cost Nov 2024'!$P$15</f>
        <v>1728.7375</v>
      </c>
      <c r="J127" s="162">
        <f>I127*5</f>
        <v>8643.6875</v>
      </c>
      <c r="K127" s="163" t="s">
        <v>135</v>
      </c>
      <c r="L127" s="172" t="s">
        <v>526</v>
      </c>
    </row>
    <row r="128" spans="1:15" ht="204" x14ac:dyDescent="0.25">
      <c r="A128" s="42" t="s">
        <v>128</v>
      </c>
      <c r="B128" s="43" t="s">
        <v>521</v>
      </c>
      <c r="C128" s="216"/>
      <c r="D128" s="44" t="s">
        <v>561</v>
      </c>
      <c r="E128" s="44" t="s">
        <v>562</v>
      </c>
      <c r="F128" s="46" t="s">
        <v>524</v>
      </c>
      <c r="G128" s="46" t="s">
        <v>17</v>
      </c>
      <c r="H128" s="44" t="s">
        <v>160</v>
      </c>
      <c r="I128" s="162">
        <f>'[7]YIPA Total Cost Nov 2024'!$P$16</f>
        <v>1769.4647499999999</v>
      </c>
      <c r="J128" s="162">
        <f>I128*5</f>
        <v>8847.3237499999996</v>
      </c>
      <c r="K128" s="163" t="s">
        <v>135</v>
      </c>
      <c r="L128" s="172" t="s">
        <v>526</v>
      </c>
    </row>
    <row r="129" spans="1:12" ht="191.25" x14ac:dyDescent="0.25">
      <c r="A129" s="42" t="s">
        <v>128</v>
      </c>
      <c r="B129" s="43" t="s">
        <v>521</v>
      </c>
      <c r="C129" s="44"/>
      <c r="D129" s="44" t="s">
        <v>563</v>
      </c>
      <c r="E129" s="44" t="s">
        <v>564</v>
      </c>
      <c r="F129" s="46" t="s">
        <v>524</v>
      </c>
      <c r="G129" s="46" t="s">
        <v>17</v>
      </c>
      <c r="H129" s="44" t="s">
        <v>160</v>
      </c>
      <c r="I129" s="162">
        <f>'[7]YIPA Total Cost Nov 2024'!$P$17</f>
        <v>1728.7375</v>
      </c>
      <c r="J129" s="162">
        <f t="shared" ref="J129:J131" si="7">I129*5</f>
        <v>8643.6875</v>
      </c>
      <c r="K129" s="163" t="s">
        <v>135</v>
      </c>
      <c r="L129" s="172" t="s">
        <v>526</v>
      </c>
    </row>
    <row r="130" spans="1:12" ht="191.25" x14ac:dyDescent="0.25">
      <c r="A130" s="42" t="s">
        <v>128</v>
      </c>
      <c r="B130" s="43" t="s">
        <v>521</v>
      </c>
      <c r="C130" s="44"/>
      <c r="D130" s="183" t="s">
        <v>565</v>
      </c>
      <c r="E130" s="44" t="s">
        <v>566</v>
      </c>
      <c r="F130" s="46" t="s">
        <v>524</v>
      </c>
      <c r="G130" s="46" t="s">
        <v>17</v>
      </c>
      <c r="H130" s="44" t="s">
        <v>160</v>
      </c>
      <c r="I130" s="162">
        <f>'[7]YIPA Total Cost Nov 2024'!$P$18</f>
        <v>1728.7375</v>
      </c>
      <c r="J130" s="162">
        <f t="shared" si="7"/>
        <v>8643.6875</v>
      </c>
      <c r="K130" s="163" t="s">
        <v>135</v>
      </c>
      <c r="L130" s="172" t="s">
        <v>526</v>
      </c>
    </row>
    <row r="131" spans="1:12" ht="242.25" x14ac:dyDescent="0.25">
      <c r="A131" s="145" t="s">
        <v>527</v>
      </c>
      <c r="B131" s="146" t="s">
        <v>521</v>
      </c>
      <c r="C131" s="145"/>
      <c r="D131" s="146" t="s">
        <v>643</v>
      </c>
      <c r="E131" s="146" t="s">
        <v>644</v>
      </c>
      <c r="F131" s="147" t="s">
        <v>524</v>
      </c>
      <c r="G131" s="147" t="s">
        <v>17</v>
      </c>
      <c r="H131" s="44" t="s">
        <v>472</v>
      </c>
      <c r="I131" s="97">
        <f>'[2]YIPA Total Cost Nov 2024'!$P$6</f>
        <v>1769.4647499999999</v>
      </c>
      <c r="J131" s="97">
        <f t="shared" si="7"/>
        <v>8847.3237499999996</v>
      </c>
      <c r="K131" s="147" t="s">
        <v>135</v>
      </c>
      <c r="L131" s="147" t="s">
        <v>526</v>
      </c>
    </row>
    <row r="132" spans="1:12" x14ac:dyDescent="0.25">
      <c r="A132" s="42"/>
      <c r="B132" s="43"/>
      <c r="C132" s="44"/>
      <c r="D132" s="44"/>
      <c r="E132" s="44"/>
      <c r="F132" s="46"/>
      <c r="G132" s="46"/>
      <c r="H132" s="44"/>
      <c r="I132" s="48"/>
      <c r="J132" s="48"/>
      <c r="K132" s="50"/>
      <c r="L132" s="69"/>
    </row>
    <row r="133" spans="1:12" x14ac:dyDescent="0.25">
      <c r="A133" s="5"/>
      <c r="B133" s="6"/>
      <c r="C133" s="6"/>
      <c r="D133" s="7"/>
      <c r="E133" s="7"/>
      <c r="F133" s="8"/>
      <c r="G133" s="4"/>
      <c r="H133" s="4"/>
      <c r="I133" s="4"/>
      <c r="J133" s="4"/>
      <c r="K133" s="9"/>
      <c r="L133" s="9"/>
    </row>
    <row r="134" spans="1:12" ht="77.25" x14ac:dyDescent="0.25">
      <c r="A134" s="32" t="s">
        <v>121</v>
      </c>
      <c r="B134" s="33"/>
      <c r="C134" s="33"/>
      <c r="D134" s="34"/>
      <c r="E134" s="191" t="s">
        <v>665</v>
      </c>
      <c r="F134" s="8"/>
      <c r="G134" s="4"/>
      <c r="H134" s="4"/>
      <c r="I134" s="190">
        <f>SUM(I2:I130)</f>
        <v>638771.09910363029</v>
      </c>
      <c r="J134" s="190">
        <f>SUM(J2:J130)</f>
        <v>3193855.4955181489</v>
      </c>
      <c r="K134" s="9"/>
      <c r="L134" s="51"/>
    </row>
    <row r="135" spans="1:12" ht="90" x14ac:dyDescent="0.25">
      <c r="A135" s="32" t="s">
        <v>124</v>
      </c>
      <c r="B135" s="33"/>
      <c r="C135" s="33"/>
      <c r="D135" s="34"/>
      <c r="E135" s="4" t="s">
        <v>125</v>
      </c>
      <c r="F135" s="8"/>
      <c r="G135" s="4"/>
      <c r="H135" s="4"/>
      <c r="I135" s="4"/>
      <c r="J135" s="39"/>
      <c r="K135" s="9"/>
      <c r="L135" s="51"/>
    </row>
    <row r="136" spans="1:12" ht="52.5" thickBot="1" x14ac:dyDescent="0.3">
      <c r="A136" s="36" t="s">
        <v>126</v>
      </c>
      <c r="B136" s="37"/>
      <c r="C136" s="37"/>
      <c r="D136" s="38"/>
      <c r="E136" s="38"/>
      <c r="F136" s="10"/>
      <c r="G136" s="11"/>
      <c r="H136" s="11"/>
      <c r="I136" s="11"/>
      <c r="J136" s="11"/>
      <c r="K136" s="12"/>
      <c r="L136" s="68"/>
    </row>
    <row r="137" spans="1:12" ht="15.75" thickTop="1" x14ac:dyDescent="0.25"/>
  </sheetData>
  <mergeCells count="22">
    <mergeCell ref="A64:L64"/>
    <mergeCell ref="A7:L7"/>
    <mergeCell ref="A12:L12"/>
    <mergeCell ref="A20:L20"/>
    <mergeCell ref="A21:L21"/>
    <mergeCell ref="A23:L23"/>
    <mergeCell ref="A35:L35"/>
    <mergeCell ref="A39:L39"/>
    <mergeCell ref="A45:L45"/>
    <mergeCell ref="A54:L54"/>
    <mergeCell ref="A57:L57"/>
    <mergeCell ref="A63:L63"/>
    <mergeCell ref="A94:L94"/>
    <mergeCell ref="A102:L102"/>
    <mergeCell ref="A107:L107"/>
    <mergeCell ref="A116:L116"/>
    <mergeCell ref="A68:L68"/>
    <mergeCell ref="A75:L75"/>
    <mergeCell ref="A79:L79"/>
    <mergeCell ref="A83:L83"/>
    <mergeCell ref="A85:L85"/>
    <mergeCell ref="A91:L91"/>
  </mergeCells>
  <dataValidations count="1">
    <dataValidation type="list" allowBlank="1" showInputMessage="1" showErrorMessage="1" sqref="F116:F119 F1:F21 I114 F131:F136 F23:F113" xr:uid="{88433E86-6DF6-4894-95ED-948B98705B54}">
      <formula1>"In-Person, Virtual"</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E04C2-2447-433F-B7C6-A230F1D7C630}">
  <dimension ref="A1:K11"/>
  <sheetViews>
    <sheetView topLeftCell="A5" workbookViewId="0">
      <selection activeCell="G3" sqref="G3"/>
    </sheetView>
  </sheetViews>
  <sheetFormatPr defaultRowHeight="15" x14ac:dyDescent="0.25"/>
  <cols>
    <col min="1" max="1" width="9.5703125" bestFit="1" customWidth="1"/>
    <col min="2" max="2" width="19.42578125" bestFit="1" customWidth="1"/>
    <col min="3" max="3" width="14" customWidth="1"/>
    <col min="4" max="4" width="41.140625" customWidth="1"/>
    <col min="5" max="5" width="14" bestFit="1" customWidth="1"/>
    <col min="6" max="6" width="37.28515625" bestFit="1" customWidth="1"/>
    <col min="7" max="7" width="23.7109375" bestFit="1" customWidth="1"/>
    <col min="8" max="8" width="21.7109375" bestFit="1" customWidth="1"/>
    <col min="9" max="9" width="20.85546875" bestFit="1" customWidth="1"/>
    <col min="10" max="10" width="48.42578125" bestFit="1" customWidth="1"/>
    <col min="11" max="11" width="19.42578125" bestFit="1" customWidth="1"/>
  </cols>
  <sheetData>
    <row r="1" spans="1:11" ht="27" customHeight="1" x14ac:dyDescent="0.25">
      <c r="A1" s="166" t="s">
        <v>0</v>
      </c>
      <c r="B1" s="166" t="s">
        <v>1</v>
      </c>
      <c r="C1" s="166" t="s">
        <v>2</v>
      </c>
      <c r="D1" s="166" t="s">
        <v>3</v>
      </c>
      <c r="E1" s="166" t="s">
        <v>4</v>
      </c>
      <c r="F1" s="166" t="s">
        <v>5</v>
      </c>
      <c r="G1" s="166" t="s">
        <v>6</v>
      </c>
      <c r="H1" s="166" t="s">
        <v>7</v>
      </c>
      <c r="I1" s="166" t="s">
        <v>8</v>
      </c>
      <c r="J1" s="166" t="s">
        <v>9</v>
      </c>
      <c r="K1" s="166" t="s">
        <v>10</v>
      </c>
    </row>
    <row r="2" spans="1:11" ht="267.75" customHeight="1" x14ac:dyDescent="0.25">
      <c r="A2" s="167" t="s">
        <v>12</v>
      </c>
      <c r="B2" s="146" t="s">
        <v>102</v>
      </c>
      <c r="C2" s="168" t="s">
        <v>615</v>
      </c>
      <c r="D2" s="174" t="s">
        <v>616</v>
      </c>
      <c r="E2" s="145" t="s">
        <v>16</v>
      </c>
      <c r="F2" s="146" t="s">
        <v>100</v>
      </c>
      <c r="G2" s="169" t="s">
        <v>669</v>
      </c>
      <c r="H2" s="148">
        <v>6461.74</v>
      </c>
      <c r="I2" s="148">
        <v>32308.69</v>
      </c>
      <c r="J2" s="147">
        <v>2</v>
      </c>
      <c r="K2" s="173">
        <v>1</v>
      </c>
    </row>
    <row r="3" spans="1:11" ht="194.1" customHeight="1" x14ac:dyDescent="0.25">
      <c r="A3" s="167" t="s">
        <v>12</v>
      </c>
      <c r="B3" s="146" t="s">
        <v>102</v>
      </c>
      <c r="C3" s="168" t="s">
        <v>617</v>
      </c>
      <c r="D3" s="174" t="s">
        <v>618</v>
      </c>
      <c r="E3" s="145" t="s">
        <v>16</v>
      </c>
      <c r="F3" s="146" t="s">
        <v>619</v>
      </c>
      <c r="G3" s="169" t="s">
        <v>620</v>
      </c>
      <c r="H3" s="148">
        <v>6461.74</v>
      </c>
      <c r="I3" s="148">
        <v>35308.69</v>
      </c>
      <c r="J3" s="147">
        <v>2</v>
      </c>
      <c r="K3" s="173">
        <v>1</v>
      </c>
    </row>
    <row r="4" spans="1:11" ht="194.45" customHeight="1" x14ac:dyDescent="0.25">
      <c r="A4" s="167" t="s">
        <v>12</v>
      </c>
      <c r="B4" s="146" t="s">
        <v>621</v>
      </c>
      <c r="C4" s="168" t="s">
        <v>622</v>
      </c>
      <c r="D4" s="174" t="s">
        <v>623</v>
      </c>
      <c r="E4" s="145" t="s">
        <v>16</v>
      </c>
      <c r="F4" s="146" t="s">
        <v>619</v>
      </c>
      <c r="G4" s="169" t="s">
        <v>624</v>
      </c>
      <c r="H4" s="148">
        <v>2490.73</v>
      </c>
      <c r="I4" s="148">
        <v>12453.65</v>
      </c>
      <c r="J4" s="147">
        <v>2</v>
      </c>
      <c r="K4" s="170">
        <v>0.67</v>
      </c>
    </row>
    <row r="5" spans="1:11" ht="204" x14ac:dyDescent="0.25">
      <c r="A5" s="167" t="s">
        <v>12</v>
      </c>
      <c r="B5" s="146" t="s">
        <v>102</v>
      </c>
      <c r="C5" s="145" t="s">
        <v>666</v>
      </c>
      <c r="D5" s="127" t="s">
        <v>668</v>
      </c>
      <c r="E5" s="145" t="s">
        <v>16</v>
      </c>
      <c r="F5" s="146" t="s">
        <v>100</v>
      </c>
      <c r="G5" s="169" t="s">
        <v>625</v>
      </c>
      <c r="H5" s="148">
        <v>6461.74</v>
      </c>
      <c r="I5" s="148">
        <v>35308.69</v>
      </c>
      <c r="J5" s="147">
        <v>2</v>
      </c>
      <c r="K5" s="173">
        <v>1</v>
      </c>
    </row>
    <row r="6" spans="1:11" x14ac:dyDescent="0.25">
      <c r="A6" s="143"/>
      <c r="B6" s="143"/>
      <c r="C6" s="143"/>
      <c r="D6" s="143"/>
      <c r="E6" s="143"/>
      <c r="F6" s="143"/>
      <c r="G6" s="143"/>
      <c r="H6" s="143"/>
      <c r="I6" s="143"/>
      <c r="J6" s="143"/>
    </row>
    <row r="7" spans="1:11" x14ac:dyDescent="0.25">
      <c r="A7" s="143"/>
      <c r="B7" s="143"/>
      <c r="C7" s="143"/>
      <c r="D7" s="143"/>
      <c r="E7" s="143"/>
      <c r="F7" s="143"/>
      <c r="G7" s="143"/>
      <c r="H7" s="143"/>
      <c r="I7" s="143"/>
      <c r="J7" s="143"/>
    </row>
    <row r="8" spans="1:11" ht="77.25" x14ac:dyDescent="0.25">
      <c r="A8" s="171" t="s">
        <v>121</v>
      </c>
      <c r="B8" s="171"/>
      <c r="C8" s="33"/>
      <c r="D8" s="34"/>
      <c r="E8" s="35" t="s">
        <v>122</v>
      </c>
      <c r="F8" s="141"/>
      <c r="G8" s="141"/>
      <c r="H8" s="141"/>
      <c r="I8" s="141"/>
      <c r="J8" s="141"/>
      <c r="K8" s="17" t="s">
        <v>123</v>
      </c>
    </row>
    <row r="9" spans="1:11" ht="77.25" x14ac:dyDescent="0.25">
      <c r="A9" s="171" t="s">
        <v>124</v>
      </c>
      <c r="B9" s="171"/>
      <c r="C9" s="33"/>
      <c r="D9" s="34"/>
      <c r="E9" s="141" t="s">
        <v>125</v>
      </c>
      <c r="F9" s="141"/>
      <c r="G9" s="141"/>
      <c r="H9" s="141"/>
      <c r="I9" s="141"/>
      <c r="J9" s="141"/>
      <c r="K9" s="4"/>
    </row>
    <row r="10" spans="1:11" ht="51.75" x14ac:dyDescent="0.25">
      <c r="A10" s="171" t="s">
        <v>126</v>
      </c>
      <c r="B10" s="171"/>
      <c r="C10" s="33"/>
      <c r="D10" s="34"/>
      <c r="E10" s="34"/>
      <c r="F10" s="141"/>
      <c r="G10" s="141"/>
      <c r="H10" s="141"/>
      <c r="I10" s="141"/>
      <c r="J10" s="141"/>
      <c r="K10" s="4"/>
    </row>
    <row r="11" spans="1:11" x14ac:dyDescent="0.25">
      <c r="A11" s="143"/>
      <c r="B11" s="143"/>
      <c r="C11" s="143"/>
      <c r="D11" s="143"/>
      <c r="E11" s="143"/>
      <c r="F11" s="143"/>
      <c r="G11" s="143"/>
      <c r="H11" s="143"/>
      <c r="I11" s="143"/>
      <c r="J11" s="143"/>
    </row>
  </sheetData>
  <dataValidations count="1">
    <dataValidation type="list" allowBlank="1" showInputMessage="1" showErrorMessage="1" sqref="E1:E5" xr:uid="{C27E77BD-3BE3-4266-B441-F0F3105E3655}">
      <formula1>"In-Person, Virtual"</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429F5-BB14-4A1F-B54E-755EAF20C217}">
  <sheetPr codeName="Sheet7">
    <pageSetUpPr fitToPage="1"/>
  </sheetPr>
  <dimension ref="A1:I55"/>
  <sheetViews>
    <sheetView topLeftCell="A12" workbookViewId="0">
      <selection activeCell="D18" sqref="D18"/>
    </sheetView>
  </sheetViews>
  <sheetFormatPr defaultRowHeight="15" x14ac:dyDescent="0.25"/>
  <cols>
    <col min="1" max="1" width="34.5703125" bestFit="1" customWidth="1"/>
    <col min="2" max="2" width="34.5703125" customWidth="1"/>
    <col min="3" max="3" width="55.42578125" bestFit="1" customWidth="1"/>
    <col min="4" max="4" width="47.140625" customWidth="1"/>
    <col min="5" max="5" width="18.42578125" bestFit="1" customWidth="1"/>
    <col min="6" max="6" width="18.7109375" bestFit="1" customWidth="1"/>
    <col min="7" max="7" width="18.42578125" bestFit="1" customWidth="1"/>
    <col min="8" max="8" width="11.7109375" customWidth="1"/>
    <col min="9" max="9" width="14.85546875" bestFit="1" customWidth="1"/>
  </cols>
  <sheetData>
    <row r="1" spans="1:9" x14ac:dyDescent="0.25">
      <c r="A1" t="s">
        <v>596</v>
      </c>
    </row>
    <row r="3" spans="1:9" x14ac:dyDescent="0.25">
      <c r="A3" s="71" t="s">
        <v>594</v>
      </c>
    </row>
    <row r="4" spans="1:9" x14ac:dyDescent="0.25">
      <c r="A4" s="142" t="s">
        <v>579</v>
      </c>
      <c r="B4" s="142" t="s">
        <v>584</v>
      </c>
      <c r="C4" s="142" t="s">
        <v>509</v>
      </c>
      <c r="D4" s="142" t="s">
        <v>585</v>
      </c>
      <c r="E4" s="142" t="s">
        <v>510</v>
      </c>
      <c r="F4" s="142" t="s">
        <v>511</v>
      </c>
      <c r="G4" s="142" t="s">
        <v>575</v>
      </c>
      <c r="H4" s="142" t="s">
        <v>576</v>
      </c>
      <c r="I4" s="120" t="s">
        <v>639</v>
      </c>
    </row>
    <row r="5" spans="1:9" x14ac:dyDescent="0.25">
      <c r="A5" s="141"/>
      <c r="B5" s="141"/>
      <c r="C5" s="141" t="s">
        <v>589</v>
      </c>
      <c r="D5" s="141" t="s">
        <v>592</v>
      </c>
      <c r="E5" s="141">
        <v>3</v>
      </c>
      <c r="F5" s="141"/>
      <c r="G5" s="141" t="s">
        <v>627</v>
      </c>
      <c r="H5" s="177" t="s">
        <v>577</v>
      </c>
      <c r="I5" s="4" t="s">
        <v>642</v>
      </c>
    </row>
    <row r="6" spans="1:9" x14ac:dyDescent="0.25">
      <c r="A6" s="141" t="s">
        <v>512</v>
      </c>
      <c r="B6" s="141" t="s">
        <v>586</v>
      </c>
      <c r="C6" s="141"/>
      <c r="D6" s="141"/>
      <c r="E6" s="141"/>
      <c r="F6" s="141">
        <v>2</v>
      </c>
      <c r="G6" s="141" t="s">
        <v>627</v>
      </c>
      <c r="H6" s="177" t="s">
        <v>577</v>
      </c>
      <c r="I6" s="4" t="s">
        <v>642</v>
      </c>
    </row>
    <row r="7" spans="1:9" x14ac:dyDescent="0.25">
      <c r="A7" s="141" t="s">
        <v>513</v>
      </c>
      <c r="B7" s="141" t="s">
        <v>587</v>
      </c>
      <c r="C7" s="141"/>
      <c r="D7" s="141"/>
      <c r="E7" s="141"/>
      <c r="F7" s="141">
        <v>3</v>
      </c>
      <c r="G7" s="141" t="s">
        <v>627</v>
      </c>
      <c r="H7" s="177" t="s">
        <v>577</v>
      </c>
      <c r="I7" s="4" t="s">
        <v>642</v>
      </c>
    </row>
    <row r="8" spans="1:9" x14ac:dyDescent="0.25">
      <c r="A8" s="141"/>
      <c r="B8" s="141"/>
      <c r="C8" s="141" t="s">
        <v>590</v>
      </c>
      <c r="D8" s="141" t="s">
        <v>597</v>
      </c>
      <c r="E8" s="141">
        <v>2</v>
      </c>
      <c r="F8" s="141"/>
      <c r="G8" s="141" t="s">
        <v>627</v>
      </c>
      <c r="H8" s="177" t="s">
        <v>577</v>
      </c>
      <c r="I8" s="4" t="s">
        <v>642</v>
      </c>
    </row>
    <row r="9" spans="1:9" x14ac:dyDescent="0.25">
      <c r="A9" s="141"/>
      <c r="B9" s="141"/>
      <c r="C9" s="141" t="s">
        <v>514</v>
      </c>
      <c r="D9" s="141" t="s">
        <v>597</v>
      </c>
      <c r="E9" s="141">
        <v>4</v>
      </c>
      <c r="F9" s="141"/>
      <c r="G9" s="141" t="s">
        <v>627</v>
      </c>
      <c r="H9" s="177" t="s">
        <v>577</v>
      </c>
      <c r="I9" s="4" t="s">
        <v>642</v>
      </c>
    </row>
    <row r="10" spans="1:9" ht="25.5" x14ac:dyDescent="0.25">
      <c r="A10" s="82" t="s">
        <v>42</v>
      </c>
      <c r="B10" s="82" t="s">
        <v>591</v>
      </c>
      <c r="C10" s="141"/>
      <c r="D10" s="141"/>
      <c r="E10" s="141"/>
      <c r="F10" s="141">
        <v>3</v>
      </c>
      <c r="G10" s="141" t="s">
        <v>627</v>
      </c>
      <c r="H10" s="177" t="s">
        <v>577</v>
      </c>
      <c r="I10" s="4" t="s">
        <v>642</v>
      </c>
    </row>
    <row r="11" spans="1:9" x14ac:dyDescent="0.25">
      <c r="A11" s="141"/>
      <c r="B11" s="141"/>
      <c r="C11" s="141" t="s">
        <v>573</v>
      </c>
      <c r="D11" s="141" t="s">
        <v>597</v>
      </c>
      <c r="E11" s="141">
        <v>2</v>
      </c>
      <c r="F11" s="141"/>
      <c r="G11" s="157" t="s">
        <v>628</v>
      </c>
      <c r="H11" s="177" t="s">
        <v>577</v>
      </c>
      <c r="I11" s="4" t="s">
        <v>641</v>
      </c>
    </row>
    <row r="12" spans="1:9" ht="25.5" x14ac:dyDescent="0.25">
      <c r="A12" s="114" t="s">
        <v>52</v>
      </c>
      <c r="B12" s="114" t="s">
        <v>588</v>
      </c>
      <c r="C12" s="141"/>
      <c r="D12" s="141"/>
      <c r="E12" s="141"/>
      <c r="F12" s="141">
        <v>2</v>
      </c>
      <c r="G12" s="141" t="s">
        <v>629</v>
      </c>
      <c r="H12" s="177" t="s">
        <v>577</v>
      </c>
      <c r="I12" s="4" t="s">
        <v>641</v>
      </c>
    </row>
    <row r="13" spans="1:9" ht="25.5" x14ac:dyDescent="0.25">
      <c r="A13" s="127" t="s">
        <v>47</v>
      </c>
      <c r="B13" s="143" t="s">
        <v>632</v>
      </c>
      <c r="C13" s="141"/>
      <c r="D13" s="141"/>
      <c r="E13" s="141"/>
      <c r="F13" s="141">
        <v>3</v>
      </c>
      <c r="G13" s="141" t="s">
        <v>630</v>
      </c>
      <c r="H13" s="177"/>
      <c r="I13" s="4"/>
    </row>
    <row r="14" spans="1:9" x14ac:dyDescent="0.25">
      <c r="A14" s="82" t="s">
        <v>86</v>
      </c>
      <c r="B14" s="82" t="s">
        <v>587</v>
      </c>
      <c r="C14" s="141"/>
      <c r="D14" s="141"/>
      <c r="E14" s="141"/>
      <c r="F14" s="141">
        <v>3</v>
      </c>
      <c r="G14" s="141" t="s">
        <v>629</v>
      </c>
      <c r="H14" s="177" t="s">
        <v>577</v>
      </c>
      <c r="I14" s="4" t="s">
        <v>641</v>
      </c>
    </row>
    <row r="15" spans="1:9" ht="25.5" x14ac:dyDescent="0.25">
      <c r="A15" s="141"/>
      <c r="B15" s="141"/>
      <c r="C15" s="176" t="s">
        <v>574</v>
      </c>
      <c r="D15" s="34" t="s">
        <v>597</v>
      </c>
      <c r="E15" s="141">
        <v>2</v>
      </c>
      <c r="F15" s="141"/>
      <c r="G15" s="141" t="s">
        <v>630</v>
      </c>
      <c r="H15" s="177" t="s">
        <v>577</v>
      </c>
      <c r="I15" s="4" t="s">
        <v>641</v>
      </c>
    </row>
    <row r="16" spans="1:9" x14ac:dyDescent="0.25">
      <c r="A16" s="141"/>
      <c r="B16" s="141"/>
      <c r="C16" s="221" t="s">
        <v>633</v>
      </c>
      <c r="D16" s="34" t="s">
        <v>592</v>
      </c>
      <c r="E16" s="141">
        <v>1</v>
      </c>
      <c r="F16" s="141"/>
      <c r="G16" s="141" t="s">
        <v>630</v>
      </c>
      <c r="H16" s="177" t="s">
        <v>577</v>
      </c>
      <c r="I16" s="4" t="s">
        <v>641</v>
      </c>
    </row>
    <row r="17" spans="1:9" x14ac:dyDescent="0.25">
      <c r="A17" s="141"/>
      <c r="B17" s="141"/>
      <c r="C17" s="221" t="s">
        <v>637</v>
      </c>
      <c r="D17" s="34" t="s">
        <v>592</v>
      </c>
      <c r="E17" s="141">
        <v>1</v>
      </c>
      <c r="F17" s="141"/>
      <c r="G17" s="141" t="s">
        <v>630</v>
      </c>
      <c r="H17" s="177" t="s">
        <v>577</v>
      </c>
      <c r="I17" s="4" t="s">
        <v>641</v>
      </c>
    </row>
    <row r="18" spans="1:9" x14ac:dyDescent="0.25">
      <c r="A18" s="141"/>
      <c r="B18" s="141"/>
      <c r="C18" s="168" t="s">
        <v>615</v>
      </c>
      <c r="D18" s="141" t="s">
        <v>667</v>
      </c>
      <c r="E18" s="141">
        <v>2</v>
      </c>
      <c r="F18" s="141"/>
      <c r="G18" s="141" t="s">
        <v>631</v>
      </c>
      <c r="H18" s="177"/>
      <c r="I18" s="4"/>
    </row>
    <row r="19" spans="1:9" x14ac:dyDescent="0.25">
      <c r="A19" s="141"/>
      <c r="B19" s="141"/>
      <c r="C19" s="168" t="s">
        <v>617</v>
      </c>
      <c r="D19" s="141" t="s">
        <v>667</v>
      </c>
      <c r="E19" s="141">
        <v>2</v>
      </c>
      <c r="F19" s="141"/>
      <c r="G19" s="141" t="s">
        <v>631</v>
      </c>
      <c r="H19" s="177"/>
      <c r="I19" s="4"/>
    </row>
    <row r="20" spans="1:9" x14ac:dyDescent="0.25">
      <c r="A20" s="141"/>
      <c r="B20" s="141"/>
      <c r="C20" s="168" t="s">
        <v>622</v>
      </c>
      <c r="D20" s="141" t="s">
        <v>667</v>
      </c>
      <c r="E20" s="141">
        <v>2</v>
      </c>
      <c r="F20" s="141"/>
      <c r="G20" s="141" t="s">
        <v>631</v>
      </c>
      <c r="H20" s="177"/>
      <c r="I20" s="4"/>
    </row>
    <row r="21" spans="1:9" x14ac:dyDescent="0.25">
      <c r="A21" s="141"/>
      <c r="B21" s="141"/>
      <c r="C21" s="183" t="s">
        <v>666</v>
      </c>
      <c r="D21" s="141" t="s">
        <v>667</v>
      </c>
      <c r="E21" s="141">
        <v>2</v>
      </c>
      <c r="F21" s="141"/>
      <c r="G21" s="141" t="s">
        <v>631</v>
      </c>
      <c r="H21" s="177"/>
      <c r="I21" s="4"/>
    </row>
    <row r="22" spans="1:9" x14ac:dyDescent="0.25">
      <c r="A22" s="143"/>
      <c r="B22" s="143"/>
      <c r="C22" s="175"/>
      <c r="D22" s="143"/>
      <c r="E22" s="143"/>
      <c r="F22" s="143"/>
      <c r="G22" s="143"/>
      <c r="H22" s="143"/>
    </row>
    <row r="23" spans="1:9" x14ac:dyDescent="0.25">
      <c r="A23" s="143"/>
      <c r="B23" s="143"/>
      <c r="C23" s="175"/>
      <c r="D23" s="143"/>
      <c r="E23" s="143"/>
      <c r="F23" s="143"/>
      <c r="G23" s="143"/>
      <c r="H23" s="143"/>
    </row>
    <row r="24" spans="1:9" x14ac:dyDescent="0.25">
      <c r="A24" s="143"/>
      <c r="B24" s="143"/>
      <c r="C24" s="175"/>
      <c r="D24" s="143"/>
      <c r="E24" s="143"/>
      <c r="F24" s="143"/>
      <c r="G24" s="143"/>
      <c r="H24" s="143"/>
    </row>
    <row r="25" spans="1:9" x14ac:dyDescent="0.25">
      <c r="A25" s="143"/>
      <c r="B25" s="143"/>
      <c r="C25" s="143"/>
      <c r="D25" s="143"/>
      <c r="E25" s="143"/>
      <c r="F25" s="143"/>
      <c r="G25" s="143"/>
      <c r="H25" s="143"/>
    </row>
    <row r="26" spans="1:9" x14ac:dyDescent="0.25">
      <c r="A26" s="144" t="s">
        <v>595</v>
      </c>
      <c r="B26" s="143"/>
      <c r="C26" s="143"/>
      <c r="D26" s="143"/>
      <c r="E26" s="143"/>
      <c r="F26" s="143"/>
      <c r="G26" s="143"/>
      <c r="H26" s="143"/>
    </row>
    <row r="27" spans="1:9" x14ac:dyDescent="0.25">
      <c r="A27" s="142" t="s">
        <v>579</v>
      </c>
      <c r="B27" s="142" t="s">
        <v>584</v>
      </c>
      <c r="C27" s="142" t="s">
        <v>509</v>
      </c>
      <c r="D27" s="142" t="s">
        <v>585</v>
      </c>
      <c r="E27" s="142" t="s">
        <v>575</v>
      </c>
      <c r="F27" s="142" t="s">
        <v>576</v>
      </c>
      <c r="G27" s="142" t="s">
        <v>640</v>
      </c>
      <c r="H27" s="142"/>
    </row>
    <row r="28" spans="1:9" x14ac:dyDescent="0.25">
      <c r="A28" s="141"/>
      <c r="B28" s="141"/>
      <c r="C28" s="141" t="s">
        <v>522</v>
      </c>
      <c r="D28" s="141" t="s">
        <v>593</v>
      </c>
      <c r="E28" s="141" t="s">
        <v>627</v>
      </c>
      <c r="F28" s="178" t="s">
        <v>577</v>
      </c>
      <c r="G28" s="4" t="s">
        <v>642</v>
      </c>
      <c r="H28" s="141"/>
    </row>
    <row r="29" spans="1:9" x14ac:dyDescent="0.25">
      <c r="A29" s="141"/>
      <c r="B29" s="141"/>
      <c r="C29" s="94" t="s">
        <v>528</v>
      </c>
      <c r="D29" s="94" t="s">
        <v>593</v>
      </c>
      <c r="E29" s="141" t="s">
        <v>627</v>
      </c>
      <c r="F29" s="178" t="s">
        <v>577</v>
      </c>
      <c r="G29" s="4" t="s">
        <v>642</v>
      </c>
      <c r="H29" s="141"/>
    </row>
    <row r="30" spans="1:9" x14ac:dyDescent="0.25">
      <c r="A30" s="141"/>
      <c r="B30" s="141"/>
      <c r="C30" s="94" t="s">
        <v>531</v>
      </c>
      <c r="D30" s="94" t="s">
        <v>593</v>
      </c>
      <c r="E30" s="141" t="s">
        <v>627</v>
      </c>
      <c r="F30" s="178" t="s">
        <v>577</v>
      </c>
      <c r="G30" s="4" t="s">
        <v>642</v>
      </c>
      <c r="H30" s="141"/>
    </row>
    <row r="31" spans="1:9" x14ac:dyDescent="0.25">
      <c r="A31" s="141"/>
      <c r="B31" s="141"/>
      <c r="C31" s="94" t="s">
        <v>534</v>
      </c>
      <c r="D31" s="94" t="s">
        <v>593</v>
      </c>
      <c r="E31" s="141" t="s">
        <v>627</v>
      </c>
      <c r="F31" s="178" t="s">
        <v>577</v>
      </c>
      <c r="G31" s="4" t="s">
        <v>642</v>
      </c>
      <c r="H31" s="141"/>
    </row>
    <row r="32" spans="1:9" x14ac:dyDescent="0.25">
      <c r="A32" s="141"/>
      <c r="B32" s="141"/>
      <c r="C32" s="108" t="s">
        <v>537</v>
      </c>
      <c r="D32" s="108" t="s">
        <v>593</v>
      </c>
      <c r="E32" s="141" t="s">
        <v>627</v>
      </c>
      <c r="F32" s="178" t="s">
        <v>577</v>
      </c>
      <c r="G32" s="4" t="s">
        <v>642</v>
      </c>
      <c r="H32" s="141"/>
    </row>
    <row r="33" spans="1:8" x14ac:dyDescent="0.25">
      <c r="A33" s="141"/>
      <c r="B33" s="141"/>
      <c r="C33" s="94" t="s">
        <v>540</v>
      </c>
      <c r="D33" s="94" t="s">
        <v>593</v>
      </c>
      <c r="E33" s="141" t="s">
        <v>627</v>
      </c>
      <c r="F33" s="178" t="s">
        <v>577</v>
      </c>
      <c r="G33" s="4" t="s">
        <v>642</v>
      </c>
      <c r="H33" s="141"/>
    </row>
    <row r="34" spans="1:8" x14ac:dyDescent="0.25">
      <c r="A34" s="141"/>
      <c r="B34" s="141"/>
      <c r="C34" s="94" t="s">
        <v>543</v>
      </c>
      <c r="D34" s="94" t="s">
        <v>593</v>
      </c>
      <c r="E34" s="141" t="s">
        <v>627</v>
      </c>
      <c r="F34" s="178" t="s">
        <v>577</v>
      </c>
      <c r="G34" s="4" t="s">
        <v>642</v>
      </c>
      <c r="H34" s="141"/>
    </row>
    <row r="35" spans="1:8" x14ac:dyDescent="0.25">
      <c r="A35" s="141"/>
      <c r="B35" s="141"/>
      <c r="C35" s="94" t="s">
        <v>545</v>
      </c>
      <c r="D35" s="94" t="s">
        <v>593</v>
      </c>
      <c r="E35" s="141" t="s">
        <v>627</v>
      </c>
      <c r="F35" s="178" t="s">
        <v>577</v>
      </c>
      <c r="G35" s="4" t="s">
        <v>642</v>
      </c>
      <c r="H35" s="141"/>
    </row>
    <row r="36" spans="1:8" x14ac:dyDescent="0.25">
      <c r="A36" s="141"/>
      <c r="B36" s="141"/>
      <c r="C36" s="94" t="s">
        <v>548</v>
      </c>
      <c r="D36" s="94" t="s">
        <v>593</v>
      </c>
      <c r="E36" s="141" t="s">
        <v>627</v>
      </c>
      <c r="F36" s="178" t="s">
        <v>577</v>
      </c>
      <c r="G36" s="4" t="s">
        <v>642</v>
      </c>
      <c r="H36" s="141"/>
    </row>
    <row r="37" spans="1:8" x14ac:dyDescent="0.25">
      <c r="A37" s="141"/>
      <c r="B37" s="141"/>
      <c r="C37" s="108" t="s">
        <v>550</v>
      </c>
      <c r="D37" s="108" t="s">
        <v>593</v>
      </c>
      <c r="E37" s="141" t="s">
        <v>627</v>
      </c>
      <c r="F37" s="178" t="s">
        <v>577</v>
      </c>
      <c r="G37" s="4" t="s">
        <v>642</v>
      </c>
      <c r="H37" s="141"/>
    </row>
    <row r="38" spans="1:8" x14ac:dyDescent="0.25">
      <c r="A38" s="141"/>
      <c r="B38" s="141"/>
      <c r="C38" s="94" t="s">
        <v>553</v>
      </c>
      <c r="D38" s="94" t="s">
        <v>593</v>
      </c>
      <c r="E38" s="141" t="s">
        <v>627</v>
      </c>
      <c r="F38" s="178" t="s">
        <v>577</v>
      </c>
      <c r="G38" s="4" t="s">
        <v>642</v>
      </c>
      <c r="H38" s="141"/>
    </row>
    <row r="39" spans="1:8" x14ac:dyDescent="0.25">
      <c r="A39" s="141"/>
      <c r="B39" s="141"/>
      <c r="C39" s="94" t="s">
        <v>556</v>
      </c>
      <c r="D39" s="94" t="s">
        <v>593</v>
      </c>
      <c r="E39" s="141" t="s">
        <v>627</v>
      </c>
      <c r="F39" s="178" t="s">
        <v>577</v>
      </c>
      <c r="G39" s="4" t="s">
        <v>642</v>
      </c>
      <c r="H39" s="141"/>
    </row>
    <row r="40" spans="1:8" x14ac:dyDescent="0.25">
      <c r="A40" s="141"/>
      <c r="B40" s="141"/>
      <c r="C40" s="94" t="s">
        <v>558</v>
      </c>
      <c r="D40" s="94" t="s">
        <v>593</v>
      </c>
      <c r="E40" s="141" t="s">
        <v>627</v>
      </c>
      <c r="F40" s="178" t="s">
        <v>577</v>
      </c>
      <c r="G40" s="4" t="s">
        <v>642</v>
      </c>
      <c r="H40" s="141"/>
    </row>
    <row r="41" spans="1:8" x14ac:dyDescent="0.25">
      <c r="A41" s="141"/>
      <c r="B41" s="141"/>
      <c r="C41" s="94" t="s">
        <v>561</v>
      </c>
      <c r="D41" s="94" t="s">
        <v>593</v>
      </c>
      <c r="E41" s="141" t="s">
        <v>627</v>
      </c>
      <c r="F41" s="178" t="s">
        <v>577</v>
      </c>
      <c r="G41" s="4" t="s">
        <v>642</v>
      </c>
      <c r="H41" s="141"/>
    </row>
    <row r="42" spans="1:8" x14ac:dyDescent="0.25">
      <c r="A42" s="141"/>
      <c r="B42" s="141"/>
      <c r="C42" s="94" t="s">
        <v>563</v>
      </c>
      <c r="D42" s="94" t="s">
        <v>593</v>
      </c>
      <c r="E42" s="141" t="s">
        <v>627</v>
      </c>
      <c r="F42" s="178" t="s">
        <v>577</v>
      </c>
      <c r="G42" s="4" t="s">
        <v>642</v>
      </c>
      <c r="H42" s="141"/>
    </row>
    <row r="43" spans="1:8" x14ac:dyDescent="0.25">
      <c r="A43" s="141"/>
      <c r="B43" s="141"/>
      <c r="C43" s="108" t="s">
        <v>565</v>
      </c>
      <c r="D43" s="108" t="s">
        <v>593</v>
      </c>
      <c r="E43" s="141" t="s">
        <v>627</v>
      </c>
      <c r="F43" s="178" t="s">
        <v>577</v>
      </c>
      <c r="G43" s="4" t="s">
        <v>642</v>
      </c>
      <c r="H43" s="141"/>
    </row>
    <row r="44" spans="1:8" x14ac:dyDescent="0.25">
      <c r="A44" s="141"/>
      <c r="B44" s="141"/>
      <c r="C44" s="121" t="s">
        <v>578</v>
      </c>
      <c r="D44" s="121" t="s">
        <v>597</v>
      </c>
      <c r="E44" s="141" t="s">
        <v>627</v>
      </c>
      <c r="F44" s="178" t="s">
        <v>577</v>
      </c>
      <c r="G44" s="4" t="s">
        <v>642</v>
      </c>
      <c r="H44" s="141"/>
    </row>
    <row r="45" spans="1:8" ht="25.5" x14ac:dyDescent="0.25">
      <c r="A45" s="135" t="s">
        <v>187</v>
      </c>
      <c r="B45" s="141" t="s">
        <v>632</v>
      </c>
      <c r="C45" s="141"/>
      <c r="D45" s="141"/>
      <c r="E45" s="141" t="s">
        <v>626</v>
      </c>
      <c r="F45" s="141"/>
      <c r="G45" s="141"/>
      <c r="H45" s="141"/>
    </row>
    <row r="46" spans="1:8" ht="25.5" x14ac:dyDescent="0.25">
      <c r="A46" s="135" t="s">
        <v>191</v>
      </c>
      <c r="B46" s="141" t="s">
        <v>632</v>
      </c>
      <c r="C46" s="141"/>
      <c r="D46" s="141"/>
      <c r="E46" s="141" t="s">
        <v>626</v>
      </c>
      <c r="F46" s="141"/>
      <c r="G46" s="141"/>
      <c r="H46" s="141"/>
    </row>
    <row r="47" spans="1:8" ht="25.5" x14ac:dyDescent="0.25">
      <c r="A47" s="135" t="s">
        <v>195</v>
      </c>
      <c r="B47" s="141" t="s">
        <v>632</v>
      </c>
      <c r="C47" s="141"/>
      <c r="D47" s="141"/>
      <c r="E47" s="141" t="s">
        <v>626</v>
      </c>
      <c r="F47" s="141"/>
      <c r="G47" s="141"/>
      <c r="H47" s="141"/>
    </row>
    <row r="48" spans="1:8" ht="25.5" x14ac:dyDescent="0.25">
      <c r="A48" s="135" t="s">
        <v>198</v>
      </c>
      <c r="B48" s="141" t="s">
        <v>632</v>
      </c>
      <c r="C48" s="141"/>
      <c r="D48" s="141"/>
      <c r="E48" s="141" t="s">
        <v>626</v>
      </c>
      <c r="F48" s="141"/>
      <c r="G48" s="141"/>
      <c r="H48" s="141"/>
    </row>
    <row r="49" spans="1:8" ht="25.5" x14ac:dyDescent="0.25">
      <c r="A49" s="139" t="s">
        <v>537</v>
      </c>
      <c r="B49" s="141" t="s">
        <v>632</v>
      </c>
      <c r="C49" s="141"/>
      <c r="D49" s="141"/>
      <c r="E49" s="141" t="s">
        <v>626</v>
      </c>
      <c r="F49" s="141"/>
      <c r="G49" s="141"/>
      <c r="H49" s="141"/>
    </row>
    <row r="50" spans="1:8" x14ac:dyDescent="0.25">
      <c r="A50" s="146" t="s">
        <v>534</v>
      </c>
      <c r="B50" s="141" t="s">
        <v>632</v>
      </c>
      <c r="C50" s="141"/>
      <c r="D50" s="141"/>
      <c r="E50" s="141" t="s">
        <v>626</v>
      </c>
      <c r="F50" s="141"/>
      <c r="G50" s="141"/>
      <c r="H50" s="141"/>
    </row>
    <row r="51" spans="1:8" ht="25.5" x14ac:dyDescent="0.25">
      <c r="A51" s="141"/>
      <c r="B51" s="141"/>
      <c r="C51" s="161" t="s">
        <v>602</v>
      </c>
      <c r="D51" s="141" t="s">
        <v>593</v>
      </c>
      <c r="E51" s="141" t="s">
        <v>626</v>
      </c>
      <c r="F51" s="141"/>
      <c r="G51" s="141"/>
      <c r="H51" s="141"/>
    </row>
    <row r="52" spans="1:8" x14ac:dyDescent="0.25">
      <c r="A52" s="141"/>
      <c r="B52" s="141"/>
      <c r="C52" s="161" t="s">
        <v>605</v>
      </c>
      <c r="D52" s="141" t="s">
        <v>593</v>
      </c>
      <c r="E52" s="141" t="s">
        <v>626</v>
      </c>
      <c r="F52" s="141"/>
      <c r="G52" s="141"/>
      <c r="H52" s="141"/>
    </row>
    <row r="53" spans="1:8" x14ac:dyDescent="0.25">
      <c r="A53" s="141"/>
      <c r="B53" s="141"/>
      <c r="C53" s="165" t="s">
        <v>608</v>
      </c>
      <c r="D53" s="141" t="s">
        <v>593</v>
      </c>
      <c r="E53" s="141" t="s">
        <v>626</v>
      </c>
      <c r="F53" s="141"/>
      <c r="G53" s="141"/>
      <c r="H53" s="141"/>
    </row>
    <row r="54" spans="1:8" x14ac:dyDescent="0.25">
      <c r="A54" s="141"/>
      <c r="B54" s="141"/>
      <c r="C54" s="146" t="s">
        <v>612</v>
      </c>
      <c r="D54" s="141" t="s">
        <v>593</v>
      </c>
      <c r="E54" s="141" t="s">
        <v>626</v>
      </c>
      <c r="F54" s="141"/>
      <c r="G54" s="141"/>
      <c r="H54" s="141"/>
    </row>
    <row r="55" spans="1:8" x14ac:dyDescent="0.25">
      <c r="A55" s="4"/>
      <c r="B55" s="4"/>
      <c r="C55" s="210" t="s">
        <v>643</v>
      </c>
      <c r="D55" s="141" t="s">
        <v>593</v>
      </c>
      <c r="E55" s="141" t="s">
        <v>626</v>
      </c>
      <c r="F55" s="4"/>
      <c r="G55" s="4"/>
      <c r="H55" s="4"/>
    </row>
  </sheetData>
  <pageMargins left="0.25" right="0.25" top="0.75" bottom="0.75" header="0.3" footer="0.3"/>
  <pageSetup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heetPr>
  <dimension ref="A1:K64"/>
  <sheetViews>
    <sheetView topLeftCell="A42" zoomScaleNormal="100" workbookViewId="0">
      <selection activeCell="A35" sqref="A35:K35"/>
    </sheetView>
  </sheetViews>
  <sheetFormatPr defaultColWidth="8.85546875" defaultRowHeight="15" x14ac:dyDescent="0.25"/>
  <cols>
    <col min="1" max="1" width="11.5703125" bestFit="1" customWidth="1"/>
    <col min="2" max="2" width="21.85546875" bestFit="1" customWidth="1"/>
    <col min="3" max="3" width="17.85546875" customWidth="1"/>
    <col min="4" max="4" width="44.28515625" customWidth="1"/>
    <col min="5" max="5" width="15.42578125" bestFit="1" customWidth="1"/>
    <col min="6" max="6" width="41.7109375" bestFit="1" customWidth="1"/>
    <col min="7" max="7" width="27" bestFit="1" customWidth="1"/>
    <col min="8" max="8" width="24.140625" bestFit="1" customWidth="1"/>
    <col min="9" max="9" width="23.7109375" bestFit="1" customWidth="1"/>
    <col min="10" max="10" width="20.42578125" customWidth="1"/>
    <col min="11" max="11" width="19.42578125" customWidth="1"/>
  </cols>
  <sheetData>
    <row r="1" spans="1:11" ht="15.75" x14ac:dyDescent="0.25">
      <c r="A1" s="13" t="s">
        <v>0</v>
      </c>
      <c r="B1" s="3" t="s">
        <v>1</v>
      </c>
      <c r="C1" s="3" t="s">
        <v>2</v>
      </c>
      <c r="D1" s="3" t="s">
        <v>3</v>
      </c>
      <c r="E1" s="3" t="s">
        <v>4</v>
      </c>
      <c r="F1" s="3" t="s">
        <v>5</v>
      </c>
      <c r="G1" s="3" t="s">
        <v>6</v>
      </c>
      <c r="H1" s="3" t="s">
        <v>7</v>
      </c>
      <c r="I1" s="3" t="s">
        <v>8</v>
      </c>
      <c r="J1" s="3" t="s">
        <v>9</v>
      </c>
      <c r="K1" s="3" t="s">
        <v>10</v>
      </c>
    </row>
    <row r="2" spans="1:11" s="14" customFormat="1" x14ac:dyDescent="0.25">
      <c r="A2" s="227" t="s">
        <v>11</v>
      </c>
      <c r="B2" s="228"/>
      <c r="C2" s="228"/>
      <c r="D2" s="228"/>
      <c r="E2" s="228"/>
      <c r="F2" s="228"/>
      <c r="G2" s="228"/>
      <c r="H2" s="228"/>
      <c r="I2" s="228"/>
      <c r="J2" s="228"/>
      <c r="K2" s="228"/>
    </row>
    <row r="3" spans="1:11" s="17" customFormat="1" ht="132.94999999999999" customHeight="1" x14ac:dyDescent="0.25">
      <c r="A3" s="15" t="s">
        <v>12</v>
      </c>
      <c r="B3" s="16" t="s">
        <v>13</v>
      </c>
      <c r="C3" s="17" t="s">
        <v>14</v>
      </c>
      <c r="D3" s="17" t="s">
        <v>15</v>
      </c>
      <c r="E3" s="17" t="s">
        <v>16</v>
      </c>
      <c r="F3" s="18" t="s">
        <v>17</v>
      </c>
      <c r="G3" s="17" t="s">
        <v>18</v>
      </c>
      <c r="H3" s="19">
        <v>2775.68</v>
      </c>
      <c r="I3" s="19">
        <f>H3*5</f>
        <v>13878.4</v>
      </c>
      <c r="J3" s="18">
        <v>2</v>
      </c>
      <c r="K3" s="20">
        <v>0.33</v>
      </c>
    </row>
    <row r="4" spans="1:11" s="17" customFormat="1" ht="145.5" customHeight="1" x14ac:dyDescent="0.25">
      <c r="A4" s="15" t="s">
        <v>12</v>
      </c>
      <c r="B4" s="16" t="s">
        <v>13</v>
      </c>
      <c r="C4" s="17" t="s">
        <v>19</v>
      </c>
      <c r="D4" s="21" t="s">
        <v>20</v>
      </c>
      <c r="E4" s="17" t="s">
        <v>16</v>
      </c>
      <c r="F4" s="18" t="s">
        <v>17</v>
      </c>
      <c r="G4" s="17" t="s">
        <v>21</v>
      </c>
      <c r="H4" s="19">
        <v>2775.68</v>
      </c>
      <c r="I4" s="19">
        <f>H4*5</f>
        <v>13878.4</v>
      </c>
      <c r="J4" s="18">
        <v>2</v>
      </c>
      <c r="K4" s="20">
        <v>0.33</v>
      </c>
    </row>
    <row r="5" spans="1:11" s="14" customFormat="1" x14ac:dyDescent="0.25">
      <c r="A5" s="225" t="s">
        <v>22</v>
      </c>
      <c r="B5" s="226"/>
      <c r="C5" s="226"/>
      <c r="D5" s="226"/>
      <c r="E5" s="226"/>
      <c r="F5" s="226"/>
      <c r="G5" s="226"/>
      <c r="H5" s="226"/>
      <c r="I5" s="226"/>
      <c r="J5" s="226"/>
      <c r="K5" s="226"/>
    </row>
    <row r="6" spans="1:11" s="17" customFormat="1" ht="197.45" customHeight="1" x14ac:dyDescent="0.25">
      <c r="A6" s="15" t="s">
        <v>12</v>
      </c>
      <c r="B6" s="16" t="s">
        <v>23</v>
      </c>
      <c r="C6" s="22" t="s">
        <v>24</v>
      </c>
      <c r="D6" s="23" t="s">
        <v>25</v>
      </c>
      <c r="E6" s="17" t="s">
        <v>16</v>
      </c>
      <c r="F6" s="16" t="s">
        <v>17</v>
      </c>
      <c r="G6" s="24" t="s">
        <v>26</v>
      </c>
      <c r="H6" s="25">
        <v>2780.7115000000003</v>
      </c>
      <c r="I6" s="19">
        <f>H6*5</f>
        <v>13903.557500000003</v>
      </c>
      <c r="J6" s="18">
        <v>2</v>
      </c>
      <c r="K6" s="20">
        <v>1</v>
      </c>
    </row>
    <row r="7" spans="1:11" s="14" customFormat="1" x14ac:dyDescent="0.2">
      <c r="A7" s="229" t="s">
        <v>27</v>
      </c>
      <c r="B7" s="230"/>
      <c r="C7" s="230"/>
      <c r="D7" s="230"/>
      <c r="E7" s="230"/>
      <c r="F7" s="230"/>
      <c r="G7" s="230"/>
      <c r="H7" s="230"/>
      <c r="I7" s="230"/>
      <c r="J7" s="230"/>
      <c r="K7" s="230"/>
    </row>
    <row r="8" spans="1:11" s="17" customFormat="1" ht="108" customHeight="1" x14ac:dyDescent="0.25">
      <c r="A8" s="15" t="s">
        <v>12</v>
      </c>
      <c r="B8" s="16" t="s">
        <v>28</v>
      </c>
      <c r="C8" s="17" t="s">
        <v>29</v>
      </c>
      <c r="D8" s="17" t="s">
        <v>30</v>
      </c>
      <c r="E8" s="17" t="s">
        <v>16</v>
      </c>
      <c r="F8" s="16" t="s">
        <v>17</v>
      </c>
      <c r="G8" s="17" t="s">
        <v>31</v>
      </c>
      <c r="H8" s="25">
        <v>4516.0672500000001</v>
      </c>
      <c r="I8" s="25">
        <f>H8*5</f>
        <v>22580.33625</v>
      </c>
      <c r="J8" s="18">
        <v>3</v>
      </c>
      <c r="K8" s="20">
        <v>1.5</v>
      </c>
    </row>
    <row r="9" spans="1:11" s="17" customFormat="1" ht="83.1" customHeight="1" x14ac:dyDescent="0.25">
      <c r="A9" s="15" t="s">
        <v>12</v>
      </c>
      <c r="B9" s="16" t="s">
        <v>23</v>
      </c>
      <c r="C9" s="17" t="s">
        <v>32</v>
      </c>
      <c r="D9" s="17" t="s">
        <v>33</v>
      </c>
      <c r="E9" s="17" t="s">
        <v>16</v>
      </c>
      <c r="F9" s="16" t="s">
        <v>17</v>
      </c>
      <c r="G9" s="17" t="s">
        <v>31</v>
      </c>
      <c r="H9" s="25">
        <v>3394.8172500000001</v>
      </c>
      <c r="I9" s="25">
        <f>H9*5</f>
        <v>16974.08625</v>
      </c>
      <c r="J9" s="18">
        <v>3</v>
      </c>
      <c r="K9" s="20">
        <v>1.5</v>
      </c>
    </row>
    <row r="10" spans="1:11" s="17" customFormat="1" ht="107.1" customHeight="1" x14ac:dyDescent="0.25">
      <c r="A10" s="15" t="s">
        <v>12</v>
      </c>
      <c r="B10" s="16" t="s">
        <v>34</v>
      </c>
      <c r="C10" s="26" t="s">
        <v>35</v>
      </c>
      <c r="D10" s="23" t="s">
        <v>36</v>
      </c>
      <c r="E10" s="17" t="s">
        <v>16</v>
      </c>
      <c r="F10" s="16" t="s">
        <v>17</v>
      </c>
      <c r="G10" s="27" t="s">
        <v>31</v>
      </c>
      <c r="H10" s="25">
        <v>1973.23</v>
      </c>
      <c r="I10" s="25">
        <f>H10*5</f>
        <v>9866.15</v>
      </c>
      <c r="J10" s="18">
        <v>2</v>
      </c>
      <c r="K10" s="20">
        <v>0.67</v>
      </c>
    </row>
    <row r="11" spans="1:11" s="17" customFormat="1" ht="132" customHeight="1" x14ac:dyDescent="0.25">
      <c r="A11" s="15" t="s">
        <v>12</v>
      </c>
      <c r="B11" s="16" t="s">
        <v>37</v>
      </c>
      <c r="C11" s="26" t="s">
        <v>38</v>
      </c>
      <c r="D11" s="23" t="s">
        <v>39</v>
      </c>
      <c r="E11" s="17" t="s">
        <v>16</v>
      </c>
      <c r="F11" s="16" t="s">
        <v>17</v>
      </c>
      <c r="G11" s="27" t="s">
        <v>31</v>
      </c>
      <c r="H11" s="25">
        <v>3739.8172500000001</v>
      </c>
      <c r="I11" s="25">
        <f>H11*5</f>
        <v>18699.08625</v>
      </c>
      <c r="J11" s="18">
        <v>3</v>
      </c>
      <c r="K11" s="20">
        <v>1.5</v>
      </c>
    </row>
    <row r="12" spans="1:11" s="14" customFormat="1" x14ac:dyDescent="0.25">
      <c r="A12" s="231" t="s">
        <v>40</v>
      </c>
      <c r="B12" s="232"/>
      <c r="C12" s="232"/>
      <c r="D12" s="232"/>
      <c r="E12" s="232"/>
      <c r="F12" s="232"/>
      <c r="G12" s="232"/>
      <c r="H12" s="232"/>
      <c r="I12" s="232"/>
      <c r="J12" s="232"/>
      <c r="K12" s="232"/>
    </row>
    <row r="13" spans="1:11" s="17" customFormat="1" ht="230.1" customHeight="1" x14ac:dyDescent="0.25">
      <c r="A13" s="15" t="s">
        <v>12</v>
      </c>
      <c r="B13" s="16" t="s">
        <v>41</v>
      </c>
      <c r="C13" s="17" t="s">
        <v>42</v>
      </c>
      <c r="D13" s="17" t="s">
        <v>43</v>
      </c>
      <c r="E13" s="17" t="s">
        <v>44</v>
      </c>
      <c r="F13" s="16" t="s">
        <v>17</v>
      </c>
      <c r="G13" s="27" t="s">
        <v>45</v>
      </c>
      <c r="H13" s="25">
        <v>5206.0672499999991</v>
      </c>
      <c r="I13" s="25">
        <f>H13*5</f>
        <v>26030.336249999997</v>
      </c>
      <c r="J13" s="18">
        <v>3</v>
      </c>
      <c r="K13" s="20">
        <v>1.5</v>
      </c>
    </row>
    <row r="14" spans="1:11" s="17" customFormat="1" ht="117.95" customHeight="1" x14ac:dyDescent="0.25">
      <c r="A14" s="15" t="s">
        <v>12</v>
      </c>
      <c r="B14" s="16" t="s">
        <v>46</v>
      </c>
      <c r="C14" s="17" t="s">
        <v>47</v>
      </c>
      <c r="D14" s="17" t="s">
        <v>48</v>
      </c>
      <c r="E14" s="17" t="s">
        <v>44</v>
      </c>
      <c r="F14" s="16" t="s">
        <v>17</v>
      </c>
      <c r="G14" s="17" t="s">
        <v>49</v>
      </c>
      <c r="H14" s="25">
        <v>2446.0672500000001</v>
      </c>
      <c r="I14" s="25">
        <f>H14*5</f>
        <v>12230.33625</v>
      </c>
      <c r="J14" s="18">
        <v>3</v>
      </c>
      <c r="K14" s="20">
        <v>1.5</v>
      </c>
    </row>
    <row r="15" spans="1:11" s="14" customFormat="1" x14ac:dyDescent="0.25">
      <c r="A15" s="231" t="s">
        <v>50</v>
      </c>
      <c r="B15" s="232"/>
      <c r="C15" s="232"/>
      <c r="D15" s="232"/>
      <c r="E15" s="232"/>
      <c r="F15" s="232"/>
      <c r="G15" s="232"/>
      <c r="H15" s="232"/>
      <c r="I15" s="232"/>
      <c r="J15" s="232"/>
      <c r="K15" s="232"/>
    </row>
    <row r="16" spans="1:11" s="17" customFormat="1" ht="147" customHeight="1" x14ac:dyDescent="0.25">
      <c r="A16" s="15" t="s">
        <v>12</v>
      </c>
      <c r="B16" s="16" t="s">
        <v>51</v>
      </c>
      <c r="C16" s="26" t="s">
        <v>52</v>
      </c>
      <c r="D16" s="23" t="s">
        <v>53</v>
      </c>
      <c r="E16" s="17" t="s">
        <v>16</v>
      </c>
      <c r="F16" s="16" t="s">
        <v>54</v>
      </c>
      <c r="G16" s="27" t="s">
        <v>55</v>
      </c>
      <c r="H16" s="25">
        <v>2320.71</v>
      </c>
      <c r="I16" s="25">
        <f>H16*5</f>
        <v>11603.55</v>
      </c>
      <c r="J16" s="18">
        <v>2</v>
      </c>
      <c r="K16" s="20">
        <v>1</v>
      </c>
    </row>
    <row r="17" spans="1:11" s="17" customFormat="1" ht="183.95" customHeight="1" x14ac:dyDescent="0.25">
      <c r="A17" s="15" t="s">
        <v>12</v>
      </c>
      <c r="B17" s="16" t="s">
        <v>23</v>
      </c>
      <c r="C17" s="26" t="s">
        <v>56</v>
      </c>
      <c r="D17" s="23" t="s">
        <v>57</v>
      </c>
      <c r="E17" s="17" t="s">
        <v>16</v>
      </c>
      <c r="F17" s="16" t="s">
        <v>54</v>
      </c>
      <c r="G17" s="27" t="s">
        <v>58</v>
      </c>
      <c r="H17" s="25">
        <v>4403.91</v>
      </c>
      <c r="I17" s="25">
        <f>H17*5</f>
        <v>22019.55</v>
      </c>
      <c r="J17" s="18">
        <v>2</v>
      </c>
      <c r="K17" s="20">
        <v>1</v>
      </c>
    </row>
    <row r="18" spans="1:11" s="14" customFormat="1" x14ac:dyDescent="0.2">
      <c r="A18" s="237" t="s">
        <v>59</v>
      </c>
      <c r="B18" s="238"/>
      <c r="C18" s="238"/>
      <c r="D18" s="238"/>
      <c r="E18" s="238"/>
      <c r="F18" s="238"/>
      <c r="G18" s="238"/>
      <c r="H18" s="238"/>
      <c r="I18" s="238"/>
      <c r="J18" s="238"/>
      <c r="K18" s="238"/>
    </row>
    <row r="19" spans="1:11" s="17" customFormat="1" ht="120" customHeight="1" x14ac:dyDescent="0.25">
      <c r="A19" s="15" t="s">
        <v>60</v>
      </c>
      <c r="B19" s="16" t="s">
        <v>23</v>
      </c>
      <c r="C19" s="17" t="s">
        <v>61</v>
      </c>
      <c r="D19" s="17" t="s">
        <v>62</v>
      </c>
      <c r="E19" s="17" t="s">
        <v>63</v>
      </c>
      <c r="F19" s="16" t="s">
        <v>17</v>
      </c>
      <c r="G19" s="17" t="s">
        <v>64</v>
      </c>
      <c r="H19" s="25">
        <v>16961.27</v>
      </c>
      <c r="I19" s="25">
        <f>H19*5</f>
        <v>84806.35</v>
      </c>
      <c r="J19" s="18">
        <v>2</v>
      </c>
      <c r="K19" s="20">
        <v>0.5</v>
      </c>
    </row>
    <row r="20" spans="1:11" s="14" customFormat="1" x14ac:dyDescent="0.25">
      <c r="A20" s="225" t="s">
        <v>65</v>
      </c>
      <c r="B20" s="226"/>
      <c r="C20" s="226"/>
      <c r="D20" s="226"/>
      <c r="E20" s="226"/>
      <c r="F20" s="226"/>
      <c r="G20" s="226"/>
      <c r="H20" s="226"/>
      <c r="I20" s="226"/>
      <c r="J20" s="226"/>
      <c r="K20" s="226"/>
    </row>
    <row r="21" spans="1:11" s="17" customFormat="1" ht="104.45" customHeight="1" x14ac:dyDescent="0.25">
      <c r="A21" s="15" t="s">
        <v>66</v>
      </c>
      <c r="B21" s="16" t="s">
        <v>28</v>
      </c>
      <c r="C21" s="17" t="s">
        <v>67</v>
      </c>
      <c r="D21" s="17" t="s">
        <v>68</v>
      </c>
      <c r="E21" s="17" t="s">
        <v>16</v>
      </c>
      <c r="F21" s="16" t="s">
        <v>54</v>
      </c>
      <c r="G21" s="17" t="s">
        <v>65</v>
      </c>
      <c r="H21" s="25">
        <v>3010.71</v>
      </c>
      <c r="I21" s="25">
        <f>H21*5</f>
        <v>15053.55</v>
      </c>
      <c r="J21" s="18">
        <v>2</v>
      </c>
      <c r="K21" s="20">
        <v>1</v>
      </c>
    </row>
    <row r="22" spans="1:11" s="14" customFormat="1" x14ac:dyDescent="0.25">
      <c r="A22" s="231" t="s">
        <v>69</v>
      </c>
      <c r="B22" s="232"/>
      <c r="C22" s="232"/>
      <c r="D22" s="232"/>
      <c r="E22" s="232"/>
      <c r="F22" s="232"/>
      <c r="G22" s="232"/>
      <c r="H22" s="232"/>
      <c r="I22" s="232"/>
      <c r="J22" s="232"/>
      <c r="K22" s="232"/>
    </row>
    <row r="23" spans="1:11" s="14" customFormat="1" x14ac:dyDescent="0.25">
      <c r="A23" s="231" t="s">
        <v>70</v>
      </c>
      <c r="B23" s="232"/>
      <c r="C23" s="232"/>
      <c r="D23" s="232"/>
      <c r="E23" s="232"/>
      <c r="F23" s="232"/>
      <c r="G23" s="232"/>
      <c r="H23" s="232"/>
      <c r="I23" s="232"/>
      <c r="J23" s="232"/>
      <c r="K23" s="232"/>
    </row>
    <row r="24" spans="1:11" s="17" customFormat="1" ht="121.5" customHeight="1" x14ac:dyDescent="0.25">
      <c r="A24" s="15" t="s">
        <v>12</v>
      </c>
      <c r="B24" s="16" t="s">
        <v>71</v>
      </c>
      <c r="C24" s="17" t="s">
        <v>72</v>
      </c>
      <c r="D24" s="17" t="s">
        <v>73</v>
      </c>
      <c r="E24" s="17" t="s">
        <v>44</v>
      </c>
      <c r="F24" s="16" t="s">
        <v>17</v>
      </c>
      <c r="G24" s="17" t="s">
        <v>74</v>
      </c>
      <c r="H24" s="25">
        <v>4810.21425</v>
      </c>
      <c r="I24" s="25">
        <f>H24*5</f>
        <v>24051.071250000001</v>
      </c>
      <c r="J24" s="18">
        <v>3</v>
      </c>
      <c r="K24" s="28">
        <v>1.5</v>
      </c>
    </row>
    <row r="25" spans="1:11" s="14" customFormat="1" x14ac:dyDescent="0.25">
      <c r="A25" s="225" t="s">
        <v>75</v>
      </c>
      <c r="B25" s="226"/>
      <c r="C25" s="226"/>
      <c r="D25" s="226"/>
      <c r="E25" s="226"/>
      <c r="F25" s="226"/>
      <c r="G25" s="226"/>
      <c r="H25" s="226"/>
      <c r="I25" s="226"/>
      <c r="J25" s="226"/>
      <c r="K25" s="226"/>
    </row>
    <row r="26" spans="1:11" s="17" customFormat="1" ht="231.6" customHeight="1" x14ac:dyDescent="0.25">
      <c r="A26" s="15" t="s">
        <v>12</v>
      </c>
      <c r="B26" s="16" t="s">
        <v>28</v>
      </c>
      <c r="C26" s="17" t="s">
        <v>76</v>
      </c>
      <c r="D26" s="17" t="s">
        <v>77</v>
      </c>
      <c r="E26" s="17" t="s">
        <v>44</v>
      </c>
      <c r="F26" s="16" t="s">
        <v>17</v>
      </c>
      <c r="G26" s="17" t="s">
        <v>78</v>
      </c>
      <c r="H26" s="25">
        <v>5690.6542500000005</v>
      </c>
      <c r="I26" s="25">
        <f>H26*5</f>
        <v>28453.271250000002</v>
      </c>
      <c r="J26" s="18">
        <v>3</v>
      </c>
      <c r="K26" s="20">
        <v>1.5</v>
      </c>
    </row>
    <row r="27" spans="1:11" s="17" customFormat="1" ht="108.95" customHeight="1" x14ac:dyDescent="0.25">
      <c r="A27" s="15" t="s">
        <v>12</v>
      </c>
      <c r="B27" s="16" t="s">
        <v>79</v>
      </c>
      <c r="C27" s="17" t="s">
        <v>80</v>
      </c>
      <c r="D27" s="29" t="s">
        <v>81</v>
      </c>
      <c r="E27" s="17" t="s">
        <v>16</v>
      </c>
      <c r="F27" s="16" t="s">
        <v>17</v>
      </c>
      <c r="G27" s="17" t="s">
        <v>78</v>
      </c>
      <c r="H27" s="25">
        <v>2430.6799999999998</v>
      </c>
      <c r="I27" s="25">
        <f>H27*5</f>
        <v>12153.4</v>
      </c>
      <c r="J27" s="18">
        <v>2</v>
      </c>
      <c r="K27" s="20">
        <v>0.33</v>
      </c>
    </row>
    <row r="28" spans="1:11" s="17" customFormat="1" ht="144" customHeight="1" x14ac:dyDescent="0.25">
      <c r="A28" s="15" t="s">
        <v>12</v>
      </c>
      <c r="B28" s="16" t="s">
        <v>79</v>
      </c>
      <c r="C28" s="17" t="s">
        <v>82</v>
      </c>
      <c r="D28" s="29" t="s">
        <v>83</v>
      </c>
      <c r="E28" s="17" t="s">
        <v>16</v>
      </c>
      <c r="F28" s="16" t="s">
        <v>17</v>
      </c>
      <c r="G28" s="17" t="s">
        <v>78</v>
      </c>
      <c r="H28" s="25">
        <v>2430.6799999999998</v>
      </c>
      <c r="I28" s="25">
        <f>H28*5</f>
        <v>12153.4</v>
      </c>
      <c r="J28" s="18">
        <v>2</v>
      </c>
      <c r="K28" s="20">
        <v>0.33</v>
      </c>
    </row>
    <row r="29" spans="1:11" s="17" customFormat="1" ht="143.1" customHeight="1" x14ac:dyDescent="0.25">
      <c r="A29" s="15" t="s">
        <v>12</v>
      </c>
      <c r="B29" s="16" t="s">
        <v>79</v>
      </c>
      <c r="C29" s="17" t="s">
        <v>84</v>
      </c>
      <c r="D29" s="29" t="s">
        <v>85</v>
      </c>
      <c r="E29" s="17" t="s">
        <v>16</v>
      </c>
      <c r="F29" s="16" t="s">
        <v>17</v>
      </c>
      <c r="G29" s="17" t="s">
        <v>78</v>
      </c>
      <c r="H29" s="25">
        <v>2430.6799999999998</v>
      </c>
      <c r="I29" s="25">
        <f>H29*5</f>
        <v>12153.4</v>
      </c>
      <c r="J29" s="18">
        <v>2</v>
      </c>
      <c r="K29" s="20">
        <v>0.33</v>
      </c>
    </row>
    <row r="30" spans="1:11" s="17" customFormat="1" ht="129.94999999999999" customHeight="1" x14ac:dyDescent="0.25">
      <c r="A30" s="15" t="s">
        <v>12</v>
      </c>
      <c r="B30" s="16" t="s">
        <v>23</v>
      </c>
      <c r="C30" s="17" t="s">
        <v>86</v>
      </c>
      <c r="D30" s="17" t="s">
        <v>87</v>
      </c>
      <c r="E30" s="17" t="s">
        <v>16</v>
      </c>
      <c r="F30" s="16" t="s">
        <v>17</v>
      </c>
      <c r="G30" s="30" t="s">
        <v>88</v>
      </c>
      <c r="H30" s="25">
        <v>3998.57</v>
      </c>
      <c r="I30" s="25">
        <f>H30*5</f>
        <v>19992.850000000002</v>
      </c>
      <c r="J30" s="18">
        <v>3</v>
      </c>
      <c r="K30" s="20">
        <v>1.5</v>
      </c>
    </row>
    <row r="31" spans="1:11" s="14" customFormat="1" x14ac:dyDescent="0.25">
      <c r="A31" s="225" t="s">
        <v>89</v>
      </c>
      <c r="B31" s="226"/>
      <c r="C31" s="226"/>
      <c r="D31" s="226"/>
      <c r="E31" s="226"/>
      <c r="F31" s="226"/>
      <c r="G31" s="226"/>
      <c r="H31" s="226"/>
      <c r="I31" s="226"/>
      <c r="J31" s="226"/>
      <c r="K31" s="226"/>
    </row>
    <row r="32" spans="1:11" s="17" customFormat="1" ht="189.95" customHeight="1" x14ac:dyDescent="0.25">
      <c r="A32" s="15" t="s">
        <v>12</v>
      </c>
      <c r="B32" s="16" t="s">
        <v>90</v>
      </c>
      <c r="C32" s="17" t="s">
        <v>91</v>
      </c>
      <c r="D32" s="17" t="s">
        <v>92</v>
      </c>
      <c r="E32" s="17" t="s">
        <v>44</v>
      </c>
      <c r="F32" s="16" t="s">
        <v>17</v>
      </c>
      <c r="G32" s="17" t="s">
        <v>93</v>
      </c>
      <c r="H32" s="25">
        <v>6208.1542500000005</v>
      </c>
      <c r="I32" s="25">
        <f>H32*5</f>
        <v>31040.771250000002</v>
      </c>
      <c r="J32" s="18">
        <v>3</v>
      </c>
      <c r="K32" s="20">
        <v>1.5</v>
      </c>
    </row>
    <row r="33" spans="1:11" s="17" customFormat="1" ht="134.44999999999999" customHeight="1" x14ac:dyDescent="0.25">
      <c r="A33" s="15" t="s">
        <v>12</v>
      </c>
      <c r="B33" s="16" t="s">
        <v>90</v>
      </c>
      <c r="C33" s="17" t="s">
        <v>94</v>
      </c>
      <c r="D33" s="17" t="s">
        <v>95</v>
      </c>
      <c r="E33" s="17" t="s">
        <v>16</v>
      </c>
      <c r="F33" s="16" t="s">
        <v>17</v>
      </c>
      <c r="G33" s="17" t="s">
        <v>96</v>
      </c>
      <c r="H33" s="25">
        <v>3355.71</v>
      </c>
      <c r="I33" s="25">
        <f>H33*5</f>
        <v>16778.55</v>
      </c>
      <c r="J33" s="18">
        <v>2</v>
      </c>
      <c r="K33" s="20">
        <v>1</v>
      </c>
    </row>
    <row r="34" spans="1:11" s="17" customFormat="1" ht="110.1" customHeight="1" x14ac:dyDescent="0.25">
      <c r="A34" s="15" t="s">
        <v>12</v>
      </c>
      <c r="B34" s="16" t="s">
        <v>97</v>
      </c>
      <c r="C34" s="31" t="s">
        <v>98</v>
      </c>
      <c r="D34" s="17" t="s">
        <v>99</v>
      </c>
      <c r="E34" s="17" t="s">
        <v>16</v>
      </c>
      <c r="F34" s="16" t="s">
        <v>100</v>
      </c>
      <c r="G34" s="27" t="s">
        <v>96</v>
      </c>
      <c r="H34" s="25">
        <v>4627.3100000000004</v>
      </c>
      <c r="I34" s="25">
        <f>H34*5</f>
        <v>23136.550000000003</v>
      </c>
      <c r="J34" s="18">
        <v>3</v>
      </c>
      <c r="K34" s="20">
        <v>1.5</v>
      </c>
    </row>
    <row r="35" spans="1:11" s="14" customFormat="1" x14ac:dyDescent="0.2">
      <c r="A35" s="235" t="s">
        <v>101</v>
      </c>
      <c r="B35" s="236"/>
      <c r="C35" s="236"/>
      <c r="D35" s="236"/>
      <c r="E35" s="236"/>
      <c r="F35" s="236"/>
      <c r="G35" s="236"/>
      <c r="H35" s="236"/>
      <c r="I35" s="236"/>
      <c r="J35" s="236"/>
      <c r="K35" s="236"/>
    </row>
    <row r="36" spans="1:11" s="17" customFormat="1" ht="168" customHeight="1" x14ac:dyDescent="0.25">
      <c r="A36" s="15" t="s">
        <v>12</v>
      </c>
      <c r="B36" s="16" t="s">
        <v>102</v>
      </c>
      <c r="C36" s="26" t="s">
        <v>103</v>
      </c>
      <c r="D36" s="23" t="s">
        <v>104</v>
      </c>
      <c r="E36" s="17" t="s">
        <v>16</v>
      </c>
      <c r="F36" s="16" t="s">
        <v>54</v>
      </c>
      <c r="G36" s="27" t="s">
        <v>105</v>
      </c>
      <c r="H36" s="25">
        <v>3470.71</v>
      </c>
      <c r="I36" s="25">
        <f>H36*5</f>
        <v>17353.55</v>
      </c>
      <c r="J36" s="18">
        <v>2</v>
      </c>
      <c r="K36" s="20">
        <v>1</v>
      </c>
    </row>
    <row r="37" spans="1:11" s="14" customFormat="1" x14ac:dyDescent="0.25">
      <c r="A37" s="233" t="s">
        <v>106</v>
      </c>
      <c r="B37" s="234"/>
      <c r="C37" s="234"/>
      <c r="D37" s="234"/>
      <c r="E37" s="234"/>
      <c r="F37" s="234"/>
      <c r="G37" s="234"/>
      <c r="H37" s="234"/>
      <c r="I37" s="234"/>
      <c r="J37" s="234"/>
      <c r="K37" s="234"/>
    </row>
    <row r="38" spans="1:11" s="17" customFormat="1" ht="107.45" customHeight="1" x14ac:dyDescent="0.25">
      <c r="A38" s="15" t="s">
        <v>12</v>
      </c>
      <c r="B38" s="16" t="s">
        <v>71</v>
      </c>
      <c r="C38" s="17" t="s">
        <v>107</v>
      </c>
      <c r="D38" s="17" t="s">
        <v>108</v>
      </c>
      <c r="E38" s="17" t="s">
        <v>63</v>
      </c>
      <c r="F38" s="16" t="s">
        <v>17</v>
      </c>
      <c r="G38" s="17" t="s">
        <v>109</v>
      </c>
      <c r="H38" s="19">
        <v>15225.26</v>
      </c>
      <c r="I38" s="19">
        <f>H38*5</f>
        <v>76126.3</v>
      </c>
      <c r="J38" s="18">
        <v>4</v>
      </c>
      <c r="K38" s="28">
        <v>8</v>
      </c>
    </row>
    <row r="39" spans="1:11" s="17" customFormat="1" ht="132.6" customHeight="1" x14ac:dyDescent="0.25">
      <c r="A39" s="15" t="s">
        <v>12</v>
      </c>
      <c r="B39" s="16" t="s">
        <v>110</v>
      </c>
      <c r="C39" s="17" t="s">
        <v>111</v>
      </c>
      <c r="D39" s="17" t="s">
        <v>112</v>
      </c>
      <c r="E39" s="17" t="s">
        <v>16</v>
      </c>
      <c r="F39" s="16" t="s">
        <v>17</v>
      </c>
      <c r="G39" s="17" t="s">
        <v>109</v>
      </c>
      <c r="H39" s="25">
        <v>2493.21</v>
      </c>
      <c r="I39" s="25">
        <f>H39*5</f>
        <v>12466.05</v>
      </c>
      <c r="J39" s="18">
        <v>2</v>
      </c>
      <c r="K39" s="20">
        <v>1</v>
      </c>
    </row>
    <row r="40" spans="1:11" s="14" customFormat="1" x14ac:dyDescent="0.25">
      <c r="A40" s="225" t="s">
        <v>113</v>
      </c>
      <c r="B40" s="226"/>
      <c r="C40" s="226"/>
      <c r="D40" s="226"/>
      <c r="E40" s="226"/>
      <c r="F40" s="226"/>
      <c r="G40" s="226"/>
      <c r="H40" s="226"/>
      <c r="I40" s="226"/>
      <c r="J40" s="226"/>
      <c r="K40" s="239"/>
    </row>
    <row r="41" spans="1:11" s="17" customFormat="1" ht="180.6" customHeight="1" x14ac:dyDescent="0.25">
      <c r="A41" s="15" t="s">
        <v>12</v>
      </c>
      <c r="B41" s="16" t="s">
        <v>114</v>
      </c>
      <c r="C41" s="17" t="s">
        <v>115</v>
      </c>
      <c r="D41" s="17" t="s">
        <v>116</v>
      </c>
      <c r="E41" s="17" t="s">
        <v>44</v>
      </c>
      <c r="F41" s="16" t="s">
        <v>17</v>
      </c>
      <c r="G41" s="17" t="s">
        <v>117</v>
      </c>
      <c r="H41" s="25">
        <v>5446.84</v>
      </c>
      <c r="I41" s="25">
        <f>H41*5</f>
        <v>27234.2</v>
      </c>
      <c r="J41" s="18">
        <v>2</v>
      </c>
      <c r="K41" s="28">
        <v>1.5</v>
      </c>
    </row>
    <row r="42" spans="1:11" s="17" customFormat="1" ht="182.1" customHeight="1" x14ac:dyDescent="0.25">
      <c r="A42" s="15" t="s">
        <v>12</v>
      </c>
      <c r="B42" s="16" t="s">
        <v>28</v>
      </c>
      <c r="C42" s="26" t="s">
        <v>118</v>
      </c>
      <c r="D42" s="23" t="s">
        <v>119</v>
      </c>
      <c r="E42" s="17" t="s">
        <v>16</v>
      </c>
      <c r="F42" s="16" t="s">
        <v>100</v>
      </c>
      <c r="G42" s="27" t="s">
        <v>120</v>
      </c>
      <c r="H42" s="25">
        <v>3010.71</v>
      </c>
      <c r="I42" s="25">
        <f>H42*5</f>
        <v>15053.55</v>
      </c>
      <c r="J42" s="18">
        <v>2</v>
      </c>
      <c r="K42" s="28">
        <v>1</v>
      </c>
    </row>
    <row r="43" spans="1:11" s="4" customFormat="1" x14ac:dyDescent="0.25">
      <c r="A43" s="5"/>
      <c r="B43" s="6"/>
      <c r="C43" s="7"/>
      <c r="D43" s="7"/>
      <c r="E43" s="8"/>
      <c r="J43" s="9"/>
      <c r="K43" s="28"/>
    </row>
    <row r="44" spans="1:11" s="4" customFormat="1" x14ac:dyDescent="0.25">
      <c r="A44" s="5"/>
      <c r="B44" s="6"/>
      <c r="C44" s="7"/>
      <c r="D44" s="7"/>
      <c r="E44" s="8"/>
      <c r="J44" s="9"/>
      <c r="K44" s="28"/>
    </row>
    <row r="45" spans="1:11" s="4" customFormat="1" ht="66.95" customHeight="1" x14ac:dyDescent="0.25">
      <c r="A45" s="32" t="s">
        <v>121</v>
      </c>
      <c r="B45" s="33"/>
      <c r="C45" s="34"/>
      <c r="D45" s="35" t="s">
        <v>122</v>
      </c>
      <c r="E45" s="8"/>
      <c r="H45" s="39">
        <f>SUM(H3:H42)</f>
        <v>121934.12050000002</v>
      </c>
      <c r="I45" s="39">
        <f>SUM(I3:I42)</f>
        <v>609670.60249999992</v>
      </c>
      <c r="J45" s="9"/>
      <c r="K45" s="70" t="s">
        <v>123</v>
      </c>
    </row>
    <row r="46" spans="1:11" s="4" customFormat="1" ht="77.25" x14ac:dyDescent="0.25">
      <c r="A46" s="32" t="s">
        <v>124</v>
      </c>
      <c r="B46" s="33"/>
      <c r="C46" s="34"/>
      <c r="D46" s="4" t="s">
        <v>125</v>
      </c>
      <c r="E46" s="8"/>
      <c r="I46" s="39"/>
      <c r="J46" s="9"/>
      <c r="K46" s="28"/>
    </row>
    <row r="47" spans="1:11" s="4" customFormat="1" ht="39.75" thickBot="1" x14ac:dyDescent="0.3">
      <c r="A47" s="36" t="s">
        <v>126</v>
      </c>
      <c r="B47" s="37"/>
      <c r="C47" s="38"/>
      <c r="D47" s="38"/>
      <c r="E47" s="10"/>
      <c r="F47" s="11"/>
      <c r="G47" s="11"/>
      <c r="H47" s="11"/>
      <c r="I47" s="11"/>
      <c r="J47" s="12"/>
      <c r="K47" s="67"/>
    </row>
    <row r="48" spans="1:11" ht="15.75" thickTop="1" x14ac:dyDescent="0.25">
      <c r="A48" s="1"/>
      <c r="B48" s="1"/>
      <c r="C48" s="1"/>
      <c r="D48" s="1"/>
      <c r="E48" s="1"/>
      <c r="F48" s="1"/>
      <c r="G48" s="1"/>
      <c r="H48" s="72"/>
      <c r="I48" s="73"/>
      <c r="J48" s="1"/>
      <c r="K48" s="1"/>
    </row>
    <row r="49" spans="1:11" x14ac:dyDescent="0.25">
      <c r="A49" s="1"/>
      <c r="B49" s="1"/>
      <c r="C49" s="1"/>
      <c r="D49" s="1"/>
      <c r="E49" s="1"/>
      <c r="F49" s="1"/>
      <c r="G49" s="1"/>
      <c r="H49" s="72"/>
      <c r="I49" s="73"/>
      <c r="J49" s="1"/>
      <c r="K49" s="1"/>
    </row>
    <row r="50" spans="1:11" x14ac:dyDescent="0.25">
      <c r="A50" s="1"/>
      <c r="B50" s="1"/>
      <c r="C50" s="1"/>
      <c r="D50" s="1"/>
      <c r="E50" s="1"/>
      <c r="F50" s="1"/>
      <c r="G50" s="1"/>
      <c r="H50" s="72"/>
      <c r="I50" s="73"/>
      <c r="J50" s="1"/>
      <c r="K50" s="1"/>
    </row>
    <row r="51" spans="1:11" x14ac:dyDescent="0.25">
      <c r="A51" s="74"/>
      <c r="B51" s="1"/>
      <c r="C51" s="1"/>
      <c r="D51" s="1"/>
      <c r="E51" s="1"/>
      <c r="F51" s="1"/>
      <c r="G51" s="1"/>
      <c r="H51" s="72"/>
      <c r="I51" s="73"/>
      <c r="J51" s="1"/>
      <c r="K51" s="1"/>
    </row>
    <row r="52" spans="1:11" x14ac:dyDescent="0.25">
      <c r="A52" s="1"/>
      <c r="B52" s="1"/>
      <c r="C52" s="1"/>
      <c r="D52" s="1"/>
      <c r="E52" s="1"/>
      <c r="F52" s="1"/>
      <c r="G52" s="1"/>
      <c r="H52" s="72"/>
      <c r="I52" s="73"/>
      <c r="J52" s="1"/>
      <c r="K52" s="1"/>
    </row>
    <row r="53" spans="1:11" x14ac:dyDescent="0.25">
      <c r="A53" s="1"/>
      <c r="B53" s="1"/>
      <c r="C53" s="1"/>
      <c r="D53" s="1"/>
      <c r="E53" s="1"/>
      <c r="F53" s="1"/>
      <c r="G53" s="1"/>
      <c r="H53" s="72"/>
      <c r="I53" s="73"/>
      <c r="J53" s="1"/>
      <c r="K53" s="1"/>
    </row>
    <row r="54" spans="1:11" x14ac:dyDescent="0.25">
      <c r="A54" s="1"/>
      <c r="B54" s="1"/>
      <c r="C54" s="1"/>
      <c r="D54" s="1"/>
      <c r="E54" s="1"/>
      <c r="F54" s="1"/>
      <c r="G54" s="1"/>
      <c r="H54" s="72"/>
      <c r="I54" s="73"/>
      <c r="J54" s="1"/>
      <c r="K54" s="1"/>
    </row>
    <row r="55" spans="1:11" x14ac:dyDescent="0.25">
      <c r="A55" s="1"/>
      <c r="B55" s="1"/>
      <c r="C55" s="1"/>
      <c r="D55" s="1"/>
      <c r="E55" s="1"/>
      <c r="F55" s="1"/>
      <c r="G55" s="1"/>
      <c r="H55" s="1"/>
      <c r="I55" s="2"/>
      <c r="J55" s="1"/>
      <c r="K55" s="1"/>
    </row>
    <row r="56" spans="1:11" x14ac:dyDescent="0.25">
      <c r="A56" s="1"/>
      <c r="B56" s="1"/>
      <c r="C56" s="1"/>
      <c r="D56" s="1"/>
      <c r="E56" s="1"/>
      <c r="F56" s="1"/>
      <c r="G56" s="1"/>
      <c r="H56" s="1"/>
      <c r="I56" s="2"/>
      <c r="J56" s="1"/>
      <c r="K56" s="1"/>
    </row>
    <row r="57" spans="1:11" x14ac:dyDescent="0.25">
      <c r="A57" s="1"/>
      <c r="B57" s="1"/>
      <c r="C57" s="1"/>
      <c r="D57" s="1"/>
      <c r="E57" s="1"/>
      <c r="F57" s="1"/>
      <c r="G57" s="1"/>
      <c r="H57" s="1"/>
      <c r="I57" s="2"/>
      <c r="J57" s="1"/>
      <c r="K57" s="1"/>
    </row>
    <row r="58" spans="1:11" x14ac:dyDescent="0.25">
      <c r="A58" s="1"/>
      <c r="B58" s="1"/>
      <c r="C58" s="1"/>
      <c r="D58" s="1"/>
      <c r="E58" s="1"/>
      <c r="F58" s="1"/>
      <c r="G58" s="1"/>
      <c r="H58" s="1"/>
      <c r="I58" s="2"/>
      <c r="J58" s="1"/>
      <c r="K58" s="1"/>
    </row>
    <row r="59" spans="1:11" x14ac:dyDescent="0.25">
      <c r="A59" s="1"/>
      <c r="B59" s="1"/>
      <c r="C59" s="1"/>
      <c r="D59" s="1"/>
      <c r="E59" s="1"/>
      <c r="F59" s="1"/>
      <c r="G59" s="1"/>
      <c r="H59" s="1"/>
      <c r="I59" s="2"/>
      <c r="J59" s="1"/>
      <c r="K59" s="1"/>
    </row>
    <row r="60" spans="1:11" x14ac:dyDescent="0.25">
      <c r="A60" s="1"/>
      <c r="B60" s="1"/>
      <c r="C60" s="1"/>
      <c r="D60" s="1"/>
      <c r="E60" s="1"/>
      <c r="F60" s="1"/>
      <c r="G60" s="1"/>
      <c r="H60" s="1"/>
      <c r="I60" s="2"/>
      <c r="J60" s="1"/>
      <c r="K60" s="1"/>
    </row>
    <row r="61" spans="1:11" x14ac:dyDescent="0.25">
      <c r="A61" s="1"/>
      <c r="B61" s="1"/>
      <c r="C61" s="1"/>
      <c r="D61" s="1"/>
      <c r="E61" s="1"/>
      <c r="F61" s="1"/>
      <c r="G61" s="1"/>
      <c r="H61" s="1"/>
      <c r="I61" s="2"/>
      <c r="J61" s="1"/>
      <c r="K61" s="1"/>
    </row>
    <row r="62" spans="1:11" x14ac:dyDescent="0.25">
      <c r="A62" s="1"/>
      <c r="B62" s="1"/>
      <c r="C62" s="1"/>
      <c r="D62" s="1"/>
      <c r="E62" s="1"/>
      <c r="F62" s="1"/>
      <c r="G62" s="1"/>
      <c r="H62" s="1"/>
      <c r="I62" s="2"/>
      <c r="J62" s="1"/>
      <c r="K62" s="1"/>
    </row>
    <row r="63" spans="1:11" x14ac:dyDescent="0.25">
      <c r="A63" s="1"/>
      <c r="B63" s="1"/>
      <c r="C63" s="1"/>
      <c r="D63" s="1"/>
      <c r="E63" s="1"/>
      <c r="F63" s="1"/>
      <c r="G63" s="1"/>
      <c r="H63" s="1"/>
      <c r="I63" s="2"/>
      <c r="J63" s="1"/>
      <c r="K63" s="1"/>
    </row>
    <row r="64" spans="1:11" x14ac:dyDescent="0.25">
      <c r="A64" s="1"/>
      <c r="B64" s="1"/>
      <c r="C64" s="1"/>
      <c r="D64" s="1"/>
      <c r="E64" s="1"/>
      <c r="F64" s="1"/>
      <c r="G64" s="1"/>
      <c r="H64" s="1"/>
      <c r="I64" s="2"/>
      <c r="J64" s="1"/>
      <c r="K64" s="1"/>
    </row>
  </sheetData>
  <mergeCells count="14">
    <mergeCell ref="A37:K37"/>
    <mergeCell ref="A40:K40"/>
    <mergeCell ref="A20:K20"/>
    <mergeCell ref="A22:K22"/>
    <mergeCell ref="A23:K23"/>
    <mergeCell ref="A25:K25"/>
    <mergeCell ref="A31:K31"/>
    <mergeCell ref="A35:K35"/>
    <mergeCell ref="A18:K18"/>
    <mergeCell ref="A2:K2"/>
    <mergeCell ref="A5:K5"/>
    <mergeCell ref="A7:K7"/>
    <mergeCell ref="A12:K12"/>
    <mergeCell ref="A15:K15"/>
  </mergeCells>
  <dataValidations count="1">
    <dataValidation type="list" allowBlank="1" showInputMessage="1" showErrorMessage="1" sqref="E1:E1048576" xr:uid="{6818B55E-F1BA-4291-B00E-D1DACC144BFD}">
      <formula1>"In-Person, Virtual"</formula1>
    </dataValidation>
  </dataValidations>
  <pageMargins left="0.7" right="0.7" top="0.75" bottom="0.75" header="0.3" footer="0.3"/>
  <pageSetup paperSize="3" orientation="landscape" r:id="rId1"/>
  <rowBreaks count="1" manualBreakCount="1">
    <brk id="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67610-1B1B-4F85-8F2D-6E420C644DC4}">
  <sheetPr codeName="Sheet3"/>
  <dimension ref="A1:K5"/>
  <sheetViews>
    <sheetView workbookViewId="0">
      <pane ySplit="1" topLeftCell="A3" activePane="bottomLeft" state="frozen"/>
      <selection pane="bottomLeft" activeCell="H1" sqref="H1"/>
    </sheetView>
  </sheetViews>
  <sheetFormatPr defaultColWidth="9.140625" defaultRowHeight="15" x14ac:dyDescent="0.25"/>
  <cols>
    <col min="1" max="2" width="9.140625" style="79"/>
    <col min="3" max="3" width="13.5703125" style="79" bestFit="1" customWidth="1"/>
    <col min="4" max="4" width="30.140625" style="79" customWidth="1"/>
    <col min="5" max="5" width="11.7109375" style="79" customWidth="1"/>
    <col min="6" max="6" width="15.140625" style="79" customWidth="1"/>
    <col min="7" max="7" width="26.5703125" style="79" bestFit="1" customWidth="1"/>
    <col min="8" max="8" width="12.5703125" style="79" bestFit="1" customWidth="1"/>
    <col min="9" max="9" width="12.85546875" style="79" customWidth="1"/>
    <col min="10" max="10" width="9.140625" style="79"/>
    <col min="11" max="11" width="21.5703125" style="79" bestFit="1" customWidth="1"/>
    <col min="12" max="16384" width="9.140625" style="79"/>
  </cols>
  <sheetData>
    <row r="1" spans="1:11" ht="15.75" x14ac:dyDescent="0.25">
      <c r="A1" s="77" t="s">
        <v>0</v>
      </c>
      <c r="B1" s="78" t="s">
        <v>1</v>
      </c>
      <c r="C1" s="78" t="s">
        <v>2</v>
      </c>
      <c r="D1" s="78" t="s">
        <v>3</v>
      </c>
      <c r="E1" s="78" t="s">
        <v>4</v>
      </c>
      <c r="F1" s="78" t="s">
        <v>5</v>
      </c>
      <c r="G1" s="78" t="s">
        <v>6</v>
      </c>
      <c r="H1" s="78" t="s">
        <v>7</v>
      </c>
      <c r="I1" s="78" t="s">
        <v>8</v>
      </c>
      <c r="J1" s="78" t="s">
        <v>9</v>
      </c>
      <c r="K1" s="78" t="s">
        <v>10</v>
      </c>
    </row>
    <row r="2" spans="1:11" ht="153" x14ac:dyDescent="0.25">
      <c r="A2" s="80" t="s">
        <v>12</v>
      </c>
      <c r="B2" s="81" t="s">
        <v>28</v>
      </c>
      <c r="C2" s="82" t="s">
        <v>29</v>
      </c>
      <c r="D2" s="82" t="s">
        <v>30</v>
      </c>
      <c r="E2" s="82" t="s">
        <v>515</v>
      </c>
      <c r="F2" s="81" t="s">
        <v>17</v>
      </c>
      <c r="G2" s="82" t="s">
        <v>31</v>
      </c>
      <c r="H2" s="83">
        <v>19617.419999999998</v>
      </c>
      <c r="I2" s="83">
        <v>98087.09</v>
      </c>
      <c r="J2" s="84">
        <v>6</v>
      </c>
      <c r="K2" s="85">
        <v>3</v>
      </c>
    </row>
    <row r="3" spans="1:11" ht="267.75" x14ac:dyDescent="0.25">
      <c r="A3" s="86" t="s">
        <v>516</v>
      </c>
      <c r="B3" s="87" t="s">
        <v>23</v>
      </c>
      <c r="C3" s="88" t="s">
        <v>517</v>
      </c>
      <c r="D3" s="89" t="s">
        <v>518</v>
      </c>
      <c r="E3" s="88" t="s">
        <v>515</v>
      </c>
      <c r="F3" s="84" t="s">
        <v>17</v>
      </c>
      <c r="G3" s="88" t="s">
        <v>64</v>
      </c>
      <c r="H3" s="90">
        <f>'[1]Updated for FY26 Nov 24'!$T$15</f>
        <v>26897.456514812289</v>
      </c>
      <c r="I3" s="90">
        <f>H3*5</f>
        <v>134487.28257406145</v>
      </c>
      <c r="J3" s="84">
        <v>4</v>
      </c>
      <c r="K3" s="85">
        <v>2</v>
      </c>
    </row>
    <row r="4" spans="1:11" ht="228" x14ac:dyDescent="0.25">
      <c r="A4" s="86" t="s">
        <v>516</v>
      </c>
      <c r="B4" s="87"/>
      <c r="C4" s="88" t="s">
        <v>519</v>
      </c>
      <c r="D4" s="91" t="s">
        <v>520</v>
      </c>
      <c r="E4" s="88" t="s">
        <v>515</v>
      </c>
      <c r="F4" s="84" t="s">
        <v>17</v>
      </c>
      <c r="G4" s="88" t="s">
        <v>64</v>
      </c>
      <c r="H4" s="90">
        <f>'[1]Updated for FY26 Nov 24'!$T$16</f>
        <v>13643.998257406143</v>
      </c>
      <c r="I4" s="90">
        <f>H4*5</f>
        <v>68219.991287030716</v>
      </c>
      <c r="J4" s="84">
        <v>2</v>
      </c>
      <c r="K4" s="85">
        <v>1</v>
      </c>
    </row>
    <row r="5" spans="1:11" ht="15.75" customHeight="1" x14ac:dyDescent="0.25"/>
  </sheetData>
  <dataValidations count="2">
    <dataValidation type="list" allowBlank="1" showInputMessage="1" sqref="E2:E4" xr:uid="{6B08337F-B264-4CF8-B7D2-ADE875D420E5}">
      <formula1>"In-Person, Virtual"</formula1>
    </dataValidation>
    <dataValidation type="list" allowBlank="1" showInputMessage="1" showErrorMessage="1" sqref="E1" xr:uid="{6D3722D3-C2A4-4E81-88BF-39B6FB2CC24F}">
      <formula1>"In-Person, Virtual"</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A7C9B-7226-4C0D-B6AC-196CE3DB910A}">
  <sheetPr codeName="Sheet4"/>
  <dimension ref="A1:L18"/>
  <sheetViews>
    <sheetView workbookViewId="0">
      <pane ySplit="1" topLeftCell="A9" activePane="bottomLeft" state="frozen"/>
      <selection pane="bottomLeft" activeCell="I5" sqref="I5:J5"/>
    </sheetView>
  </sheetViews>
  <sheetFormatPr defaultColWidth="9.140625" defaultRowHeight="15" x14ac:dyDescent="0.25"/>
  <cols>
    <col min="1" max="1" width="9.140625" style="79"/>
    <col min="2" max="2" width="9.42578125" style="79" customWidth="1"/>
    <col min="3" max="3" width="12.42578125" style="79" bestFit="1" customWidth="1"/>
    <col min="4" max="4" width="13.5703125" style="79" bestFit="1" customWidth="1"/>
    <col min="5" max="5" width="21" style="79" bestFit="1" customWidth="1"/>
    <col min="6" max="6" width="15.42578125" style="79" bestFit="1" customWidth="1"/>
    <col min="7" max="7" width="9.140625" style="79"/>
    <col min="8" max="8" width="26.5703125" style="79" bestFit="1" customWidth="1"/>
    <col min="9" max="9" width="24.140625" style="79" bestFit="1" customWidth="1"/>
    <col min="10" max="10" width="23.5703125" style="79" bestFit="1" customWidth="1"/>
    <col min="11" max="11" width="54.5703125" style="79" bestFit="1" customWidth="1"/>
    <col min="12" max="16384" width="9.140625" style="79"/>
  </cols>
  <sheetData>
    <row r="1" spans="1:12" ht="16.5" thickBot="1" x14ac:dyDescent="0.3">
      <c r="A1" s="77" t="s">
        <v>0</v>
      </c>
      <c r="B1" s="78" t="s">
        <v>1</v>
      </c>
      <c r="C1" s="78" t="s">
        <v>127</v>
      </c>
      <c r="D1" s="78" t="s">
        <v>2</v>
      </c>
      <c r="E1" s="78" t="s">
        <v>3</v>
      </c>
      <c r="F1" s="78" t="s">
        <v>4</v>
      </c>
      <c r="G1" s="78" t="s">
        <v>5</v>
      </c>
      <c r="H1" s="78" t="s">
        <v>6</v>
      </c>
      <c r="I1" s="78" t="s">
        <v>7</v>
      </c>
      <c r="J1" s="78" t="s">
        <v>8</v>
      </c>
      <c r="K1" s="78" t="s">
        <v>9</v>
      </c>
      <c r="L1" s="78" t="s">
        <v>10</v>
      </c>
    </row>
    <row r="2" spans="1:12" ht="255.75" thickBot="1" x14ac:dyDescent="0.3">
      <c r="A2" s="92" t="s">
        <v>128</v>
      </c>
      <c r="B2" s="93" t="s">
        <v>521</v>
      </c>
      <c r="C2" s="94"/>
      <c r="D2" s="94" t="s">
        <v>522</v>
      </c>
      <c r="E2" s="94" t="s">
        <v>523</v>
      </c>
      <c r="F2" s="95" t="s">
        <v>524</v>
      </c>
      <c r="G2" s="95" t="s">
        <v>54</v>
      </c>
      <c r="H2" s="96" t="s">
        <v>525</v>
      </c>
      <c r="I2" s="97">
        <f>'[2]YIPA Total Cost Nov 2024'!$P$3</f>
        <v>2869.1079902113406</v>
      </c>
      <c r="J2" s="97">
        <f t="shared" ref="J2:J13" si="0">I2*5</f>
        <v>14345.539951056704</v>
      </c>
      <c r="K2" s="98" t="s">
        <v>135</v>
      </c>
      <c r="L2" s="99" t="s">
        <v>526</v>
      </c>
    </row>
    <row r="3" spans="1:12" ht="306" x14ac:dyDescent="0.25">
      <c r="A3" s="92" t="s">
        <v>527</v>
      </c>
      <c r="B3" s="93" t="s">
        <v>521</v>
      </c>
      <c r="C3" s="94"/>
      <c r="D3" s="94" t="s">
        <v>528</v>
      </c>
      <c r="E3" s="94" t="s">
        <v>529</v>
      </c>
      <c r="F3" s="95" t="s">
        <v>524</v>
      </c>
      <c r="G3" s="95" t="s">
        <v>17</v>
      </c>
      <c r="H3" s="100" t="s">
        <v>530</v>
      </c>
      <c r="I3" s="97">
        <f>'[2]YIPA Total Cost Nov 2024'!$P$4</f>
        <v>1728.7375</v>
      </c>
      <c r="J3" s="97">
        <f t="shared" si="0"/>
        <v>8643.6875</v>
      </c>
      <c r="K3" s="98" t="s">
        <v>135</v>
      </c>
      <c r="L3" s="99" t="s">
        <v>526</v>
      </c>
    </row>
    <row r="4" spans="1:12" ht="344.25" x14ac:dyDescent="0.25">
      <c r="A4" s="92" t="s">
        <v>527</v>
      </c>
      <c r="B4" s="93" t="s">
        <v>521</v>
      </c>
      <c r="C4" s="101"/>
      <c r="D4" s="94" t="s">
        <v>531</v>
      </c>
      <c r="E4" s="94" t="s">
        <v>532</v>
      </c>
      <c r="F4" s="95" t="s">
        <v>524</v>
      </c>
      <c r="G4" s="95" t="s">
        <v>17</v>
      </c>
      <c r="H4" s="94" t="s">
        <v>533</v>
      </c>
      <c r="I4" s="97">
        <f>'[2]YIPA Total Cost Nov 2024'!$P$5</f>
        <v>1769.4647499999999</v>
      </c>
      <c r="J4" s="97">
        <f t="shared" si="0"/>
        <v>8847.3237499999996</v>
      </c>
      <c r="K4" s="98" t="s">
        <v>135</v>
      </c>
      <c r="L4" s="99" t="s">
        <v>526</v>
      </c>
    </row>
    <row r="5" spans="1:12" ht="331.5" x14ac:dyDescent="0.25">
      <c r="A5" s="92" t="s">
        <v>128</v>
      </c>
      <c r="B5" s="93" t="s">
        <v>521</v>
      </c>
      <c r="C5" s="94"/>
      <c r="D5" s="94" t="s">
        <v>534</v>
      </c>
      <c r="E5" s="94" t="s">
        <v>535</v>
      </c>
      <c r="F5" s="95" t="s">
        <v>524</v>
      </c>
      <c r="G5" s="95" t="s">
        <v>17</v>
      </c>
      <c r="H5" s="94" t="s">
        <v>184</v>
      </c>
      <c r="I5" s="97">
        <f>'[2]YIPA Total Cost Nov 2024'!$P$6</f>
        <v>1769.4647499999999</v>
      </c>
      <c r="J5" s="97">
        <f t="shared" si="0"/>
        <v>8847.3237499999996</v>
      </c>
      <c r="K5" s="98" t="s">
        <v>135</v>
      </c>
      <c r="L5" s="99" t="s">
        <v>526</v>
      </c>
    </row>
    <row r="6" spans="1:12" ht="331.5" x14ac:dyDescent="0.25">
      <c r="A6" s="92" t="s">
        <v>536</v>
      </c>
      <c r="B6" s="93" t="s">
        <v>521</v>
      </c>
      <c r="C6" s="94"/>
      <c r="D6" s="102" t="s">
        <v>537</v>
      </c>
      <c r="E6" s="94" t="s">
        <v>538</v>
      </c>
      <c r="F6" s="95" t="s">
        <v>524</v>
      </c>
      <c r="G6" s="95" t="s">
        <v>17</v>
      </c>
      <c r="H6" s="94" t="s">
        <v>539</v>
      </c>
      <c r="I6" s="97">
        <f>'[2]YIPA Total Cost Nov 2024'!$P$7</f>
        <v>1810.1920000000002</v>
      </c>
      <c r="J6" s="97">
        <f t="shared" si="0"/>
        <v>9050.9600000000009</v>
      </c>
      <c r="K6" s="98" t="s">
        <v>135</v>
      </c>
      <c r="L6" s="99" t="s">
        <v>526</v>
      </c>
    </row>
    <row r="7" spans="1:12" ht="293.25" x14ac:dyDescent="0.25">
      <c r="A7" s="92" t="s">
        <v>527</v>
      </c>
      <c r="B7" s="93" t="s">
        <v>521</v>
      </c>
      <c r="C7" s="101"/>
      <c r="D7" s="94" t="s">
        <v>540</v>
      </c>
      <c r="E7" s="94" t="s">
        <v>541</v>
      </c>
      <c r="F7" s="95" t="s">
        <v>524</v>
      </c>
      <c r="G7" s="95" t="s">
        <v>17</v>
      </c>
      <c r="H7" s="94" t="s">
        <v>542</v>
      </c>
      <c r="I7" s="97">
        <f>'[2]YIPA Total Cost Nov 2024'!$P$8</f>
        <v>1769.4647499999999</v>
      </c>
      <c r="J7" s="97">
        <f t="shared" si="0"/>
        <v>8847.3237499999996</v>
      </c>
      <c r="K7" s="98" t="s">
        <v>135</v>
      </c>
      <c r="L7" s="99" t="s">
        <v>526</v>
      </c>
    </row>
    <row r="8" spans="1:12" ht="306" x14ac:dyDescent="0.25">
      <c r="A8" s="92" t="s">
        <v>128</v>
      </c>
      <c r="B8" s="93" t="s">
        <v>521</v>
      </c>
      <c r="C8" s="103"/>
      <c r="D8" s="94" t="s">
        <v>543</v>
      </c>
      <c r="E8" s="94" t="s">
        <v>544</v>
      </c>
      <c r="F8" s="95" t="s">
        <v>524</v>
      </c>
      <c r="G8" s="95" t="s">
        <v>17</v>
      </c>
      <c r="H8" s="94" t="s">
        <v>354</v>
      </c>
      <c r="I8" s="104">
        <f>'[2]YIPA Total Cost Nov 2024'!$P$9</f>
        <v>1769.4647499999999</v>
      </c>
      <c r="J8" s="104">
        <f t="shared" si="0"/>
        <v>8847.3237499999996</v>
      </c>
      <c r="K8" s="105" t="s">
        <v>135</v>
      </c>
      <c r="L8" s="106" t="s">
        <v>526</v>
      </c>
    </row>
    <row r="9" spans="1:12" ht="331.5" x14ac:dyDescent="0.25">
      <c r="A9" s="92" t="s">
        <v>128</v>
      </c>
      <c r="B9" s="93" t="s">
        <v>521</v>
      </c>
      <c r="C9" s="94"/>
      <c r="D9" s="94" t="s">
        <v>545</v>
      </c>
      <c r="E9" s="94" t="s">
        <v>546</v>
      </c>
      <c r="F9" s="95" t="s">
        <v>524</v>
      </c>
      <c r="G9" s="95" t="s">
        <v>17</v>
      </c>
      <c r="H9" s="94" t="s">
        <v>547</v>
      </c>
      <c r="I9" s="104">
        <f>'[2]YIPA Total Cost Nov 2024'!$P$10</f>
        <v>1810.1920000000002</v>
      </c>
      <c r="J9" s="104">
        <f t="shared" si="0"/>
        <v>9050.9600000000009</v>
      </c>
      <c r="K9" s="105" t="s">
        <v>135</v>
      </c>
      <c r="L9" s="106" t="s">
        <v>526</v>
      </c>
    </row>
    <row r="10" spans="1:12" ht="165.75" x14ac:dyDescent="0.25">
      <c r="A10" s="92" t="s">
        <v>128</v>
      </c>
      <c r="B10" s="93" t="s">
        <v>521</v>
      </c>
      <c r="C10" s="94"/>
      <c r="D10" s="94" t="s">
        <v>548</v>
      </c>
      <c r="E10" s="94" t="s">
        <v>549</v>
      </c>
      <c r="F10" s="95" t="s">
        <v>524</v>
      </c>
      <c r="G10" s="95" t="s">
        <v>17</v>
      </c>
      <c r="H10" s="94" t="s">
        <v>354</v>
      </c>
      <c r="I10" s="104">
        <f>'[2]YIPA Total Cost Nov 2024'!$P$11</f>
        <v>1728.7375</v>
      </c>
      <c r="J10" s="104">
        <f t="shared" si="0"/>
        <v>8643.6875</v>
      </c>
      <c r="K10" s="105" t="s">
        <v>135</v>
      </c>
      <c r="L10" s="106" t="s">
        <v>526</v>
      </c>
    </row>
    <row r="11" spans="1:12" ht="382.5" x14ac:dyDescent="0.25">
      <c r="A11" s="92" t="s">
        <v>128</v>
      </c>
      <c r="B11" s="93" t="s">
        <v>521</v>
      </c>
      <c r="C11" s="94"/>
      <c r="D11" s="102" t="s">
        <v>550</v>
      </c>
      <c r="E11" s="94" t="s">
        <v>551</v>
      </c>
      <c r="F11" s="95" t="s">
        <v>524</v>
      </c>
      <c r="G11" s="95" t="s">
        <v>17</v>
      </c>
      <c r="H11" s="94" t="s">
        <v>552</v>
      </c>
      <c r="I11" s="104">
        <f>'[2]YIPA Total Cost Nov 2024'!$P$12</f>
        <v>1769.4647499999999</v>
      </c>
      <c r="J11" s="104">
        <f t="shared" si="0"/>
        <v>8847.3237499999996</v>
      </c>
      <c r="K11" s="105" t="s">
        <v>135</v>
      </c>
      <c r="L11" s="106" t="s">
        <v>526</v>
      </c>
    </row>
    <row r="12" spans="1:12" ht="300" x14ac:dyDescent="0.25">
      <c r="A12" s="92" t="s">
        <v>128</v>
      </c>
      <c r="B12" s="93" t="s">
        <v>521</v>
      </c>
      <c r="C12" s="94"/>
      <c r="D12" s="94" t="s">
        <v>553</v>
      </c>
      <c r="E12" s="107" t="s">
        <v>554</v>
      </c>
      <c r="F12" s="95" t="s">
        <v>524</v>
      </c>
      <c r="G12" s="95" t="s">
        <v>17</v>
      </c>
      <c r="H12" s="94" t="s">
        <v>555</v>
      </c>
      <c r="I12" s="104">
        <f>'[2]YIPA Total Cost Nov 2024'!$P$13</f>
        <v>1769.4647499999999</v>
      </c>
      <c r="J12" s="104">
        <f t="shared" si="0"/>
        <v>8847.3237499999996</v>
      </c>
      <c r="K12" s="105" t="s">
        <v>135</v>
      </c>
      <c r="L12" s="106" t="s">
        <v>526</v>
      </c>
    </row>
    <row r="13" spans="1:12" ht="344.25" x14ac:dyDescent="0.25">
      <c r="A13" s="92" t="s">
        <v>128</v>
      </c>
      <c r="B13" s="93" t="s">
        <v>521</v>
      </c>
      <c r="C13" s="94"/>
      <c r="D13" s="94" t="s">
        <v>556</v>
      </c>
      <c r="E13" s="94" t="s">
        <v>557</v>
      </c>
      <c r="F13" s="95" t="s">
        <v>524</v>
      </c>
      <c r="G13" s="95" t="s">
        <v>17</v>
      </c>
      <c r="H13" s="94" t="s">
        <v>364</v>
      </c>
      <c r="I13" s="104">
        <f>'[2]YIPA Total Cost Nov 2024'!$P$14</f>
        <v>1728.7375</v>
      </c>
      <c r="J13" s="104">
        <f t="shared" si="0"/>
        <v>8643.6875</v>
      </c>
      <c r="K13" s="105" t="s">
        <v>135</v>
      </c>
      <c r="L13" s="106" t="s">
        <v>526</v>
      </c>
    </row>
    <row r="14" spans="1:12" ht="344.25" x14ac:dyDescent="0.25">
      <c r="A14" s="92" t="s">
        <v>128</v>
      </c>
      <c r="B14" s="93" t="s">
        <v>521</v>
      </c>
      <c r="C14" s="103"/>
      <c r="D14" s="94" t="s">
        <v>558</v>
      </c>
      <c r="E14" s="94" t="s">
        <v>559</v>
      </c>
      <c r="F14" s="95" t="s">
        <v>524</v>
      </c>
      <c r="G14" s="95" t="s">
        <v>17</v>
      </c>
      <c r="H14" s="94" t="s">
        <v>560</v>
      </c>
      <c r="I14" s="104">
        <f>'[2]YIPA Total Cost Nov 2024'!$P$15</f>
        <v>1728.7375</v>
      </c>
      <c r="J14" s="104">
        <f>I14*5</f>
        <v>8643.6875</v>
      </c>
      <c r="K14" s="105" t="s">
        <v>135</v>
      </c>
      <c r="L14" s="106" t="s">
        <v>526</v>
      </c>
    </row>
    <row r="15" spans="1:12" ht="357" x14ac:dyDescent="0.25">
      <c r="A15" s="92" t="s">
        <v>128</v>
      </c>
      <c r="B15" s="93" t="s">
        <v>521</v>
      </c>
      <c r="C15" s="94"/>
      <c r="D15" s="94" t="s">
        <v>561</v>
      </c>
      <c r="E15" s="94" t="s">
        <v>562</v>
      </c>
      <c r="F15" s="95" t="s">
        <v>524</v>
      </c>
      <c r="G15" s="95" t="s">
        <v>17</v>
      </c>
      <c r="H15" s="94" t="s">
        <v>160</v>
      </c>
      <c r="I15" s="104">
        <f>'[2]YIPA Total Cost Nov 2024'!$P$16</f>
        <v>1769.4647499999999</v>
      </c>
      <c r="J15" s="104">
        <f>I15*5</f>
        <v>8847.3237499999996</v>
      </c>
      <c r="K15" s="105" t="s">
        <v>135</v>
      </c>
      <c r="L15" s="106" t="s">
        <v>526</v>
      </c>
    </row>
    <row r="16" spans="1:12" ht="318.75" x14ac:dyDescent="0.25">
      <c r="A16" s="92" t="s">
        <v>128</v>
      </c>
      <c r="B16" s="93" t="s">
        <v>521</v>
      </c>
      <c r="C16" s="94"/>
      <c r="D16" s="94" t="s">
        <v>563</v>
      </c>
      <c r="E16" s="94" t="s">
        <v>564</v>
      </c>
      <c r="F16" s="95" t="s">
        <v>524</v>
      </c>
      <c r="G16" s="95" t="s">
        <v>17</v>
      </c>
      <c r="H16" s="94" t="s">
        <v>160</v>
      </c>
      <c r="I16" s="104">
        <f>'[2]YIPA Total Cost Nov 2024'!$P$17</f>
        <v>1728.7375</v>
      </c>
      <c r="J16" s="104">
        <f t="shared" ref="J16:J17" si="1">I16*5</f>
        <v>8643.6875</v>
      </c>
      <c r="K16" s="105" t="s">
        <v>135</v>
      </c>
      <c r="L16" s="106" t="s">
        <v>526</v>
      </c>
    </row>
    <row r="17" spans="1:12" ht="331.5" x14ac:dyDescent="0.25">
      <c r="A17" s="92" t="s">
        <v>128</v>
      </c>
      <c r="B17" s="93" t="s">
        <v>521</v>
      </c>
      <c r="C17" s="94"/>
      <c r="D17" s="108" t="s">
        <v>565</v>
      </c>
      <c r="E17" s="94" t="s">
        <v>566</v>
      </c>
      <c r="F17" s="95" t="s">
        <v>524</v>
      </c>
      <c r="G17" s="95" t="s">
        <v>17</v>
      </c>
      <c r="H17" s="94" t="s">
        <v>160</v>
      </c>
      <c r="I17" s="104">
        <f>'[2]YIPA Total Cost Nov 2024'!$P$18</f>
        <v>1728.7375</v>
      </c>
      <c r="J17" s="104">
        <f t="shared" si="1"/>
        <v>8643.6875</v>
      </c>
      <c r="K17" s="105" t="s">
        <v>135</v>
      </c>
      <c r="L17" s="106" t="s">
        <v>526</v>
      </c>
    </row>
    <row r="18" spans="1:12" ht="382.5" x14ac:dyDescent="0.25">
      <c r="A18" s="92" t="s">
        <v>439</v>
      </c>
      <c r="B18" s="93"/>
      <c r="C18" s="94"/>
      <c r="D18" s="109" t="s">
        <v>567</v>
      </c>
      <c r="E18" s="110" t="s">
        <v>568</v>
      </c>
      <c r="F18" s="109" t="s">
        <v>569</v>
      </c>
      <c r="G18" s="109" t="s">
        <v>570</v>
      </c>
      <c r="H18" s="81" t="s">
        <v>571</v>
      </c>
      <c r="I18" s="111">
        <v>529100</v>
      </c>
      <c r="J18" s="111">
        <v>2645500</v>
      </c>
      <c r="K18" s="112" t="s">
        <v>135</v>
      </c>
      <c r="L18" s="113" t="s">
        <v>572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F2969-354E-4A09-986B-8512F46254CE}">
  <sheetPr codeName="Sheet5"/>
  <dimension ref="A1:K4"/>
  <sheetViews>
    <sheetView workbookViewId="0">
      <pane ySplit="1" topLeftCell="A4" activePane="bottomLeft" state="frozen"/>
      <selection pane="bottomLeft" activeCell="B3" sqref="B3"/>
    </sheetView>
  </sheetViews>
  <sheetFormatPr defaultColWidth="9.140625" defaultRowHeight="15" x14ac:dyDescent="0.25"/>
  <cols>
    <col min="1" max="1" width="11.5703125" style="79" bestFit="1" customWidth="1"/>
    <col min="2" max="2" width="21.85546875" style="79" bestFit="1" customWidth="1"/>
    <col min="3" max="3" width="13.5703125" style="79" bestFit="1" customWidth="1"/>
    <col min="4" max="4" width="21" style="79" bestFit="1" customWidth="1"/>
    <col min="5" max="6" width="9.140625" style="79"/>
    <col min="7" max="7" width="27.42578125" style="79" bestFit="1" customWidth="1"/>
    <col min="8" max="8" width="9.140625" style="79"/>
    <col min="9" max="9" width="10.140625" style="79" bestFit="1" customWidth="1"/>
    <col min="10" max="16384" width="9.140625" style="79"/>
  </cols>
  <sheetData>
    <row r="1" spans="1:11" ht="15.75" x14ac:dyDescent="0.25">
      <c r="A1" s="77" t="s">
        <v>0</v>
      </c>
      <c r="B1" s="78" t="s">
        <v>1</v>
      </c>
      <c r="C1" s="78" t="s">
        <v>2</v>
      </c>
      <c r="D1" s="78" t="s">
        <v>3</v>
      </c>
      <c r="E1" s="78" t="s">
        <v>4</v>
      </c>
      <c r="F1" s="78" t="s">
        <v>5</v>
      </c>
      <c r="G1" s="78" t="s">
        <v>6</v>
      </c>
      <c r="H1" s="78" t="s">
        <v>7</v>
      </c>
      <c r="I1" s="78" t="s">
        <v>8</v>
      </c>
      <c r="J1" s="78" t="s">
        <v>9</v>
      </c>
      <c r="K1" s="78" t="s">
        <v>10</v>
      </c>
    </row>
    <row r="2" spans="1:11" ht="318.75" x14ac:dyDescent="0.25">
      <c r="A2" s="80" t="s">
        <v>12</v>
      </c>
      <c r="B2" s="81" t="s">
        <v>37</v>
      </c>
      <c r="C2" s="114" t="s">
        <v>38</v>
      </c>
      <c r="D2" s="115" t="s">
        <v>39</v>
      </c>
      <c r="E2" s="82" t="s">
        <v>16</v>
      </c>
      <c r="F2" s="81" t="s">
        <v>17</v>
      </c>
      <c r="G2" s="116" t="s">
        <v>31</v>
      </c>
      <c r="H2" s="117">
        <v>3739.8172500000001</v>
      </c>
      <c r="I2" s="117">
        <v>18699.09</v>
      </c>
      <c r="J2" s="109">
        <v>3</v>
      </c>
      <c r="K2" s="118">
        <v>1.5</v>
      </c>
    </row>
    <row r="3" spans="1:11" ht="409.5" x14ac:dyDescent="0.25">
      <c r="A3" s="80" t="s">
        <v>12</v>
      </c>
      <c r="B3" s="81" t="s">
        <v>41</v>
      </c>
      <c r="C3" s="82" t="s">
        <v>42</v>
      </c>
      <c r="D3" s="82" t="s">
        <v>43</v>
      </c>
      <c r="E3" s="82" t="s">
        <v>44</v>
      </c>
      <c r="F3" s="81" t="s">
        <v>17</v>
      </c>
      <c r="G3" s="116" t="s">
        <v>45</v>
      </c>
      <c r="H3" s="117">
        <v>5206.0672499999991</v>
      </c>
      <c r="I3" s="117">
        <f>H3*5</f>
        <v>26030.336249999997</v>
      </c>
      <c r="J3" s="109">
        <v>3</v>
      </c>
      <c r="K3" s="118">
        <v>1.5</v>
      </c>
    </row>
    <row r="4" spans="1:11" ht="293.25" x14ac:dyDescent="0.25">
      <c r="A4" s="80" t="s">
        <v>12</v>
      </c>
      <c r="B4" s="81" t="s">
        <v>114</v>
      </c>
      <c r="C4" s="82" t="s">
        <v>115</v>
      </c>
      <c r="D4" s="82" t="s">
        <v>116</v>
      </c>
      <c r="E4" s="82" t="s">
        <v>44</v>
      </c>
      <c r="F4" s="81" t="s">
        <v>17</v>
      </c>
      <c r="G4" s="82" t="s">
        <v>117</v>
      </c>
      <c r="H4" s="117">
        <v>5446.84</v>
      </c>
      <c r="I4" s="117">
        <f>H4*5</f>
        <v>27234.2</v>
      </c>
      <c r="J4" s="109">
        <v>2</v>
      </c>
      <c r="K4" s="119">
        <v>1.5</v>
      </c>
    </row>
  </sheetData>
  <dataValidations count="1">
    <dataValidation type="list" allowBlank="1" showInputMessage="1" showErrorMessage="1" sqref="E1:E4" xr:uid="{132884E2-C3FF-46D8-B912-CC478964BC20}">
      <formula1>"In-Person, Virtual"</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556E7-42D0-49B2-82F8-9DE15ED948C6}">
  <sheetPr codeName="Sheet6"/>
  <dimension ref="A1:L2"/>
  <sheetViews>
    <sheetView workbookViewId="0">
      <selection activeCell="A3" sqref="A3:K4"/>
    </sheetView>
  </sheetViews>
  <sheetFormatPr defaultColWidth="9.140625" defaultRowHeight="15" x14ac:dyDescent="0.25"/>
  <cols>
    <col min="1" max="1" width="10.85546875" style="122" bestFit="1" customWidth="1"/>
    <col min="2" max="2" width="19.42578125" style="122" bestFit="1" customWidth="1"/>
    <col min="3" max="3" width="17.42578125" style="122" customWidth="1"/>
    <col min="4" max="4" width="35.28515625" style="122" customWidth="1"/>
    <col min="5" max="5" width="13.85546875" style="122" bestFit="1" customWidth="1"/>
    <col min="6" max="6" width="37.7109375" style="122" bestFit="1" customWidth="1"/>
    <col min="7" max="7" width="24.140625" style="122" bestFit="1" customWidth="1"/>
    <col min="8" max="8" width="22.28515625" style="122" bestFit="1" customWidth="1"/>
    <col min="9" max="9" width="21.7109375" style="122" bestFit="1" customWidth="1"/>
    <col min="10" max="10" width="48.7109375" style="122" bestFit="1" customWidth="1"/>
    <col min="11" max="11" width="19.5703125" style="122" bestFit="1" customWidth="1"/>
    <col min="12" max="16384" width="9.140625" style="122"/>
  </cols>
  <sheetData>
    <row r="1" spans="1:12" ht="15.75" x14ac:dyDescent="0.25">
      <c r="A1" s="77" t="s">
        <v>0</v>
      </c>
      <c r="B1" s="78" t="s">
        <v>1</v>
      </c>
      <c r="C1" s="78" t="s">
        <v>2</v>
      </c>
      <c r="D1" s="78" t="s">
        <v>3</v>
      </c>
      <c r="E1" s="78" t="s">
        <v>4</v>
      </c>
      <c r="F1" s="78" t="s">
        <v>5</v>
      </c>
      <c r="G1" s="78" t="s">
        <v>6</v>
      </c>
      <c r="H1" s="78" t="s">
        <v>7</v>
      </c>
      <c r="I1" s="78" t="s">
        <v>8</v>
      </c>
      <c r="J1" s="78" t="s">
        <v>9</v>
      </c>
      <c r="K1" s="78" t="s">
        <v>10</v>
      </c>
    </row>
    <row r="2" spans="1:12" ht="293.25" x14ac:dyDescent="0.25">
      <c r="A2" s="149" t="s">
        <v>12</v>
      </c>
      <c r="B2" s="150" t="s">
        <v>582</v>
      </c>
      <c r="C2" s="151" t="s">
        <v>573</v>
      </c>
      <c r="D2" s="152" t="s">
        <v>598</v>
      </c>
      <c r="E2" s="153" t="s">
        <v>16</v>
      </c>
      <c r="F2" s="126" t="s">
        <v>54</v>
      </c>
      <c r="G2" s="125" t="s">
        <v>580</v>
      </c>
      <c r="H2" s="154">
        <v>3200</v>
      </c>
      <c r="I2" s="155">
        <v>16000</v>
      </c>
      <c r="J2" s="150">
        <v>3</v>
      </c>
      <c r="K2" s="156">
        <v>1</v>
      </c>
      <c r="L2" s="123"/>
    </row>
  </sheetData>
  <dataValidations count="1">
    <dataValidation type="list" allowBlank="1" showInputMessage="1" showErrorMessage="1" sqref="E1:E2" xr:uid="{02B842DF-1357-4EC8-A9E6-A6138A4E41D0}">
      <formula1>"In-Person, Virtual"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4D238-8B7A-4A49-A48E-BD4E116D1C7B}">
  <dimension ref="A1:K3"/>
  <sheetViews>
    <sheetView topLeftCell="A3" workbookViewId="0">
      <selection activeCell="F2" sqref="F2"/>
    </sheetView>
  </sheetViews>
  <sheetFormatPr defaultRowHeight="15" x14ac:dyDescent="0.25"/>
  <cols>
    <col min="1" max="1" width="11" customWidth="1"/>
    <col min="2" max="2" width="21.85546875" bestFit="1" customWidth="1"/>
    <col min="3" max="3" width="13.7109375" bestFit="1" customWidth="1"/>
    <col min="4" max="4" width="21" bestFit="1" customWidth="1"/>
    <col min="5" max="5" width="15.42578125" bestFit="1" customWidth="1"/>
    <col min="6" max="6" width="41.7109375" bestFit="1" customWidth="1"/>
    <col min="7" max="7" width="26.5703125" bestFit="1" customWidth="1"/>
    <col min="8" max="8" width="24.140625" bestFit="1" customWidth="1"/>
    <col min="9" max="9" width="23.7109375" bestFit="1" customWidth="1"/>
    <col min="10" max="10" width="17.140625" customWidth="1"/>
    <col min="11" max="11" width="14.28515625" customWidth="1"/>
  </cols>
  <sheetData>
    <row r="1" spans="1:11" ht="34.5" customHeight="1" x14ac:dyDescent="0.25">
      <c r="A1" s="213" t="s">
        <v>0</v>
      </c>
      <c r="B1" s="212" t="s">
        <v>1</v>
      </c>
      <c r="C1" s="212" t="s">
        <v>2</v>
      </c>
      <c r="D1" s="212" t="s">
        <v>3</v>
      </c>
      <c r="E1" s="212" t="s">
        <v>4</v>
      </c>
      <c r="F1" s="212" t="s">
        <v>5</v>
      </c>
      <c r="G1" s="212" t="s">
        <v>6</v>
      </c>
      <c r="H1" s="212" t="s">
        <v>7</v>
      </c>
      <c r="I1" s="212" t="s">
        <v>8</v>
      </c>
      <c r="J1" s="212" t="s">
        <v>9</v>
      </c>
      <c r="K1" s="212" t="s">
        <v>10</v>
      </c>
    </row>
    <row r="2" spans="1:11" ht="318.75" x14ac:dyDescent="0.25">
      <c r="A2" s="80" t="s">
        <v>12</v>
      </c>
      <c r="B2" s="81" t="s">
        <v>51</v>
      </c>
      <c r="C2" s="114" t="s">
        <v>52</v>
      </c>
      <c r="D2" s="115" t="s">
        <v>53</v>
      </c>
      <c r="E2" s="82" t="s">
        <v>16</v>
      </c>
      <c r="F2" s="81" t="s">
        <v>54</v>
      </c>
      <c r="G2" s="116" t="s">
        <v>55</v>
      </c>
      <c r="H2" s="117">
        <v>2320.71</v>
      </c>
      <c r="I2" s="117">
        <f>H2*5</f>
        <v>11603.55</v>
      </c>
      <c r="J2" s="109">
        <v>2</v>
      </c>
      <c r="K2" s="118">
        <v>1</v>
      </c>
    </row>
    <row r="3" spans="1:11" ht="318.75" x14ac:dyDescent="0.25">
      <c r="A3" s="82" t="s">
        <v>12</v>
      </c>
      <c r="B3" s="81" t="s">
        <v>23</v>
      </c>
      <c r="C3" s="82" t="s">
        <v>86</v>
      </c>
      <c r="D3" s="82" t="s">
        <v>87</v>
      </c>
      <c r="E3" s="82" t="s">
        <v>16</v>
      </c>
      <c r="F3" s="81" t="s">
        <v>17</v>
      </c>
      <c r="G3" s="81" t="s">
        <v>88</v>
      </c>
      <c r="H3" s="117">
        <v>3998.57</v>
      </c>
      <c r="I3" s="117">
        <f>H3*5</f>
        <v>19992.850000000002</v>
      </c>
      <c r="J3" s="109">
        <v>3</v>
      </c>
      <c r="K3" s="222">
        <v>1.5</v>
      </c>
    </row>
  </sheetData>
  <dataValidations count="1">
    <dataValidation type="list" allowBlank="1" showInputMessage="1" showErrorMessage="1" sqref="E1:E3" xr:uid="{971D36A5-59D2-4FEE-9197-4CCC1F7772EE}">
      <formula1>"In-Person, Virtual"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20661-97F7-4277-8E64-CA375BD7527C}">
  <dimension ref="A1:K4"/>
  <sheetViews>
    <sheetView topLeftCell="A3" workbookViewId="0">
      <selection activeCell="D4" sqref="D4"/>
    </sheetView>
  </sheetViews>
  <sheetFormatPr defaultRowHeight="15" x14ac:dyDescent="0.25"/>
  <cols>
    <col min="1" max="1" width="11.5703125" bestFit="1" customWidth="1"/>
    <col min="2" max="2" width="21.85546875" bestFit="1" customWidth="1"/>
    <col min="3" max="3" width="13.7109375" bestFit="1" customWidth="1"/>
    <col min="4" max="4" width="33.140625" customWidth="1"/>
    <col min="5" max="5" width="15.42578125" bestFit="1" customWidth="1"/>
    <col min="6" max="6" width="17.85546875" customWidth="1"/>
    <col min="7" max="7" width="26.5703125" bestFit="1" customWidth="1"/>
    <col min="8" max="8" width="24.140625" bestFit="1" customWidth="1"/>
    <col min="9" max="9" width="23.7109375" bestFit="1" customWidth="1"/>
    <col min="10" max="10" width="54.5703125" bestFit="1" customWidth="1"/>
    <col min="11" max="11" width="21.5703125" bestFit="1" customWidth="1"/>
  </cols>
  <sheetData>
    <row r="1" spans="1:11" ht="15.75" x14ac:dyDescent="0.25">
      <c r="A1" s="77" t="s">
        <v>0</v>
      </c>
      <c r="B1" s="78" t="s">
        <v>1</v>
      </c>
      <c r="C1" s="78" t="s">
        <v>2</v>
      </c>
      <c r="D1" s="78" t="s">
        <v>3</v>
      </c>
      <c r="E1" s="78" t="s">
        <v>4</v>
      </c>
      <c r="F1" s="78" t="s">
        <v>5</v>
      </c>
      <c r="G1" s="78" t="s">
        <v>6</v>
      </c>
      <c r="H1" s="78" t="s">
        <v>7</v>
      </c>
      <c r="I1" s="78" t="s">
        <v>8</v>
      </c>
      <c r="J1" s="78" t="s">
        <v>9</v>
      </c>
      <c r="K1" s="78" t="s">
        <v>10</v>
      </c>
    </row>
    <row r="2" spans="1:11" ht="137.25" customHeight="1" x14ac:dyDescent="0.25">
      <c r="A2" s="80" t="s">
        <v>12</v>
      </c>
      <c r="B2" s="82" t="s">
        <v>582</v>
      </c>
      <c r="C2" s="211" t="s">
        <v>574</v>
      </c>
      <c r="D2" s="115" t="s">
        <v>581</v>
      </c>
      <c r="E2" s="82" t="s">
        <v>16</v>
      </c>
      <c r="F2" s="126" t="s">
        <v>54</v>
      </c>
      <c r="G2" s="125" t="s">
        <v>580</v>
      </c>
      <c r="H2" s="124">
        <v>3200</v>
      </c>
      <c r="I2" s="117">
        <v>16000</v>
      </c>
      <c r="J2" s="109">
        <v>2</v>
      </c>
      <c r="K2" s="118">
        <v>1</v>
      </c>
    </row>
    <row r="3" spans="1:11" ht="178.5" x14ac:dyDescent="0.25">
      <c r="A3" s="80" t="s">
        <v>12</v>
      </c>
      <c r="B3" s="81" t="s">
        <v>28</v>
      </c>
      <c r="C3" s="221" t="s">
        <v>633</v>
      </c>
      <c r="D3" s="82" t="s">
        <v>634</v>
      </c>
      <c r="E3" s="82" t="s">
        <v>635</v>
      </c>
      <c r="F3" s="81" t="s">
        <v>17</v>
      </c>
      <c r="G3" s="220" t="s">
        <v>31</v>
      </c>
      <c r="H3" s="117">
        <v>300</v>
      </c>
      <c r="I3" s="117">
        <v>1500</v>
      </c>
      <c r="J3" s="109">
        <v>1</v>
      </c>
      <c r="K3" s="118">
        <v>0.33</v>
      </c>
    </row>
    <row r="4" spans="1:11" ht="267.75" x14ac:dyDescent="0.25">
      <c r="A4" s="80" t="s">
        <v>12</v>
      </c>
      <c r="B4" s="81" t="s">
        <v>636</v>
      </c>
      <c r="C4" s="221" t="s">
        <v>637</v>
      </c>
      <c r="D4" s="82" t="s">
        <v>638</v>
      </c>
      <c r="E4" s="82" t="s">
        <v>635</v>
      </c>
      <c r="F4" s="81" t="s">
        <v>17</v>
      </c>
      <c r="G4" s="88" t="s">
        <v>64</v>
      </c>
      <c r="H4" s="117">
        <v>300</v>
      </c>
      <c r="I4" s="117">
        <v>1500</v>
      </c>
      <c r="J4" s="109">
        <v>1</v>
      </c>
      <c r="K4" s="118">
        <v>0.33</v>
      </c>
    </row>
  </sheetData>
  <dataValidations count="1">
    <dataValidation type="list" allowBlank="1" showInputMessage="1" showErrorMessage="1" sqref="E1:E2" xr:uid="{7629C15A-5586-4063-8343-C50B160E2D20}">
      <formula1>"In-Person, Virtual"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046D9-8417-4E70-B0CB-41BB715A8982}">
  <sheetPr codeName="Sheet10"/>
  <dimension ref="A1:K4"/>
  <sheetViews>
    <sheetView workbookViewId="0">
      <selection activeCell="J3" sqref="J3"/>
    </sheetView>
  </sheetViews>
  <sheetFormatPr defaultColWidth="9.140625" defaultRowHeight="15" x14ac:dyDescent="0.25"/>
  <cols>
    <col min="1" max="1" width="9.140625" style="122"/>
    <col min="2" max="2" width="11.42578125" style="122" customWidth="1"/>
    <col min="3" max="3" width="18.140625" style="122" customWidth="1"/>
    <col min="4" max="4" width="39.5703125" style="122" customWidth="1"/>
    <col min="5" max="6" width="9.140625" style="122"/>
    <col min="7" max="7" width="13.85546875" style="122" customWidth="1"/>
    <col min="8" max="8" width="17.140625" style="122" customWidth="1"/>
    <col min="9" max="9" width="16" style="122" customWidth="1"/>
    <col min="10" max="10" width="19.140625" style="122" customWidth="1"/>
    <col min="11" max="16384" width="9.140625" style="122"/>
  </cols>
  <sheetData>
    <row r="1" spans="1:11" s="79" customFormat="1" ht="15.75" x14ac:dyDescent="0.25">
      <c r="A1" s="77" t="s">
        <v>0</v>
      </c>
      <c r="B1" s="78" t="s">
        <v>1</v>
      </c>
      <c r="C1" s="78" t="s">
        <v>2</v>
      </c>
      <c r="D1" s="78" t="s">
        <v>3</v>
      </c>
      <c r="E1" s="78" t="s">
        <v>4</v>
      </c>
      <c r="F1" s="78" t="s">
        <v>5</v>
      </c>
      <c r="G1" s="78" t="s">
        <v>6</v>
      </c>
      <c r="H1" s="78" t="s">
        <v>7</v>
      </c>
      <c r="I1" s="78" t="s">
        <v>8</v>
      </c>
      <c r="J1" s="78" t="s">
        <v>9</v>
      </c>
      <c r="K1" s="78" t="s">
        <v>10</v>
      </c>
    </row>
    <row r="2" spans="1:11" ht="191.25" customHeight="1" x14ac:dyDescent="0.25">
      <c r="A2" s="127" t="s">
        <v>12</v>
      </c>
      <c r="B2" s="128" t="s">
        <v>46</v>
      </c>
      <c r="C2" s="127" t="s">
        <v>47</v>
      </c>
      <c r="D2" s="127" t="s">
        <v>48</v>
      </c>
      <c r="E2" s="127" t="s">
        <v>44</v>
      </c>
      <c r="F2" s="128" t="s">
        <v>17</v>
      </c>
      <c r="G2" s="127" t="s">
        <v>49</v>
      </c>
      <c r="H2" s="129">
        <f>'[3]Updated for FY26 Nov 24'!$T$11</f>
        <v>8485.1079430546088</v>
      </c>
      <c r="I2" s="129">
        <f>H2*5</f>
        <v>42425.539715273044</v>
      </c>
      <c r="J2" s="130">
        <v>3</v>
      </c>
      <c r="K2" s="131">
        <v>1.5</v>
      </c>
    </row>
    <row r="3" spans="1:11" ht="173.25" customHeight="1" x14ac:dyDescent="0.25"/>
    <row r="4" spans="1:11" ht="156.75" customHeight="1" x14ac:dyDescent="0.25"/>
  </sheetData>
  <dataValidations count="1">
    <dataValidation type="list" allowBlank="1" showInputMessage="1" showErrorMessage="1" sqref="E1:E2" xr:uid="{D1CFAB4B-749D-471A-A448-464367FBAC25}">
      <formula1>"In-Person, Virtual"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b09ea23-b51b-4a90-b332-592932ac7f24" xsi:nil="true"/>
    <lcf76f155ced4ddcb4097134ff3c332f xmlns="f1b0e3fc-ca2b-4643-83e3-f3ebd3417cf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B38EB605B5B54E98F7E3451D2456E1" ma:contentTypeVersion="18" ma:contentTypeDescription="Create a new document." ma:contentTypeScope="" ma:versionID="6d34ef2c1dc8a60a9c9177169b6be1c1">
  <xsd:schema xmlns:xsd="http://www.w3.org/2001/XMLSchema" xmlns:xs="http://www.w3.org/2001/XMLSchema" xmlns:p="http://schemas.microsoft.com/office/2006/metadata/properties" xmlns:ns2="f1b0e3fc-ca2b-4643-83e3-f3ebd3417cfa" xmlns:ns3="9b09ea23-b51b-4a90-b332-592932ac7f24" targetNamespace="http://schemas.microsoft.com/office/2006/metadata/properties" ma:root="true" ma:fieldsID="d725b84a95ae163d43b8831332a7fc8f" ns2:_="" ns3:_="">
    <xsd:import namespace="f1b0e3fc-ca2b-4643-83e3-f3ebd3417cfa"/>
    <xsd:import namespace="9b09ea23-b51b-4a90-b332-592932ac7f2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b0e3fc-ca2b-4643-83e3-f3ebd3417c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f715e2d-2fcf-4e88-8872-620083b46dc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09ea23-b51b-4a90-b332-592932ac7f2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340c761-f83b-40f1-aa65-975892a6299a}" ma:internalName="TaxCatchAll" ma:showField="CatchAllData" ma:web="9b09ea23-b51b-4a90-b332-592932ac7f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0CF3F8-4D77-4B6B-9279-936584B7EB68}">
  <ds:schemaRefs>
    <ds:schemaRef ds:uri="http://schemas.microsoft.com/office/2006/metadata/properties"/>
    <ds:schemaRef ds:uri="http://schemas.microsoft.com/office/infopath/2007/PartnerControls"/>
    <ds:schemaRef ds:uri="9b09ea23-b51b-4a90-b332-592932ac7f24"/>
    <ds:schemaRef ds:uri="f1b0e3fc-ca2b-4643-83e3-f3ebd3417cfa"/>
  </ds:schemaRefs>
</ds:datastoreItem>
</file>

<file path=customXml/itemProps2.xml><?xml version="1.0" encoding="utf-8"?>
<ds:datastoreItem xmlns:ds="http://schemas.openxmlformats.org/officeDocument/2006/customXml" ds:itemID="{3B2D1046-9DAB-4F7E-90C0-78B147593B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b0e3fc-ca2b-4643-83e3-f3ebd3417cfa"/>
    <ds:schemaRef ds:uri="9b09ea23-b51b-4a90-b332-592932ac7f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0692DF-F05D-4862-B749-779C228D49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25-29 LMS Training </vt:lpstr>
      <vt:lpstr>25-29 InPerson-Webinar Training</vt:lpstr>
      <vt:lpstr>AP SFY25 Q2 Live Add</vt:lpstr>
      <vt:lpstr>AP SFY25 Q2 LMS Add</vt:lpstr>
      <vt:lpstr>AP SFY25 Q2 Live Remove</vt:lpstr>
      <vt:lpstr>AP-SFY25 Q3 Live Add</vt:lpstr>
      <vt:lpstr>AP SFY25 Q3 Live Remove</vt:lpstr>
      <vt:lpstr>AP-SFY25 Q4 Live Add</vt:lpstr>
      <vt:lpstr>SFY25 Q4 Live Remove</vt:lpstr>
      <vt:lpstr>SFY25 QTR 4 LMS Remove</vt:lpstr>
      <vt:lpstr>SFY25 Q4 LMS Add</vt:lpstr>
      <vt:lpstr>FY26 In-Person Webinar </vt:lpstr>
      <vt:lpstr>FY26 LMS </vt:lpstr>
      <vt:lpstr>SFY26 Q1 Live Add</vt:lpstr>
      <vt:lpstr>Tracking Sheet</vt:lpstr>
      <vt:lpstr>'FY26 In-Person Webinar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Regula, Kara Lynn [HHS]</cp:lastModifiedBy>
  <cp:revision/>
  <cp:lastPrinted>2025-06-03T16:41:13Z</cp:lastPrinted>
  <dcterms:created xsi:type="dcterms:W3CDTF">2024-04-24T13:13:42Z</dcterms:created>
  <dcterms:modified xsi:type="dcterms:W3CDTF">2025-06-30T14:13:38Z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0x010100D5B38EB605B5B54E98F7E3451D2456E1</vt:lpwstr>
  </property>
  <property fmtid="{D5CDD505-2E9C-101B-9397-08002B2CF9AE}" pid="3" name="MediaServiceImageTags">
    <vt:lpwstr/>
  </property>
</Properties>
</file>