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1-10-01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AC70" i="1" l="1"/>
  <c r="AC56" i="1"/>
  <c r="AC47" i="1"/>
  <c r="AC40" i="1"/>
  <c r="AC30" i="1"/>
  <c r="AC23" i="1"/>
  <c r="AC16" i="1"/>
  <c r="Y70" i="1"/>
  <c r="Y56" i="1"/>
  <c r="Y47" i="1"/>
  <c r="Y40" i="1"/>
  <c r="Y30" i="1"/>
  <c r="Y23" i="1"/>
  <c r="Y16" i="1"/>
  <c r="O73" i="1"/>
  <c r="K73" i="1"/>
  <c r="G73" i="1"/>
  <c r="L70" i="1"/>
  <c r="L73" i="1" s="1"/>
  <c r="H70" i="1"/>
  <c r="H73" i="1" s="1"/>
  <c r="D70" i="1"/>
  <c r="D73" i="1" s="1"/>
  <c r="P69" i="1"/>
  <c r="O69" i="1"/>
  <c r="K69" i="1"/>
  <c r="G69" i="1"/>
  <c r="P68" i="1"/>
  <c r="O68" i="1"/>
  <c r="K68" i="1"/>
  <c r="G68" i="1"/>
  <c r="P67" i="1"/>
  <c r="O67" i="1"/>
  <c r="K67" i="1"/>
  <c r="G67" i="1"/>
  <c r="P66" i="1"/>
  <c r="O66" i="1"/>
  <c r="K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G62" i="1"/>
  <c r="P61" i="1"/>
  <c r="O61" i="1"/>
  <c r="K61" i="1"/>
  <c r="G61" i="1"/>
  <c r="P60" i="1"/>
  <c r="O60" i="1"/>
  <c r="K60" i="1"/>
  <c r="G60" i="1"/>
  <c r="L56" i="1"/>
  <c r="H56" i="1"/>
  <c r="I56" i="1" s="1"/>
  <c r="D56" i="1"/>
  <c r="P55" i="1"/>
  <c r="O55" i="1"/>
  <c r="K55" i="1"/>
  <c r="G55" i="1"/>
  <c r="P54" i="1"/>
  <c r="O54" i="1"/>
  <c r="M54" i="1"/>
  <c r="K54" i="1"/>
  <c r="I54" i="1"/>
  <c r="G54" i="1"/>
  <c r="P53" i="1"/>
  <c r="O53" i="1"/>
  <c r="K53" i="1"/>
  <c r="G53" i="1"/>
  <c r="P52" i="1"/>
  <c r="O52" i="1"/>
  <c r="K52" i="1"/>
  <c r="I52" i="1"/>
  <c r="G52" i="1"/>
  <c r="L47" i="1"/>
  <c r="H47" i="1"/>
  <c r="I47" i="1" s="1"/>
  <c r="D47" i="1"/>
  <c r="P46" i="1"/>
  <c r="O46" i="1"/>
  <c r="K46" i="1"/>
  <c r="G46" i="1"/>
  <c r="P45" i="1"/>
  <c r="O45" i="1"/>
  <c r="K45" i="1"/>
  <c r="G45" i="1"/>
  <c r="P44" i="1"/>
  <c r="O44" i="1"/>
  <c r="K44" i="1"/>
  <c r="G44" i="1"/>
  <c r="P43" i="1"/>
  <c r="O43" i="1"/>
  <c r="K43" i="1"/>
  <c r="G43" i="1"/>
  <c r="L40" i="1"/>
  <c r="H40" i="1"/>
  <c r="D40" i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O34" i="1"/>
  <c r="K34" i="1"/>
  <c r="G34" i="1"/>
  <c r="L30" i="1"/>
  <c r="H30" i="1"/>
  <c r="I30" i="1" s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P16" i="1" s="1"/>
  <c r="O12" i="1"/>
  <c r="O76" i="1" s="1"/>
  <c r="K12" i="1"/>
  <c r="K76" i="1" s="1"/>
  <c r="G12" i="1"/>
  <c r="G76" i="1" s="1"/>
  <c r="AC73" i="1" l="1"/>
  <c r="Y73" i="1"/>
  <c r="E56" i="1"/>
  <c r="E70" i="1"/>
  <c r="E47" i="1"/>
  <c r="E30" i="1"/>
  <c r="E23" i="1"/>
  <c r="E16" i="1"/>
  <c r="E40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52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E15" i="1"/>
  <c r="E14" i="1"/>
  <c r="E13" i="1"/>
  <c r="E12" i="1"/>
  <c r="M69" i="1"/>
  <c r="M68" i="1"/>
  <c r="M67" i="1"/>
  <c r="M66" i="1"/>
  <c r="M65" i="1"/>
  <c r="M64" i="1"/>
  <c r="M63" i="1"/>
  <c r="M62" i="1"/>
  <c r="M61" i="1"/>
  <c r="M60" i="1"/>
  <c r="M55" i="1"/>
  <c r="M53" i="1"/>
  <c r="M52" i="1"/>
  <c r="M46" i="1"/>
  <c r="M45" i="1"/>
  <c r="M44" i="1"/>
  <c r="M43" i="1"/>
  <c r="M39" i="1"/>
  <c r="M38" i="1"/>
  <c r="M37" i="1"/>
  <c r="M36" i="1"/>
  <c r="M35" i="1"/>
  <c r="M34" i="1"/>
  <c r="M29" i="1"/>
  <c r="M28" i="1"/>
  <c r="M27" i="1"/>
  <c r="M22" i="1"/>
  <c r="M21" i="1"/>
  <c r="M20" i="1"/>
  <c r="M15" i="1"/>
  <c r="M14" i="1"/>
  <c r="M13" i="1"/>
  <c r="M12" i="1"/>
  <c r="M56" i="1"/>
  <c r="M23" i="1"/>
  <c r="M16" i="1"/>
  <c r="L76" i="1"/>
  <c r="M40" i="1"/>
  <c r="M30" i="1"/>
  <c r="M70" i="1"/>
  <c r="M47" i="1"/>
  <c r="I23" i="1"/>
  <c r="I16" i="1"/>
  <c r="I13" i="1"/>
  <c r="H76" i="1"/>
  <c r="I70" i="1"/>
  <c r="I12" i="1"/>
  <c r="I69" i="1"/>
  <c r="I68" i="1"/>
  <c r="I67" i="1"/>
  <c r="I66" i="1"/>
  <c r="I65" i="1"/>
  <c r="I63" i="1"/>
  <c r="I62" i="1"/>
  <c r="I61" i="1"/>
  <c r="I60" i="1"/>
  <c r="I55" i="1"/>
  <c r="I53" i="1"/>
  <c r="I46" i="1"/>
  <c r="I45" i="1"/>
  <c r="I44" i="1"/>
  <c r="I43" i="1"/>
  <c r="I39" i="1"/>
  <c r="I38" i="1"/>
  <c r="I37" i="1"/>
  <c r="I36" i="1"/>
  <c r="I35" i="1"/>
  <c r="I34" i="1"/>
  <c r="I29" i="1"/>
  <c r="I28" i="1"/>
  <c r="I27" i="1"/>
  <c r="I22" i="1"/>
  <c r="I21" i="1"/>
  <c r="I20" i="1"/>
  <c r="I15" i="1"/>
  <c r="I14" i="1"/>
  <c r="I40" i="1"/>
  <c r="P40" i="1"/>
  <c r="P47" i="1"/>
  <c r="P56" i="1"/>
  <c r="P70" i="1"/>
  <c r="Q70" i="1" l="1"/>
  <c r="P73" i="1"/>
  <c r="Q56" i="1"/>
  <c r="Q47" i="1"/>
  <c r="Q40" i="1"/>
  <c r="P76" i="1" l="1"/>
  <c r="Q14" i="1"/>
  <c r="Q65" i="1"/>
  <c r="Q61" i="1"/>
  <c r="Q44" i="1"/>
  <c r="Q15" i="1"/>
  <c r="Q30" i="1"/>
  <c r="Q23" i="1"/>
  <c r="Q13" i="1"/>
  <c r="Q37" i="1"/>
  <c r="Q38" i="1"/>
  <c r="Q21" i="1"/>
  <c r="Q54" i="1"/>
  <c r="Q22" i="1"/>
  <c r="Q45" i="1"/>
  <c r="Q63" i="1"/>
  <c r="Q28" i="1"/>
  <c r="Q67" i="1"/>
  <c r="Q53" i="1"/>
  <c r="Q69" i="1"/>
  <c r="Q39" i="1"/>
  <c r="Q55" i="1"/>
  <c r="Q43" i="1"/>
  <c r="Q12" i="1"/>
  <c r="Q27" i="1"/>
  <c r="Q46" i="1"/>
  <c r="Q16" i="1"/>
  <c r="Q60" i="1"/>
  <c r="Q64" i="1"/>
  <c r="Q68" i="1"/>
  <c r="Q34" i="1"/>
  <c r="Q52" i="1"/>
  <c r="Q62" i="1"/>
  <c r="Q66" i="1"/>
  <c r="Q35" i="1"/>
  <c r="Q20" i="1"/>
  <c r="Q29" i="1"/>
  <c r="Q36" i="1"/>
  <c r="U30" i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<sst xmlns="http://schemas.openxmlformats.org/spreadsheetml/2006/main" count="122" uniqueCount="58">
  <si>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</si>
  <si>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</si>
  <si>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</si>
  <si>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</si>
  <si>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</si>
  <si>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</si>
  <si>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</si>
  <si>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</si>
  <si>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</si>
  <si>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</si>
  <si>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</si>
  <si>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</si>
  <si>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</si>
  <si>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</si>
  <si>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</si>
  <si>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</si>
  <si>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</si>
  <si>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</si>
  <si>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</si>
  <si>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</si>
  <si>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</si>
  <si>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</si>
  <si>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</si>
  <si>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</si>
  <si>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</si>
  <si>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</si>
  <si>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</si>
  <si>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</si>
  <si>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</si>
  <si>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</si>
  <si>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</si>
  <si>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</si>
  <si>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</si>
  <si>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</si>
  <si>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</si>
  <si>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</si>
  <si>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</si>
  <si>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</si>
  <si>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</si>
  <si>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</si>
  <si>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</si>
  <si>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</si>
  <si>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</si>
  <si>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</si>
  <si>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</si>
  <si>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</si>
  <si>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</si>
  <si>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</si>
  <si>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</si>
  <si>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</si>
  <si>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</si>
  <si>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</si>
  <si>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</si>
  <si>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</si>
  <si>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</si>
  <si>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</si>
  <si>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December 31, 2020</t>
  </si>
  <si>
    <t>Resident Census at March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</si>
</sst>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D10" sqref="D10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40" ht="13.8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0" ht="13.8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9" t="s">
        <v>0</v>
      </c>
      <c r="E7" s="29"/>
      <c r="F7" s="11"/>
      <c r="G7" s="11"/>
      <c r="H7" s="29" t="s">
        <v>3</v>
      </c>
      <c r="I7" s="29"/>
      <c r="J7" s="11"/>
      <c r="K7" s="11"/>
      <c r="L7" s="29" t="s">
        <v>2</v>
      </c>
      <c r="M7" s="29"/>
      <c r="N7" s="11"/>
      <c r="O7" s="11"/>
      <c r="P7" s="29"/>
      <c r="Q7" s="29"/>
      <c r="R7" s="11"/>
      <c r="S7" s="10"/>
      <c r="T7" s="19"/>
      <c r="U7" s="29" t="s">
        <v>0</v>
      </c>
      <c r="V7" s="29"/>
      <c r="W7" s="11"/>
      <c r="X7" s="11"/>
      <c r="Y7" s="29" t="s">
        <v>3</v>
      </c>
      <c r="Z7" s="29"/>
      <c r="AA7" s="11"/>
      <c r="AB7" s="11"/>
      <c r="AC7" s="29" t="s">
        <v>2</v>
      </c>
      <c r="AD7" s="29"/>
      <c r="AE7" s="11"/>
      <c r="AF7" s="11"/>
      <c r="AG7" s="29"/>
      <c r="AH7" s="29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28" t="s">
        <v>1</v>
      </c>
      <c r="E8" s="28"/>
      <c r="F8" s="11"/>
      <c r="G8" s="11"/>
      <c r="H8" s="28" t="s">
        <v>1</v>
      </c>
      <c r="I8" s="28"/>
      <c r="J8" s="11"/>
      <c r="K8" s="11"/>
      <c r="L8" s="28" t="s">
        <v>1</v>
      </c>
      <c r="M8" s="28"/>
      <c r="N8" s="11"/>
      <c r="O8" s="11"/>
      <c r="P8" s="28" t="s">
        <v>4</v>
      </c>
      <c r="Q8" s="28"/>
      <c r="R8" s="11"/>
      <c r="S8" s="10"/>
      <c r="T8" s="19"/>
      <c r="U8" s="28" t="s">
        <v>1</v>
      </c>
      <c r="V8" s="28"/>
      <c r="W8" s="11"/>
      <c r="X8" s="11"/>
      <c r="Y8" s="28" t="s">
        <v>1</v>
      </c>
      <c r="Z8" s="28"/>
      <c r="AA8" s="11"/>
      <c r="AB8" s="11"/>
      <c r="AC8" s="28" t="s">
        <v>1</v>
      </c>
      <c r="AD8" s="28"/>
      <c r="AE8" s="11"/>
      <c r="AF8" s="11"/>
      <c r="AG8" s="28" t="s">
        <v>4</v>
      </c>
      <c r="AH8" s="28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202.51999999999998</v>
      </c>
      <c r="D12" s="4">
        <v>122</v>
      </c>
      <c r="E12" s="22">
        <f>IF(D12&lt;&gt;0,D12/D$73,0)</f>
        <v>1.2944297082228117E-2</v>
      </c>
      <c r="G12" s="6">
        <f>H12*$S12</f>
        <v>139.44</v>
      </c>
      <c r="H12" s="4">
        <v>84</v>
      </c>
      <c r="I12" s="22">
        <f>IF(H12&lt;&gt;0,H12/H$73,0)</f>
        <v>3.1578947368421054E-2</v>
      </c>
      <c r="K12" s="3">
        <f>L12*$S12</f>
        <v>136.12</v>
      </c>
      <c r="L12" s="4">
        <v>82</v>
      </c>
      <c r="M12" s="22">
        <f>IF(L12&lt;&gt;0,L12/L$73,0)</f>
        <v>1.3783829214994117E-2</v>
      </c>
      <c r="O12" s="3">
        <f>P12*$S12</f>
        <v>478.08</v>
      </c>
      <c r="P12" s="16">
        <f>D12+H12+L12</f>
        <v>288</v>
      </c>
      <c r="Q12" s="22">
        <f>IF(P12&lt;&gt;0,P12/P$73,0)</f>
        <v>1.5969834756570923E-2</v>
      </c>
      <c r="R12" s="3"/>
      <c r="S12" s="10">
        <v>1.66</v>
      </c>
      <c r="T12" s="8">
        <f>U12*$S12</f>
        <v>227.42</v>
      </c>
      <c r="U12" s="4">
        <v>137</v>
      </c>
      <c r="V12" s="22">
        <f>IF(U12&lt;&gt;0,U12/U$73,0)</f>
        <v>1.3573763994847915E-2</v>
      </c>
      <c r="X12" s="6">
        <f>Y12*$S12</f>
        <v>97.94</v>
      </c>
      <c r="Y12" s="4">
        <v>59</v>
      </c>
      <c r="Z12" s="22">
        <f>IF(Y12&lt;&gt;0,Y12/Y$73,0)</f>
        <v>3.6196319018404907E-2</v>
      </c>
      <c r="AB12" s="3">
        <f>AC12*$S12</f>
        <v>127.82</v>
      </c>
      <c r="AC12" s="4">
        <v>77</v>
      </c>
      <c r="AD12" s="22">
        <f>IF(AC12&lt;&gt;0,AC12/AC$73,0)</f>
        <v>1.1471990464839094E-2</v>
      </c>
      <c r="AF12" s="3">
        <f>AG12*$S12</f>
        <v>453.17999999999995</v>
      </c>
      <c r="AG12" s="16">
        <f>U12+Y12+AC12</f>
        <v>273</v>
      </c>
      <c r="AH12" s="22">
        <f>IF(AG12&lt;&gt;0,AG12/AG$73,0)</f>
        <v>1.4808787632221317E-2</v>
      </c>
    </row>
    <row r="13" spans="1:40" x14ac:dyDescent="0.25">
      <c r="A13" s="3" t="s">
        <v>9</v>
      </c>
      <c r="B13" s="10">
        <v>1.31</v>
      </c>
      <c r="C13" s="8">
        <f>D13*$S13</f>
        <v>488.63</v>
      </c>
      <c r="D13" s="4">
        <v>373</v>
      </c>
      <c r="E13" s="22">
        <f>IF(D13&lt;&gt;0,D13/D$73,0)</f>
        <v>3.957559681697613E-2</v>
      </c>
      <c r="G13" s="6">
        <f>H13*$S13</f>
        <v>357.63</v>
      </c>
      <c r="H13" s="4">
        <v>273</v>
      </c>
      <c r="I13" s="22">
        <f>IF(H13&lt;&gt;0,H13/H$73,0)</f>
        <v>0.10263157894736842</v>
      </c>
      <c r="K13" s="3">
        <f>L13*$S13</f>
        <v>271.17</v>
      </c>
      <c r="L13" s="4">
        <v>207</v>
      </c>
      <c r="M13" s="22">
        <f>IF(L13&lt;&gt;0,L13/L$73,0)</f>
        <v>3.4795763993948563E-2</v>
      </c>
      <c r="O13" s="3">
        <f>P13*$S13</f>
        <v>1117.43</v>
      </c>
      <c r="P13" s="16">
        <f t="shared" ref="P13:P14" si="0">D13+H13+L13</f>
        <v>853</v>
      </c>
      <c r="Q13" s="22">
        <f>IF(P13&lt;&gt;0,P13/P$73,0)</f>
        <v>4.7299545303315961E-2</v>
      </c>
      <c r="R13" s="3"/>
      <c r="S13" s="10">
        <v>1.31</v>
      </c>
      <c r="T13" s="8">
        <f>U13*$S13</f>
        <v>624.87</v>
      </c>
      <c r="U13" s="4">
        <v>477</v>
      </c>
      <c r="V13" s="22">
        <f>IF(U13&lt;&gt;0,U13/U$73,0)</f>
        <v>4.726047755870405E-2</v>
      </c>
      <c r="X13" s="6">
        <f>Y13*$S13</f>
        <v>317.02000000000004</v>
      </c>
      <c r="Y13" s="4">
        <v>242</v>
      </c>
      <c r="Z13" s="22">
        <f>IF(Y13&lt;&gt;0,Y13/Y$73,0)</f>
        <v>0.14846625766871166</v>
      </c>
      <c r="AB13" s="3">
        <f>AC13*$S13</f>
        <v>372.04</v>
      </c>
      <c r="AC13" s="4">
        <v>284</v>
      </c>
      <c r="AD13" s="22">
        <f>IF(AC13&lt;&gt;0,AC13/AC$73,0)</f>
        <v>4.2312276519666271E-2</v>
      </c>
      <c r="AF13" s="3">
        <f>AG13*$S13</f>
        <v>1313.93</v>
      </c>
      <c r="AG13" s="16">
        <f t="shared" ref="AG13:AG14" si="1">U13+Y13+AC13</f>
        <v>1003</v>
      </c>
      <c r="AH13" s="22">
        <f>IF(AG13&lt;&gt;0,AG13/AG$73,0)</f>
        <v>5.4407377271494438E-2</v>
      </c>
    </row>
    <row r="14" spans="1:40" x14ac:dyDescent="0.25">
      <c r="A14" s="3" t="s">
        <v>10</v>
      </c>
      <c r="B14" s="10">
        <v>1.24</v>
      </c>
      <c r="C14" s="8">
        <f>D14*$S14</f>
        <v>492.28</v>
      </c>
      <c r="D14" s="4">
        <v>397</v>
      </c>
      <c r="E14" s="22">
        <f>IF(D14&lt;&gt;0,D14/D$73,0)</f>
        <v>4.2122015915119361E-2</v>
      </c>
      <c r="G14" s="6">
        <f>H14*$S14</f>
        <v>369.52</v>
      </c>
      <c r="H14" s="4">
        <v>298</v>
      </c>
      <c r="I14" s="22">
        <f>IF(H14&lt;&gt;0,H14/H$73,0)</f>
        <v>0.11203007518796992</v>
      </c>
      <c r="K14" s="3">
        <f>L14*$S14</f>
        <v>283.95999999999998</v>
      </c>
      <c r="L14" s="4">
        <v>229</v>
      </c>
      <c r="M14" s="22">
        <f>IF(L14&lt;&gt;0,L14/L$73,0)</f>
        <v>3.8493864515044544E-2</v>
      </c>
      <c r="O14" s="3">
        <f>P14*$S14</f>
        <v>1145.76</v>
      </c>
      <c r="P14" s="16">
        <f t="shared" si="0"/>
        <v>924</v>
      </c>
      <c r="Q14" s="22">
        <f>IF(P14&lt;&gt;0,P14/P$73,0)</f>
        <v>5.1236553177331709E-2</v>
      </c>
      <c r="R14" s="3"/>
      <c r="S14" s="10">
        <v>1.24</v>
      </c>
      <c r="T14" s="8">
        <f>U14*$S14</f>
        <v>569.16</v>
      </c>
      <c r="U14" s="4">
        <v>459</v>
      </c>
      <c r="V14" s="22">
        <f>IF(U14&lt;&gt;0,U14/U$73,0)</f>
        <v>4.5477063311205788E-2</v>
      </c>
      <c r="X14" s="6">
        <f>Y14*$S14</f>
        <v>282.71999999999997</v>
      </c>
      <c r="Y14" s="4">
        <v>228</v>
      </c>
      <c r="Z14" s="22">
        <f>IF(Y14&lt;&gt;0,Y14/Y$73,0)</f>
        <v>0.13987730061349693</v>
      </c>
      <c r="AB14" s="3">
        <f>AC14*$S14</f>
        <v>427.8</v>
      </c>
      <c r="AC14" s="4">
        <v>345</v>
      </c>
      <c r="AD14" s="22">
        <f>IF(AC14&lt;&gt;0,AC14/AC$73,0)</f>
        <v>5.1400476758045294E-2</v>
      </c>
      <c r="AF14" s="3">
        <f>AG14*$S14</f>
        <v>1279.68</v>
      </c>
      <c r="AG14" s="16">
        <f t="shared" si="1"/>
        <v>1032</v>
      </c>
      <c r="AH14" s="22">
        <f>IF(AG14&lt;&gt;0,AG14/AG$73,0)</f>
        <v>5.5980471928397071E-2</v>
      </c>
    </row>
    <row r="15" spans="1:40" x14ac:dyDescent="0.25">
      <c r="A15" s="3" t="s">
        <v>11</v>
      </c>
      <c r="B15" s="10">
        <v>1.07</v>
      </c>
      <c r="C15" s="8">
        <f>D15*$S15</f>
        <v>532.86</v>
      </c>
      <c r="D15" s="7">
        <v>498</v>
      </c>
      <c r="E15" s="21">
        <f>IF(D15&lt;&gt;0,D15/D$73,0)</f>
        <v>5.2838196286472149E-2</v>
      </c>
      <c r="G15" s="6">
        <f>H15*$S15</f>
        <v>141.24</v>
      </c>
      <c r="H15" s="7">
        <v>132</v>
      </c>
      <c r="I15" s="21">
        <f>IF(H15&lt;&gt;0,H15/H$73,0)</f>
        <v>4.9624060150375938E-2</v>
      </c>
      <c r="K15" s="3">
        <f>L15*$S15</f>
        <v>189.39000000000001</v>
      </c>
      <c r="L15" s="7">
        <v>177</v>
      </c>
      <c r="M15" s="21">
        <f>IF(L15&lt;&gt;0,L15/L$73,0)</f>
        <v>2.9752899646999495E-2</v>
      </c>
      <c r="O15" s="3">
        <f>P15*$S15</f>
        <v>863.49</v>
      </c>
      <c r="P15" s="7">
        <f>D15+H15+L15</f>
        <v>807</v>
      </c>
      <c r="Q15" s="21">
        <f>IF(P15&lt;&gt;0,P15/P$73,0)</f>
        <v>4.4748807807474769E-2</v>
      </c>
      <c r="R15" s="3"/>
      <c r="S15" s="10">
        <v>1.07</v>
      </c>
      <c r="T15" s="8">
        <f>U15*$S15</f>
        <v>568.17000000000007</v>
      </c>
      <c r="U15" s="7">
        <v>531</v>
      </c>
      <c r="V15" s="21">
        <f>IF(U15&lt;&gt;0,U15/U$73,0)</f>
        <v>5.261072030119885E-2</v>
      </c>
      <c r="X15" s="6">
        <f>Y15*$S15</f>
        <v>100.58000000000001</v>
      </c>
      <c r="Y15" s="7">
        <v>94</v>
      </c>
      <c r="Z15" s="21">
        <f>IF(Y15&lt;&gt;0,Y15/Y$73,0)</f>
        <v>5.7668711656441718E-2</v>
      </c>
      <c r="AB15" s="3">
        <f>AC15*$S15</f>
        <v>201.16000000000003</v>
      </c>
      <c r="AC15" s="7">
        <v>188</v>
      </c>
      <c r="AD15" s="21">
        <f>IF(AC15&lt;&gt;0,AC15/AC$73,0)</f>
        <v>2.8009535160905839E-2</v>
      </c>
      <c r="AF15" s="3">
        <f>AG15*$S15</f>
        <v>869.91000000000008</v>
      </c>
      <c r="AG15" s="7">
        <f>U15+Y15+AC15</f>
        <v>813</v>
      </c>
      <c r="AH15" s="21">
        <f>IF(AG15&lt;&gt;0,AG15/AG$73,0)</f>
        <v>4.4100895036615136E-2</v>
      </c>
    </row>
    <row r="16" spans="1:40" x14ac:dyDescent="0.25">
      <c r="B16" s="10"/>
      <c r="C16" s="8"/>
      <c r="D16" s="16">
        <f>SUM(D12:D15)</f>
        <v>1390</v>
      </c>
      <c r="E16" s="20">
        <f>IF(D16&lt;&gt;0,D16/D$73,0)</f>
        <v>0.14748010610079576</v>
      </c>
      <c r="F16" s="6"/>
      <c r="G16" s="6"/>
      <c r="H16" s="16">
        <f>SUM(H12:H15)</f>
        <v>787</v>
      </c>
      <c r="I16" s="20">
        <f>IF(H16&lt;&gt;0,H16/H$73,0)</f>
        <v>0.29586466165413533</v>
      </c>
      <c r="J16" s="6"/>
      <c r="K16" s="6"/>
      <c r="L16" s="16">
        <f>SUM(L12:L15)</f>
        <v>695</v>
      </c>
      <c r="M16" s="20">
        <f>IF(L16&lt;&gt;0,L16/L$73,0)</f>
        <v>0.11682635737098672</v>
      </c>
      <c r="N16" s="6"/>
      <c r="O16" s="6"/>
      <c r="P16" s="16">
        <f>SUM(P12:P15)</f>
        <v>2872</v>
      </c>
      <c r="Q16" s="20">
        <f>IF(P16&lt;&gt;0,P16/P$73,0)</f>
        <v>0.15925474104469337</v>
      </c>
      <c r="R16" s="3"/>
      <c r="S16" s="10"/>
      <c r="T16" s="8"/>
      <c r="U16" s="16">
        <f>SUM(U12:U15)</f>
        <v>1604</v>
      </c>
      <c r="V16" s="20">
        <f>IF(U16&lt;&gt;0,U16/U$73,0)</f>
        <v>0.1589220251659566</v>
      </c>
      <c r="W16" s="6"/>
      <c r="X16" s="6"/>
      <c r="Y16" s="16">
        <f>SUM(Y12:Y15)</f>
        <v>623</v>
      </c>
      <c r="Z16" s="20">
        <f>IF(Y16&lt;&gt;0,Y16/Y$73,0)</f>
        <v>0.38220858895705523</v>
      </c>
      <c r="AA16" s="6"/>
      <c r="AB16" s="6"/>
      <c r="AC16" s="16">
        <f>SUM(AC12:AC15)</f>
        <v>894</v>
      </c>
      <c r="AD16" s="20">
        <f>IF(AC16&lt;&gt;0,AC16/AC$73,0)</f>
        <v>0.1331942789034565</v>
      </c>
      <c r="AE16" s="6"/>
      <c r="AF16" s="6"/>
      <c r="AG16" s="16">
        <f>SUM(AG12:AG15)</f>
        <v>3121</v>
      </c>
      <c r="AH16" s="20">
        <f>IF(AG16&lt;&gt;0,AG16/AG$73,0)</f>
        <v>0.16929753186872795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67.2</v>
      </c>
      <c r="D20" s="4">
        <v>32</v>
      </c>
      <c r="E20" s="22">
        <f>IF(D20&lt;&gt;0,D20/D$73,0)</f>
        <v>3.3952254641909816E-3</v>
      </c>
      <c r="G20" s="6">
        <f>H20*$S20</f>
        <v>130.20000000000002</v>
      </c>
      <c r="H20" s="4">
        <v>62</v>
      </c>
      <c r="I20" s="22">
        <f>IF(H20&lt;&gt;0,H20/H$73,0)</f>
        <v>2.3308270676691729E-2</v>
      </c>
      <c r="K20" s="3">
        <f>L20*$S20</f>
        <v>58.800000000000004</v>
      </c>
      <c r="L20" s="4">
        <v>28</v>
      </c>
      <c r="M20" s="22">
        <f>IF(L20&lt;&gt;0,L20/L$73,0)</f>
        <v>4.7066733904857962E-3</v>
      </c>
      <c r="O20" s="3">
        <f>P20*$S20</f>
        <v>256.2</v>
      </c>
      <c r="P20" s="16">
        <f>D20+H20+L20</f>
        <v>122</v>
      </c>
      <c r="Q20" s="22">
        <f>IF(P20&lt;&gt;0,P20/P$73,0)</f>
        <v>6.764999445491849E-3</v>
      </c>
      <c r="R20" s="3"/>
      <c r="S20" s="10">
        <v>2.1</v>
      </c>
      <c r="T20" s="8">
        <f>U20*$S20</f>
        <v>102.9</v>
      </c>
      <c r="U20" s="4">
        <v>49</v>
      </c>
      <c r="V20" s="22">
        <f>IF(U20&lt;&gt;0,U20/U$73,0)</f>
        <v>4.8548498959675021E-3</v>
      </c>
      <c r="X20" s="6">
        <f>Y20*$S20</f>
        <v>140.70000000000002</v>
      </c>
      <c r="Y20" s="4">
        <v>67</v>
      </c>
      <c r="Z20" s="22">
        <f>IF(Y20&lt;&gt;0,Y20/Y$73,0)</f>
        <v>4.1104294478527606E-2</v>
      </c>
      <c r="AB20" s="3">
        <f>AC20*$S20</f>
        <v>46.2</v>
      </c>
      <c r="AC20" s="4">
        <v>22</v>
      </c>
      <c r="AD20" s="22">
        <f>IF(AC20&lt;&gt;0,AC20/AC$73,0)</f>
        <v>3.2777115613825984E-3</v>
      </c>
      <c r="AF20" s="3">
        <f>AG20*$S20</f>
        <v>289.8</v>
      </c>
      <c r="AG20" s="16">
        <f>U20+Y20+AC20</f>
        <v>138</v>
      </c>
      <c r="AH20" s="22">
        <f>IF(AG20&lt;&gt;0,AG20/AG$73,0)</f>
        <v>7.4857607811228645E-3</v>
      </c>
    </row>
    <row r="21" spans="1:34" x14ac:dyDescent="0.25">
      <c r="A21" s="3" t="s">
        <v>14</v>
      </c>
      <c r="B21" s="10">
        <v>1.79</v>
      </c>
      <c r="C21" s="8">
        <f>D21*$S21</f>
        <v>445.71000000000004</v>
      </c>
      <c r="D21" s="4">
        <v>249</v>
      </c>
      <c r="E21" s="22">
        <f>IF(D21&lt;&gt;0,D21/D$73,0)</f>
        <v>2.6419098143236074E-2</v>
      </c>
      <c r="G21" s="6">
        <f>H21*$S21</f>
        <v>1002.4</v>
      </c>
      <c r="H21" s="4">
        <v>560</v>
      </c>
      <c r="I21" s="22">
        <f>IF(H21&lt;&gt;0,H21/H$73,0)</f>
        <v>0.21052631578947367</v>
      </c>
      <c r="K21" s="3">
        <f>L21*$S21</f>
        <v>374.11</v>
      </c>
      <c r="L21" s="4">
        <v>209</v>
      </c>
      <c r="M21" s="22">
        <f>IF(L21&lt;&gt;0,L21/L$73,0)</f>
        <v>3.5131954950411833E-2</v>
      </c>
      <c r="O21" s="3">
        <f>P21*$S21</f>
        <v>1822.22</v>
      </c>
      <c r="P21" s="16">
        <f t="shared" ref="P21:P22" si="2">D21+H21+L21</f>
        <v>1018</v>
      </c>
      <c r="Q21" s="22">
        <f>IF(P21&lt;&gt;0,P21/P$73,0)</f>
        <v>5.6448929799268049E-2</v>
      </c>
      <c r="R21" s="3"/>
      <c r="S21" s="10">
        <v>1.79</v>
      </c>
      <c r="T21" s="8">
        <f>U21*$S21</f>
        <v>529.84</v>
      </c>
      <c r="U21" s="4">
        <v>296</v>
      </c>
      <c r="V21" s="22">
        <f>IF(U21&lt;&gt;0,U21/U$73,0)</f>
        <v>2.9327256514415933E-2</v>
      </c>
      <c r="X21" s="6">
        <f>Y21*$S21</f>
        <v>939.75</v>
      </c>
      <c r="Y21" s="4">
        <v>525</v>
      </c>
      <c r="Z21" s="22">
        <f>IF(Y21&lt;&gt;0,Y21/Y$73,0)</f>
        <v>0.32208588957055212</v>
      </c>
      <c r="AB21" s="3">
        <f>AC21*$S21</f>
        <v>404.54</v>
      </c>
      <c r="AC21" s="4">
        <v>226</v>
      </c>
      <c r="AD21" s="22">
        <f>IF(AC21&lt;&gt;0,AC21/AC$73,0)</f>
        <v>3.3671036948748512E-2</v>
      </c>
      <c r="AF21" s="3">
        <f>AG21*$S21</f>
        <v>1874.13</v>
      </c>
      <c r="AG21" s="16">
        <f t="shared" ref="AG21:AG22" si="3">U21+Y21+AC21</f>
        <v>1047</v>
      </c>
      <c r="AH21" s="22">
        <f>IF(AG21&lt;&gt;0,AG21/AG$73,0)</f>
        <v>5.6794141578519121E-2</v>
      </c>
    </row>
    <row r="22" spans="1:34" x14ac:dyDescent="0.25">
      <c r="A22" s="3" t="s">
        <v>15</v>
      </c>
      <c r="B22" s="10">
        <v>1.54</v>
      </c>
      <c r="C22" s="8">
        <f>D22*$S22</f>
        <v>43.120000000000005</v>
      </c>
      <c r="D22" s="7">
        <v>28</v>
      </c>
      <c r="E22" s="21">
        <f>IF(D22&lt;&gt;0,D22/D$73,0)</f>
        <v>2.9708222811671088E-3</v>
      </c>
      <c r="G22" s="6">
        <f>H22*$S22</f>
        <v>129.36000000000001</v>
      </c>
      <c r="H22" s="7">
        <v>84</v>
      </c>
      <c r="I22" s="21">
        <f>IF(H22&lt;&gt;0,H22/H$73,0)</f>
        <v>3.1578947368421054E-2</v>
      </c>
      <c r="K22" s="3">
        <f>L22*$S22</f>
        <v>32.340000000000003</v>
      </c>
      <c r="L22" s="7">
        <v>21</v>
      </c>
      <c r="M22" s="21">
        <f>IF(L22&lt;&gt;0,L22/L$73,0)</f>
        <v>3.5300050428643467E-3</v>
      </c>
      <c r="O22" s="3">
        <f>P22*$S22</f>
        <v>204.82</v>
      </c>
      <c r="P22" s="7">
        <f t="shared" si="2"/>
        <v>133</v>
      </c>
      <c r="Q22" s="21">
        <f>IF(P22&lt;&gt;0,P22/P$73,0)</f>
        <v>7.3749584118886552E-3</v>
      </c>
      <c r="R22" s="3"/>
      <c r="S22" s="10">
        <v>1.54</v>
      </c>
      <c r="T22" s="8">
        <f>U22*$S22</f>
        <v>64.680000000000007</v>
      </c>
      <c r="U22" s="7">
        <v>42</v>
      </c>
      <c r="V22" s="21">
        <f>IF(U22&lt;&gt;0,U22/U$73,0)</f>
        <v>4.1612999108292872E-3</v>
      </c>
      <c r="X22" s="6">
        <f>Y22*$S22</f>
        <v>146.30000000000001</v>
      </c>
      <c r="Y22" s="7">
        <v>95</v>
      </c>
      <c r="Z22" s="21">
        <f>IF(Y22&lt;&gt;0,Y22/Y$73,0)</f>
        <v>5.8282208588957052E-2</v>
      </c>
      <c r="AB22" s="3">
        <f>AC22*$S22</f>
        <v>60.06</v>
      </c>
      <c r="AC22" s="7">
        <v>39</v>
      </c>
      <c r="AD22" s="21">
        <f>IF(AC22&lt;&gt;0,AC22/AC$73,0)</f>
        <v>5.8104886769964241E-3</v>
      </c>
      <c r="AF22" s="3">
        <f>AG22*$S22</f>
        <v>271.04000000000002</v>
      </c>
      <c r="AG22" s="7">
        <f t="shared" si="3"/>
        <v>176</v>
      </c>
      <c r="AH22" s="21">
        <f>IF(AG22&lt;&gt;0,AG22/AG$73,0)</f>
        <v>9.5470572280987251E-3</v>
      </c>
    </row>
    <row r="23" spans="1:34" x14ac:dyDescent="0.25">
      <c r="B23" s="10"/>
      <c r="C23" s="8"/>
      <c r="D23" s="16">
        <f>SUM(D20:D22)</f>
        <v>309</v>
      </c>
      <c r="E23" s="20">
        <f>IF(D23&lt;&gt;0,D23/D$73,0)</f>
        <v>3.2785145888594165E-2</v>
      </c>
      <c r="F23" s="6"/>
      <c r="G23" s="6"/>
      <c r="H23" s="16">
        <f>SUM(H20:H22)</f>
        <v>706</v>
      </c>
      <c r="I23" s="20">
        <f>IF(H23&lt;&gt;0,H23/H$73,0)</f>
        <v>0.26541353383458649</v>
      </c>
      <c r="J23" s="6"/>
      <c r="K23" s="6"/>
      <c r="L23" s="16">
        <f>SUM(L20:L22)</f>
        <v>258</v>
      </c>
      <c r="M23" s="20">
        <f>IF(L23&lt;&gt;0,L23/L$73,0)</f>
        <v>4.3368633383761977E-2</v>
      </c>
      <c r="N23" s="6"/>
      <c r="O23" s="6"/>
      <c r="P23" s="16">
        <f>SUM(P20:P22)</f>
        <v>1273</v>
      </c>
      <c r="Q23" s="20">
        <f>IF(P23&lt;&gt;0,P23/P$73,0)</f>
        <v>7.0588887656648558E-2</v>
      </c>
      <c r="R23" s="3"/>
      <c r="S23" s="10"/>
      <c r="T23" s="8"/>
      <c r="U23" s="16">
        <f>SUM(U20:U22)</f>
        <v>387</v>
      </c>
      <c r="V23" s="20">
        <f>IF(U23&lt;&gt;0,U23/U$73,0)</f>
        <v>3.834340632121272E-2</v>
      </c>
      <c r="W23" s="6"/>
      <c r="X23" s="6"/>
      <c r="Y23" s="16">
        <f>SUM(Y20:Y22)</f>
        <v>687</v>
      </c>
      <c r="Z23" s="20">
        <f>IF(Y23&lt;&gt;0,Y23/Y$73,0)</f>
        <v>0.42147239263803682</v>
      </c>
      <c r="AA23" s="6"/>
      <c r="AB23" s="6"/>
      <c r="AC23" s="16">
        <f>SUM(AC20:AC22)</f>
        <v>287</v>
      </c>
      <c r="AD23" s="20">
        <f>IF(AC23&lt;&gt;0,AC23/AC$73,0)</f>
        <v>4.2759237187127534E-2</v>
      </c>
      <c r="AE23" s="6"/>
      <c r="AF23" s="6"/>
      <c r="AG23" s="16">
        <f>SUM(AG20:AG22)</f>
        <v>1361</v>
      </c>
      <c r="AH23" s="20">
        <f>IF(AG23&lt;&gt;0,AG23/AG$73,0)</f>
        <v>7.3826959587740715E-2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266.39999999999998</v>
      </c>
      <c r="D27" s="4">
        <v>185</v>
      </c>
      <c r="E27" s="22">
        <f>IF(D27&lt;&gt;0,D27/D$73,0)</f>
        <v>1.9628647214854113E-2</v>
      </c>
      <c r="G27" s="6">
        <f>H27*$S27</f>
        <v>31.68</v>
      </c>
      <c r="H27" s="4">
        <v>22</v>
      </c>
      <c r="I27" s="22">
        <f>IF(H27&lt;&gt;0,H27/H$73,0)</f>
        <v>8.2706766917293225E-3</v>
      </c>
      <c r="K27" s="3">
        <f>L27*$S27</f>
        <v>82.08</v>
      </c>
      <c r="L27" s="4">
        <v>57</v>
      </c>
      <c r="M27" s="22">
        <f>IF(L27&lt;&gt;0,L27/L$73,0)</f>
        <v>9.5814422592032274E-3</v>
      </c>
      <c r="O27" s="3">
        <f>P27*$S27</f>
        <v>380.15999999999997</v>
      </c>
      <c r="P27" s="16">
        <f t="shared" ref="P27:P29" si="4">D27+H27+L27</f>
        <v>264</v>
      </c>
      <c r="Q27" s="22">
        <f>IF(P27&lt;&gt;0,P27/P$73,0)</f>
        <v>1.4639015193523345E-2</v>
      </c>
      <c r="R27" s="3"/>
      <c r="S27" s="10">
        <v>1.44</v>
      </c>
      <c r="T27" s="8">
        <f>U27*$S27</f>
        <v>283.68</v>
      </c>
      <c r="U27" s="4">
        <v>197</v>
      </c>
      <c r="V27" s="22">
        <f>IF(U27&lt;&gt;0,U27/U$73,0)</f>
        <v>1.9518478153175468E-2</v>
      </c>
      <c r="X27" s="6">
        <f>Y27*$S27</f>
        <v>4.32</v>
      </c>
      <c r="Y27" s="4">
        <v>3</v>
      </c>
      <c r="Z27" s="22">
        <f>IF(Y27&lt;&gt;0,Y27/Y$73,0)</f>
        <v>1.8404907975460123E-3</v>
      </c>
      <c r="AB27" s="3">
        <f>AC27*$S27</f>
        <v>102.24</v>
      </c>
      <c r="AC27" s="4">
        <v>71</v>
      </c>
      <c r="AD27" s="22">
        <f>IF(AC27&lt;&gt;0,AC27/AC$73,0)</f>
        <v>1.0578069129916568E-2</v>
      </c>
      <c r="AF27" s="3">
        <f>AG27*$S27</f>
        <v>390.24</v>
      </c>
      <c r="AG27" s="16">
        <f t="shared" ref="AG27:AG29" si="5">U27+Y27+AC27</f>
        <v>271</v>
      </c>
      <c r="AH27" s="22">
        <f>IF(AG27&lt;&gt;0,AG27/AG$73,0)</f>
        <v>1.4700298345538378E-2</v>
      </c>
    </row>
    <row r="28" spans="1:34" x14ac:dyDescent="0.25">
      <c r="A28" s="3" t="s">
        <v>18</v>
      </c>
      <c r="B28" s="10">
        <v>1.33</v>
      </c>
      <c r="C28" s="8">
        <f>D28*$S28</f>
        <v>462.84000000000003</v>
      </c>
      <c r="D28" s="4">
        <v>348</v>
      </c>
      <c r="E28" s="22">
        <f>IF(D28&lt;&gt;0,D28/D$73,0)</f>
        <v>3.6923076923076927E-2</v>
      </c>
      <c r="G28" s="6">
        <f>H28*$S28</f>
        <v>146.30000000000001</v>
      </c>
      <c r="H28" s="4">
        <v>110</v>
      </c>
      <c r="I28" s="22">
        <f>IF(H28&lt;&gt;0,H28/H$73,0)</f>
        <v>4.1353383458646614E-2</v>
      </c>
      <c r="K28" s="3">
        <f>L28*$S28</f>
        <v>202.16000000000003</v>
      </c>
      <c r="L28" s="4">
        <v>152</v>
      </c>
      <c r="M28" s="22">
        <f>IF(L28&lt;&gt;0,L28/L$73,0)</f>
        <v>2.5550512691208605E-2</v>
      </c>
      <c r="O28" s="3">
        <f>P28*$S28</f>
        <v>811.30000000000007</v>
      </c>
      <c r="P28" s="16">
        <f t="shared" si="4"/>
        <v>610</v>
      </c>
      <c r="Q28" s="22">
        <f>IF(P28&lt;&gt;0,P28/P$73,0)</f>
        <v>3.3824997227459241E-2</v>
      </c>
      <c r="R28" s="3"/>
      <c r="S28" s="10">
        <v>1.33</v>
      </c>
      <c r="T28" s="8">
        <f>U28*$S28</f>
        <v>521.36</v>
      </c>
      <c r="U28" s="4">
        <v>392</v>
      </c>
      <c r="V28" s="22">
        <f>IF(U28&lt;&gt;0,U28/U$73,0)</f>
        <v>3.8838799167740017E-2</v>
      </c>
      <c r="X28" s="6">
        <f>Y28*$S28</f>
        <v>105.07000000000001</v>
      </c>
      <c r="Y28" s="4">
        <v>79</v>
      </c>
      <c r="Z28" s="22">
        <f>IF(Y28&lt;&gt;0,Y28/Y$73,0)</f>
        <v>4.8466257668711654E-2</v>
      </c>
      <c r="AB28" s="3">
        <f>AC28*$S28</f>
        <v>264.67</v>
      </c>
      <c r="AC28" s="4">
        <v>199</v>
      </c>
      <c r="AD28" s="22">
        <f>IF(AC28&lt;&gt;0,AC28/AC$73,0)</f>
        <v>2.9648390941597141E-2</v>
      </c>
      <c r="AF28" s="3">
        <f>AG28*$S28</f>
        <v>891.1</v>
      </c>
      <c r="AG28" s="16">
        <f t="shared" si="5"/>
        <v>670</v>
      </c>
      <c r="AH28" s="22">
        <f>IF(AG28&lt;&gt;0,AG28/AG$73,0)</f>
        <v>3.6343911038784919E-2</v>
      </c>
    </row>
    <row r="29" spans="1:34" x14ac:dyDescent="0.25">
      <c r="A29" s="3" t="s">
        <v>19</v>
      </c>
      <c r="B29" s="10">
        <v>1.28</v>
      </c>
      <c r="C29" s="8">
        <f>D29*$S29</f>
        <v>328.96</v>
      </c>
      <c r="D29" s="7">
        <v>257</v>
      </c>
      <c r="E29" s="21">
        <f>IF(D29&lt;&gt;0,D29/D$73,0)</f>
        <v>2.7267904509283819E-2</v>
      </c>
      <c r="G29" s="6">
        <f>H29*$S29</f>
        <v>149.76</v>
      </c>
      <c r="H29" s="7">
        <v>117</v>
      </c>
      <c r="I29" s="21">
        <f>IF(H29&lt;&gt;0,H29/H$73,0)</f>
        <v>4.3984962406015037E-2</v>
      </c>
      <c r="K29" s="3">
        <f>L29*$S29</f>
        <v>158.72</v>
      </c>
      <c r="L29" s="7">
        <v>124</v>
      </c>
      <c r="M29" s="21">
        <f>IF(L29&lt;&gt;0,L29/L$73,0)</f>
        <v>2.0843839300722811E-2</v>
      </c>
      <c r="O29" s="3">
        <f>P29*$S29</f>
        <v>637.44000000000005</v>
      </c>
      <c r="P29" s="7">
        <f t="shared" si="4"/>
        <v>498</v>
      </c>
      <c r="Q29" s="21">
        <f>IF(P29&lt;&gt;0,P29/P$73,0)</f>
        <v>2.7614505933237218E-2</v>
      </c>
      <c r="R29" s="3"/>
      <c r="S29" s="10">
        <v>1.28</v>
      </c>
      <c r="T29" s="8">
        <f>U29*$S29</f>
        <v>392.96000000000004</v>
      </c>
      <c r="U29" s="7">
        <v>307</v>
      </c>
      <c r="V29" s="21">
        <f>IF(U29&lt;&gt;0,U29/U$73,0)</f>
        <v>3.0417120776775983E-2</v>
      </c>
      <c r="X29" s="6">
        <f>Y29*$S29</f>
        <v>133.12</v>
      </c>
      <c r="Y29" s="7">
        <v>104</v>
      </c>
      <c r="Z29" s="21">
        <f>IF(Y29&lt;&gt;0,Y29/Y$73,0)</f>
        <v>6.3803680981595098E-2</v>
      </c>
      <c r="AB29" s="3">
        <f>AC29*$S29</f>
        <v>209.92000000000002</v>
      </c>
      <c r="AC29" s="7">
        <v>164</v>
      </c>
      <c r="AD29" s="21">
        <f>IF(AC29&lt;&gt;0,AC29/AC$73,0)</f>
        <v>2.4433849821215731E-2</v>
      </c>
      <c r="AF29" s="3">
        <f>AG29*$S29</f>
        <v>736</v>
      </c>
      <c r="AG29" s="7">
        <f t="shared" si="5"/>
        <v>575</v>
      </c>
      <c r="AH29" s="21">
        <f>IF(AG29&lt;&gt;0,AG29/AG$73,0)</f>
        <v>3.1190669921345268E-2</v>
      </c>
    </row>
    <row r="30" spans="1:34" x14ac:dyDescent="0.25">
      <c r="B30" s="10"/>
      <c r="C30" s="8"/>
      <c r="D30" s="16">
        <f>SUM(D27:D29)</f>
        <v>790</v>
      </c>
      <c r="E30" s="20">
        <f>IF(D30&lt;&gt;0,D30/D$73,0)</f>
        <v>8.3819628647214858E-2</v>
      </c>
      <c r="F30" s="6"/>
      <c r="G30" s="6"/>
      <c r="H30" s="16">
        <f>SUM(H27:H29)</f>
        <v>249</v>
      </c>
      <c r="I30" s="20">
        <f>IF(H30&lt;&gt;0,H30/H$73,0)</f>
        <v>9.3609022556390975E-2</v>
      </c>
      <c r="J30" s="6"/>
      <c r="K30" s="6"/>
      <c r="L30" s="16">
        <f>SUM(L27:L29)</f>
        <v>333</v>
      </c>
      <c r="M30" s="20">
        <f>IF(L30&lt;&gt;0,L30/L$73,0)</f>
        <v>5.5975794251134643E-2</v>
      </c>
      <c r="N30" s="6"/>
      <c r="O30" s="6"/>
      <c r="P30" s="16">
        <f>SUM(P27:P29)</f>
        <v>1372</v>
      </c>
      <c r="Q30" s="20">
        <f>IF(P30&lt;&gt;0,P30/P$73,0)</f>
        <v>7.6078518354219804E-2</v>
      </c>
      <c r="R30" s="3"/>
      <c r="S30" s="10"/>
      <c r="T30" s="8"/>
      <c r="U30" s="16">
        <f>SUM(U27:U29)</f>
        <v>896</v>
      </c>
      <c r="V30" s="20">
        <f>IF(U30&lt;&gt;0,U30/U$73,0)</f>
        <v>8.877439809769147E-2</v>
      </c>
      <c r="W30" s="6"/>
      <c r="X30" s="6"/>
      <c r="Y30" s="16">
        <f>SUM(Y27:Y29)</f>
        <v>186</v>
      </c>
      <c r="Z30" s="20">
        <f>IF(Y30&lt;&gt;0,Y30/Y$73,0)</f>
        <v>0.11411042944785275</v>
      </c>
      <c r="AA30" s="6"/>
      <c r="AB30" s="6"/>
      <c r="AC30" s="16">
        <f>SUM(AC27:AC29)</f>
        <v>434</v>
      </c>
      <c r="AD30" s="20">
        <f>IF(AC30&lt;&gt;0,AC30/AC$73,0)</f>
        <v>6.4660309892729445E-2</v>
      </c>
      <c r="AE30" s="6"/>
      <c r="AF30" s="6"/>
      <c r="AG30" s="16">
        <f>SUM(AG27:AG29)</f>
        <v>1516</v>
      </c>
      <c r="AH30" s="20">
        <f>IF(AG30&lt;&gt;0,AG30/AG$73,0)</f>
        <v>8.2234879305668571E-2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32.659999999999997</v>
      </c>
      <c r="D34" s="4">
        <v>23</v>
      </c>
      <c r="E34" s="22">
        <f t="shared" ref="E34:E40" si="7">IF(D34&lt;&gt;0,D34/D$73,0)</f>
        <v>2.4403183023872679E-3</v>
      </c>
      <c r="G34" s="6">
        <f t="shared" ref="G34:G39" si="8">H34*$S34</f>
        <v>5.68</v>
      </c>
      <c r="H34" s="4">
        <v>4</v>
      </c>
      <c r="I34" s="22">
        <f t="shared" ref="I34:I40" si="9">IF(H34&lt;&gt;0,H34/H$73,0)</f>
        <v>1.5037593984962407E-3</v>
      </c>
      <c r="K34" s="3">
        <f t="shared" ref="K34:K39" si="10">L34*$S34</f>
        <v>21.299999999999997</v>
      </c>
      <c r="L34" s="4">
        <v>15</v>
      </c>
      <c r="M34" s="22">
        <f t="shared" ref="M34:M40" si="11">IF(L34&lt;&gt;0,L34/L$73,0)</f>
        <v>2.5214321734745334E-3</v>
      </c>
      <c r="O34" s="3">
        <f t="shared" ref="O34:O39" si="12">P34*$S34</f>
        <v>59.64</v>
      </c>
      <c r="P34" s="16">
        <f t="shared" ref="P34:P39" si="13">D34+H34+L34</f>
        <v>42</v>
      </c>
      <c r="Q34" s="22">
        <f t="shared" ref="Q34:Q40" si="14">IF(P34&lt;&gt;0,P34/P$73,0)</f>
        <v>2.3289342353332593E-3</v>
      </c>
      <c r="R34" s="3"/>
      <c r="S34" s="10">
        <v>1.42</v>
      </c>
      <c r="T34" s="8">
        <f t="shared" ref="T34:T39" si="15">U34*$S34</f>
        <v>36.92</v>
      </c>
      <c r="U34" s="4">
        <v>26</v>
      </c>
      <c r="V34" s="22">
        <f t="shared" ref="V34:V40" si="16">IF(U34&lt;&gt;0,U34/U$73,0)</f>
        <v>2.5760428019419401E-3</v>
      </c>
      <c r="X34" s="6">
        <f t="shared" ref="X34:X39" si="17">Y34*$S34</f>
        <v>1.42</v>
      </c>
      <c r="Y34" s="4">
        <v>1</v>
      </c>
      <c r="Z34" s="22">
        <f t="shared" ref="Z34:Z40" si="18">IF(Y34&lt;&gt;0,Y34/Y$73,0)</f>
        <v>6.1349693251533746E-4</v>
      </c>
      <c r="AB34" s="3">
        <f t="shared" ref="AB34:AB39" si="19">AC34*$S34</f>
        <v>19.88</v>
      </c>
      <c r="AC34" s="4">
        <v>14</v>
      </c>
      <c r="AD34" s="22">
        <f t="shared" ref="AD34:AD40" si="20">IF(AC34&lt;&gt;0,AC34/AC$73,0)</f>
        <v>2.0858164481525627E-3</v>
      </c>
      <c r="AF34" s="3">
        <f t="shared" ref="AF34:AF39" si="21">AG34*$S34</f>
        <v>58.22</v>
      </c>
      <c r="AG34" s="16">
        <f t="shared" ref="AG34:AG39" si="22">U34+Y34+AC34</f>
        <v>41</v>
      </c>
      <c r="AH34" s="22">
        <f t="shared" ref="AH34:AH40" si="23">IF(AG34&lt;&gt;0,AG34/AG$73,0)</f>
        <v>2.2240303770002714E-3</v>
      </c>
    </row>
    <row r="35" spans="1:34" x14ac:dyDescent="0.25">
      <c r="A35" s="3" t="s">
        <v>22</v>
      </c>
      <c r="B35" s="10">
        <v>1.25</v>
      </c>
      <c r="C35" s="8">
        <f t="shared" si="6"/>
        <v>276.25</v>
      </c>
      <c r="D35" s="4">
        <v>221</v>
      </c>
      <c r="E35" s="22">
        <f t="shared" si="7"/>
        <v>2.3448275862068966E-2</v>
      </c>
      <c r="G35" s="6">
        <f t="shared" si="8"/>
        <v>45</v>
      </c>
      <c r="H35" s="4">
        <v>36</v>
      </c>
      <c r="I35" s="22">
        <f t="shared" si="9"/>
        <v>1.3533834586466165E-2</v>
      </c>
      <c r="K35" s="3">
        <f t="shared" si="10"/>
        <v>157.5</v>
      </c>
      <c r="L35" s="4">
        <v>126</v>
      </c>
      <c r="M35" s="22">
        <f t="shared" si="11"/>
        <v>2.118003025718608E-2</v>
      </c>
      <c r="O35" s="3">
        <f t="shared" si="12"/>
        <v>478.75</v>
      </c>
      <c r="P35" s="16">
        <f t="shared" si="13"/>
        <v>383</v>
      </c>
      <c r="Q35" s="22">
        <f t="shared" si="14"/>
        <v>2.1237662193634245E-2</v>
      </c>
      <c r="R35" s="3"/>
      <c r="S35" s="10">
        <v>1.25</v>
      </c>
      <c r="T35" s="8">
        <f t="shared" si="15"/>
        <v>241.25</v>
      </c>
      <c r="U35" s="4">
        <v>193</v>
      </c>
      <c r="V35" s="22">
        <f t="shared" si="16"/>
        <v>1.912216387595363E-2</v>
      </c>
      <c r="X35" s="6">
        <f t="shared" si="17"/>
        <v>5</v>
      </c>
      <c r="Y35" s="4">
        <v>4</v>
      </c>
      <c r="Z35" s="22">
        <f t="shared" si="18"/>
        <v>2.4539877300613498E-3</v>
      </c>
      <c r="AB35" s="3">
        <f t="shared" si="19"/>
        <v>165</v>
      </c>
      <c r="AC35" s="4">
        <v>132</v>
      </c>
      <c r="AD35" s="22">
        <f t="shared" si="20"/>
        <v>1.9666269368295589E-2</v>
      </c>
      <c r="AF35" s="3">
        <f t="shared" si="21"/>
        <v>411.25</v>
      </c>
      <c r="AG35" s="16">
        <f t="shared" si="22"/>
        <v>329</v>
      </c>
      <c r="AH35" s="22">
        <f t="shared" si="23"/>
        <v>1.784648765934364E-2</v>
      </c>
    </row>
    <row r="36" spans="1:34" x14ac:dyDescent="0.25">
      <c r="A36" s="3" t="s">
        <v>23</v>
      </c>
      <c r="B36" s="10">
        <v>1.1499999999999999</v>
      </c>
      <c r="C36" s="8">
        <f t="shared" si="6"/>
        <v>89.699999999999989</v>
      </c>
      <c r="D36" s="4">
        <v>78</v>
      </c>
      <c r="E36" s="22">
        <f t="shared" si="7"/>
        <v>8.2758620689655175E-3</v>
      </c>
      <c r="G36" s="6">
        <f t="shared" si="8"/>
        <v>9.1999999999999993</v>
      </c>
      <c r="H36" s="4">
        <v>8</v>
      </c>
      <c r="I36" s="22">
        <f t="shared" si="9"/>
        <v>3.0075187969924814E-3</v>
      </c>
      <c r="K36" s="3">
        <f t="shared" si="10"/>
        <v>25.299999999999997</v>
      </c>
      <c r="L36" s="4">
        <v>22</v>
      </c>
      <c r="M36" s="22">
        <f t="shared" si="11"/>
        <v>3.6981005210959825E-3</v>
      </c>
      <c r="O36" s="3">
        <f t="shared" si="12"/>
        <v>124.19999999999999</v>
      </c>
      <c r="P36" s="16">
        <f t="shared" si="13"/>
        <v>108</v>
      </c>
      <c r="Q36" s="22">
        <f t="shared" si="14"/>
        <v>5.9886880337140956E-3</v>
      </c>
      <c r="R36" s="3"/>
      <c r="S36" s="10">
        <v>1.1499999999999999</v>
      </c>
      <c r="T36" s="8">
        <f t="shared" si="15"/>
        <v>75.899999999999991</v>
      </c>
      <c r="U36" s="4">
        <v>66</v>
      </c>
      <c r="V36" s="22">
        <f t="shared" si="16"/>
        <v>6.539185574160309E-3</v>
      </c>
      <c r="X36" s="6">
        <f t="shared" si="17"/>
        <v>4.5999999999999996</v>
      </c>
      <c r="Y36" s="4">
        <v>4</v>
      </c>
      <c r="Z36" s="22">
        <f t="shared" si="18"/>
        <v>2.4539877300613498E-3</v>
      </c>
      <c r="AB36" s="3">
        <f t="shared" si="19"/>
        <v>36.799999999999997</v>
      </c>
      <c r="AC36" s="4">
        <v>32</v>
      </c>
      <c r="AD36" s="22">
        <f t="shared" si="20"/>
        <v>4.7675804529201428E-3</v>
      </c>
      <c r="AF36" s="3">
        <f t="shared" si="21"/>
        <v>117.3</v>
      </c>
      <c r="AG36" s="16">
        <f t="shared" si="22"/>
        <v>102</v>
      </c>
      <c r="AH36" s="22">
        <f t="shared" si="23"/>
        <v>5.5329536208299432E-3</v>
      </c>
    </row>
    <row r="37" spans="1:34" x14ac:dyDescent="0.25">
      <c r="A37" s="3" t="s">
        <v>24</v>
      </c>
      <c r="B37" s="10">
        <v>1.07</v>
      </c>
      <c r="C37" s="8">
        <f t="shared" si="6"/>
        <v>959.79000000000008</v>
      </c>
      <c r="D37" s="4">
        <v>897</v>
      </c>
      <c r="E37" s="22">
        <f t="shared" si="7"/>
        <v>9.5172413793103441E-2</v>
      </c>
      <c r="G37" s="6">
        <f t="shared" si="8"/>
        <v>181.9</v>
      </c>
      <c r="H37" s="4">
        <v>170</v>
      </c>
      <c r="I37" s="22">
        <f t="shared" si="9"/>
        <v>6.3909774436090222E-2</v>
      </c>
      <c r="K37" s="3">
        <f t="shared" si="10"/>
        <v>543.56000000000006</v>
      </c>
      <c r="L37" s="4">
        <v>508</v>
      </c>
      <c r="M37" s="22">
        <f t="shared" si="11"/>
        <v>8.5392502941670875E-2</v>
      </c>
      <c r="O37" s="3">
        <f t="shared" si="12"/>
        <v>1685.25</v>
      </c>
      <c r="P37" s="16">
        <f t="shared" si="13"/>
        <v>1575</v>
      </c>
      <c r="Q37" s="22">
        <f t="shared" si="14"/>
        <v>8.733503382499723E-2</v>
      </c>
      <c r="R37" s="3"/>
      <c r="S37" s="10">
        <v>1.07</v>
      </c>
      <c r="T37" s="8">
        <f t="shared" si="15"/>
        <v>981.19</v>
      </c>
      <c r="U37" s="4">
        <v>917</v>
      </c>
      <c r="V37" s="22">
        <f t="shared" si="16"/>
        <v>9.0855048053106111E-2</v>
      </c>
      <c r="X37" s="6">
        <f t="shared" si="17"/>
        <v>31.03</v>
      </c>
      <c r="Y37" s="4">
        <v>29</v>
      </c>
      <c r="Z37" s="22">
        <f t="shared" si="18"/>
        <v>1.7791411042944787E-2</v>
      </c>
      <c r="AB37" s="3">
        <f t="shared" si="19"/>
        <v>614.18000000000006</v>
      </c>
      <c r="AC37" s="4">
        <v>574</v>
      </c>
      <c r="AD37" s="22">
        <f t="shared" si="20"/>
        <v>8.5518474374255068E-2</v>
      </c>
      <c r="AF37" s="3">
        <f t="shared" si="21"/>
        <v>1626.4</v>
      </c>
      <c r="AG37" s="16">
        <f t="shared" si="22"/>
        <v>1520</v>
      </c>
      <c r="AH37" s="22">
        <f t="shared" si="23"/>
        <v>8.2451857879034446E-2</v>
      </c>
    </row>
    <row r="38" spans="1:34" x14ac:dyDescent="0.25">
      <c r="A38" s="3" t="s">
        <v>25</v>
      </c>
      <c r="B38" s="10">
        <v>1.06</v>
      </c>
      <c r="C38" s="8">
        <f t="shared" si="6"/>
        <v>54.06</v>
      </c>
      <c r="D38" s="4">
        <v>51</v>
      </c>
      <c r="E38" s="22">
        <f t="shared" si="7"/>
        <v>5.4111405835543767E-3</v>
      </c>
      <c r="G38" s="6">
        <f t="shared" si="8"/>
        <v>16.96</v>
      </c>
      <c r="H38" s="4">
        <v>16</v>
      </c>
      <c r="I38" s="22">
        <f t="shared" si="9"/>
        <v>6.0150375939849628E-3</v>
      </c>
      <c r="K38" s="3">
        <f t="shared" si="10"/>
        <v>14.84</v>
      </c>
      <c r="L38" s="4">
        <v>14</v>
      </c>
      <c r="M38" s="22">
        <f t="shared" si="11"/>
        <v>2.3533366952428981E-3</v>
      </c>
      <c r="O38" s="3">
        <f t="shared" si="12"/>
        <v>85.86</v>
      </c>
      <c r="P38" s="16">
        <f t="shared" si="13"/>
        <v>81</v>
      </c>
      <c r="Q38" s="22">
        <f t="shared" si="14"/>
        <v>4.4915160252855715E-3</v>
      </c>
      <c r="R38" s="3"/>
      <c r="S38" s="10">
        <v>1.06</v>
      </c>
      <c r="T38" s="8">
        <f t="shared" si="15"/>
        <v>57.24</v>
      </c>
      <c r="U38" s="4">
        <v>54</v>
      </c>
      <c r="V38" s="22">
        <f t="shared" si="16"/>
        <v>5.3502427424947981E-3</v>
      </c>
      <c r="X38" s="6">
        <f t="shared" si="17"/>
        <v>1.06</v>
      </c>
      <c r="Y38" s="4">
        <v>1</v>
      </c>
      <c r="Z38" s="22">
        <f t="shared" si="18"/>
        <v>6.1349693251533746E-4</v>
      </c>
      <c r="AB38" s="3">
        <f t="shared" si="19"/>
        <v>18.02</v>
      </c>
      <c r="AC38" s="4">
        <v>17</v>
      </c>
      <c r="AD38" s="22">
        <f t="shared" si="20"/>
        <v>2.5327771156138262E-3</v>
      </c>
      <c r="AF38" s="3">
        <f t="shared" si="21"/>
        <v>76.320000000000007</v>
      </c>
      <c r="AG38" s="16">
        <f t="shared" si="22"/>
        <v>72</v>
      </c>
      <c r="AH38" s="22">
        <f t="shared" si="23"/>
        <v>3.9056143205858421E-3</v>
      </c>
    </row>
    <row r="39" spans="1:34" x14ac:dyDescent="0.25">
      <c r="A39" s="3" t="s">
        <v>26</v>
      </c>
      <c r="B39" s="10">
        <v>0.95</v>
      </c>
      <c r="C39" s="8">
        <f t="shared" si="6"/>
        <v>712.5</v>
      </c>
      <c r="D39" s="7">
        <v>750</v>
      </c>
      <c r="E39" s="21">
        <f t="shared" si="7"/>
        <v>7.9575596816976124E-2</v>
      </c>
      <c r="G39" s="6">
        <f t="shared" si="8"/>
        <v>119.69999999999999</v>
      </c>
      <c r="H39" s="7">
        <v>126</v>
      </c>
      <c r="I39" s="21">
        <f t="shared" si="9"/>
        <v>4.736842105263158E-2</v>
      </c>
      <c r="K39" s="3">
        <f t="shared" si="10"/>
        <v>287.84999999999997</v>
      </c>
      <c r="L39" s="7">
        <v>303</v>
      </c>
      <c r="M39" s="21">
        <f t="shared" si="11"/>
        <v>5.0932929904185575E-2</v>
      </c>
      <c r="O39" s="3">
        <f t="shared" si="12"/>
        <v>1120.05</v>
      </c>
      <c r="P39" s="7">
        <f t="shared" si="13"/>
        <v>1179</v>
      </c>
      <c r="Q39" s="21">
        <f t="shared" si="14"/>
        <v>6.5376511034712204E-2</v>
      </c>
      <c r="R39" s="3"/>
      <c r="S39" s="10">
        <v>0.95</v>
      </c>
      <c r="T39" s="8">
        <f t="shared" si="15"/>
        <v>790.4</v>
      </c>
      <c r="U39" s="7">
        <v>832</v>
      </c>
      <c r="V39" s="21">
        <f t="shared" si="16"/>
        <v>8.2433369662142084E-2</v>
      </c>
      <c r="X39" s="6">
        <f t="shared" si="17"/>
        <v>19.95</v>
      </c>
      <c r="Y39" s="7">
        <v>21</v>
      </c>
      <c r="Z39" s="21">
        <f t="shared" si="18"/>
        <v>1.2883435582822086E-2</v>
      </c>
      <c r="AB39" s="3">
        <f t="shared" si="19"/>
        <v>325.84999999999997</v>
      </c>
      <c r="AC39" s="7">
        <v>343</v>
      </c>
      <c r="AD39" s="21">
        <f t="shared" si="20"/>
        <v>5.1102502979737785E-2</v>
      </c>
      <c r="AF39" s="3">
        <f t="shared" si="21"/>
        <v>1136.2</v>
      </c>
      <c r="AG39" s="7">
        <f t="shared" si="22"/>
        <v>1196</v>
      </c>
      <c r="AH39" s="21">
        <f t="shared" si="23"/>
        <v>6.487659343639815E-2</v>
      </c>
    </row>
    <row r="40" spans="1:34" x14ac:dyDescent="0.25">
      <c r="B40" s="10"/>
      <c r="C40" s="8"/>
      <c r="D40" s="16">
        <f>SUM(D34:D39)</f>
        <v>2020</v>
      </c>
      <c r="E40" s="22">
        <f t="shared" si="7"/>
        <v>0.2143236074270557</v>
      </c>
      <c r="F40" s="6"/>
      <c r="G40" s="6"/>
      <c r="H40" s="16">
        <f>SUM(H34:H39)</f>
        <v>360</v>
      </c>
      <c r="I40" s="22">
        <f t="shared" si="9"/>
        <v>0.13533834586466165</v>
      </c>
      <c r="J40" s="6"/>
      <c r="K40" s="6"/>
      <c r="L40" s="16">
        <f>SUM(L34:L39)</f>
        <v>988</v>
      </c>
      <c r="M40" s="22">
        <f t="shared" si="11"/>
        <v>0.16607833249285595</v>
      </c>
      <c r="N40" s="6"/>
      <c r="O40" s="6"/>
      <c r="P40" s="16">
        <f>SUM(P34:P39)</f>
        <v>3368</v>
      </c>
      <c r="Q40" s="22">
        <f t="shared" si="14"/>
        <v>0.1867583453476766</v>
      </c>
      <c r="R40" s="3"/>
      <c r="S40" s="10"/>
      <c r="T40" s="8"/>
      <c r="U40" s="16">
        <f>SUM(U34:U39)</f>
        <v>2088</v>
      </c>
      <c r="V40" s="22">
        <f t="shared" si="16"/>
        <v>0.20687605270979886</v>
      </c>
      <c r="W40" s="6"/>
      <c r="X40" s="6"/>
      <c r="Y40" s="16">
        <f>SUM(Y34:Y39)</f>
        <v>60</v>
      </c>
      <c r="Z40" s="22">
        <f t="shared" si="18"/>
        <v>3.6809815950920248E-2</v>
      </c>
      <c r="AA40" s="6"/>
      <c r="AB40" s="6"/>
      <c r="AC40" s="16">
        <f>SUM(AC34:AC39)</f>
        <v>1112</v>
      </c>
      <c r="AD40" s="22">
        <f t="shared" si="20"/>
        <v>0.16567342073897498</v>
      </c>
      <c r="AE40" s="6"/>
      <c r="AF40" s="6"/>
      <c r="AG40" s="16">
        <f>SUM(AG34:AG39)</f>
        <v>3260</v>
      </c>
      <c r="AH40" s="22">
        <f t="shared" si="23"/>
        <v>0.17683753729319229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44.88</v>
      </c>
      <c r="D43" s="4">
        <v>51</v>
      </c>
      <c r="E43" s="22">
        <f>IF(D43&lt;&gt;0,D43/D$73,0)</f>
        <v>5.4111405835543767E-3</v>
      </c>
      <c r="G43" s="23">
        <f>H43*$S43</f>
        <v>2.64</v>
      </c>
      <c r="H43" s="4">
        <v>3</v>
      </c>
      <c r="I43" s="22">
        <f>IF(H43&lt;&gt;0,H43/H$73,0)</f>
        <v>1.1278195488721805E-3</v>
      </c>
      <c r="K43" s="3">
        <f>L43*$S43</f>
        <v>29.04</v>
      </c>
      <c r="L43" s="4">
        <v>33</v>
      </c>
      <c r="M43" s="22">
        <f>IF(L43&lt;&gt;0,L43/L$73,0)</f>
        <v>5.5471507816439742E-3</v>
      </c>
      <c r="O43" s="3">
        <f>P43*$S43</f>
        <v>76.56</v>
      </c>
      <c r="P43" s="16">
        <f t="shared" ref="P43:P46" si="24">D43+H43+L43</f>
        <v>87</v>
      </c>
      <c r="Q43" s="22">
        <f>IF(P43&lt;&gt;0,P43/P$73,0)</f>
        <v>4.8242209160474659E-3</v>
      </c>
      <c r="R43" s="3"/>
      <c r="S43" s="10">
        <v>0.88</v>
      </c>
      <c r="T43" s="8">
        <f>U43*$S43</f>
        <v>43.12</v>
      </c>
      <c r="U43" s="4">
        <v>49</v>
      </c>
      <c r="V43" s="22">
        <f>IF(U43&lt;&gt;0,U43/U$73,0)</f>
        <v>4.8548498959675021E-3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38.72</v>
      </c>
      <c r="AC43" s="4">
        <v>44</v>
      </c>
      <c r="AD43" s="22">
        <f>IF(AC43&lt;&gt;0,AC43/AC$73,0)</f>
        <v>6.5554231227651968E-3</v>
      </c>
      <c r="AF43" s="3">
        <f>AG43*$S43</f>
        <v>81.84</v>
      </c>
      <c r="AG43" s="16">
        <f t="shared" ref="AG43:AG46" si="25">U43+Y43+AC43</f>
        <v>93</v>
      </c>
      <c r="AH43" s="22">
        <f>IF(AG43&lt;&gt;0,AG43/AG$73,0)</f>
        <v>5.0447518307567127E-3</v>
      </c>
    </row>
    <row r="44" spans="1:34" x14ac:dyDescent="0.25">
      <c r="A44" s="3" t="s">
        <v>29</v>
      </c>
      <c r="B44" s="10">
        <v>0.85</v>
      </c>
      <c r="C44" s="8">
        <f>D44*$S44</f>
        <v>351.9</v>
      </c>
      <c r="D44" s="4">
        <v>414</v>
      </c>
      <c r="E44" s="22">
        <f>IF(D44&lt;&gt;0,D44/D$73,0)</f>
        <v>4.3925729442970823E-2</v>
      </c>
      <c r="G44" s="23">
        <f>H44*$S44</f>
        <v>36.549999999999997</v>
      </c>
      <c r="H44" s="4">
        <v>43</v>
      </c>
      <c r="I44" s="22">
        <f>IF(H44&lt;&gt;0,H44/H$73,0)</f>
        <v>1.6165413533834588E-2</v>
      </c>
      <c r="K44" s="3">
        <f>L44*$S44</f>
        <v>315.34999999999997</v>
      </c>
      <c r="L44" s="4">
        <v>371</v>
      </c>
      <c r="M44" s="22">
        <f>IF(L44&lt;&gt;0,L44/L$73,0)</f>
        <v>6.2363422423936797E-2</v>
      </c>
      <c r="O44" s="3">
        <f>P44*$S44</f>
        <v>703.8</v>
      </c>
      <c r="P44" s="16">
        <f t="shared" si="24"/>
        <v>828</v>
      </c>
      <c r="Q44" s="22">
        <f>IF(P44&lt;&gt;0,P44/P$73,0)</f>
        <v>4.5913274925141398E-2</v>
      </c>
      <c r="R44" s="3"/>
      <c r="S44" s="10">
        <v>0.85</v>
      </c>
      <c r="T44" s="8">
        <f>U44*$S44</f>
        <v>362.09999999999997</v>
      </c>
      <c r="U44" s="4">
        <v>426</v>
      </c>
      <c r="V44" s="22">
        <f>IF(U44&lt;&gt;0,U44/U$73,0)</f>
        <v>4.2207470524125629E-2</v>
      </c>
      <c r="X44" s="23">
        <f>Y44*$S44</f>
        <v>5.0999999999999996</v>
      </c>
      <c r="Y44" s="4">
        <v>6</v>
      </c>
      <c r="Z44" s="22">
        <f>IF(Y44&lt;&gt;0,Y44/Y$73,0)</f>
        <v>3.6809815950920245E-3</v>
      </c>
      <c r="AB44" s="3">
        <f>AC44*$S44</f>
        <v>352.75</v>
      </c>
      <c r="AC44" s="4">
        <v>415</v>
      </c>
      <c r="AD44" s="22">
        <f>IF(AC44&lt;&gt;0,AC44/AC$73,0)</f>
        <v>6.1829558998808105E-2</v>
      </c>
      <c r="AF44" s="3">
        <f>AG44*$S44</f>
        <v>719.94999999999993</v>
      </c>
      <c r="AG44" s="16">
        <f t="shared" si="25"/>
        <v>847</v>
      </c>
      <c r="AH44" s="22">
        <f>IF(AG44&lt;&gt;0,AG44/AG$73,0)</f>
        <v>4.5945212910225117E-2</v>
      </c>
    </row>
    <row r="45" spans="1:34" x14ac:dyDescent="0.25">
      <c r="A45" s="3" t="s">
        <v>31</v>
      </c>
      <c r="B45" s="10">
        <v>0.72</v>
      </c>
      <c r="C45" s="8">
        <f>D45*$S45</f>
        <v>12.959999999999999</v>
      </c>
      <c r="D45" s="4">
        <v>18</v>
      </c>
      <c r="E45" s="22">
        <f>IF(D45&lt;&gt;0,D45/D$73,0)</f>
        <v>1.909814323607427E-3</v>
      </c>
      <c r="G45" s="23">
        <f>H45*$S45</f>
        <v>0.72</v>
      </c>
      <c r="H45" s="4">
        <v>1</v>
      </c>
      <c r="I45" s="22">
        <f>IF(H45&lt;&gt;0,H45/H$73,0)</f>
        <v>3.7593984962406017E-4</v>
      </c>
      <c r="K45" s="3">
        <f>L45*$S45</f>
        <v>7.92</v>
      </c>
      <c r="L45" s="4">
        <v>11</v>
      </c>
      <c r="M45" s="22">
        <f>IF(L45&lt;&gt;0,L45/L$73,0)</f>
        <v>1.8490502605479913E-3</v>
      </c>
      <c r="O45" s="3">
        <f>P45*$S45</f>
        <v>21.599999999999998</v>
      </c>
      <c r="P45" s="16">
        <f t="shared" si="24"/>
        <v>30</v>
      </c>
      <c r="Q45" s="22">
        <f>IF(P45&lt;&gt;0,P45/P$73,0)</f>
        <v>1.6635244538094709E-3</v>
      </c>
      <c r="R45" s="3"/>
      <c r="S45" s="10">
        <v>0.72</v>
      </c>
      <c r="T45" s="8">
        <f>U45*$S45</f>
        <v>12.959999999999999</v>
      </c>
      <c r="U45" s="4">
        <v>18</v>
      </c>
      <c r="V45" s="22">
        <f>IF(U45&lt;&gt;0,U45/U$73,0)</f>
        <v>1.7834142474982661E-3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7.1999999999999993</v>
      </c>
      <c r="AC45" s="4">
        <v>10</v>
      </c>
      <c r="AD45" s="22">
        <f>IF(AC45&lt;&gt;0,AC45/AC$73,0)</f>
        <v>1.4898688915375446E-3</v>
      </c>
      <c r="AF45" s="3">
        <f>AG45*$S45</f>
        <v>20.16</v>
      </c>
      <c r="AG45" s="16">
        <f t="shared" si="25"/>
        <v>28</v>
      </c>
      <c r="AH45" s="22">
        <f>IF(AG45&lt;&gt;0,AG45/AG$73,0)</f>
        <v>1.5188500135611608E-3</v>
      </c>
    </row>
    <row r="46" spans="1:34" x14ac:dyDescent="0.25">
      <c r="A46" s="3" t="s">
        <v>30</v>
      </c>
      <c r="B46" s="10">
        <v>0.67</v>
      </c>
      <c r="C46" s="8">
        <f>D46*$S46</f>
        <v>294.13</v>
      </c>
      <c r="D46" s="7">
        <v>439</v>
      </c>
      <c r="E46" s="21">
        <f>IF(D46&lt;&gt;0,D46/D$73,0)</f>
        <v>4.6578249336870027E-2</v>
      </c>
      <c r="G46" s="23">
        <f>H46*$S46</f>
        <v>20.77</v>
      </c>
      <c r="H46" s="7">
        <v>31</v>
      </c>
      <c r="I46" s="21">
        <f>IF(H46&lt;&gt;0,H46/H$73,0)</f>
        <v>1.1654135338345865E-2</v>
      </c>
      <c r="K46" s="3">
        <f>L46*$S46</f>
        <v>175.54000000000002</v>
      </c>
      <c r="L46" s="7">
        <v>262</v>
      </c>
      <c r="M46" s="21">
        <f>IF(L46&lt;&gt;0,L46/L$73,0)</f>
        <v>4.4041015296688517E-2</v>
      </c>
      <c r="O46" s="3">
        <f>P46*$S46</f>
        <v>490.44000000000005</v>
      </c>
      <c r="P46" s="7">
        <f t="shared" si="24"/>
        <v>732</v>
      </c>
      <c r="Q46" s="21">
        <f>IF(P46&lt;&gt;0,P46/P$73,0)</f>
        <v>4.0589996672951094E-2</v>
      </c>
      <c r="R46" s="3"/>
      <c r="S46" s="10">
        <v>0.67</v>
      </c>
      <c r="T46" s="8">
        <f>U46*$S46</f>
        <v>316.24</v>
      </c>
      <c r="U46" s="7">
        <v>472</v>
      </c>
      <c r="V46" s="21">
        <f>IF(U46&lt;&gt;0,U46/U$73,0)</f>
        <v>4.6765084712176754E-2</v>
      </c>
      <c r="X46" s="23">
        <f>Y46*$S46</f>
        <v>2.68</v>
      </c>
      <c r="Y46" s="7">
        <v>4</v>
      </c>
      <c r="Z46" s="21">
        <f>IF(Y46&lt;&gt;0,Y46/Y$73,0)</f>
        <v>2.4539877300613498E-3</v>
      </c>
      <c r="AB46" s="3">
        <f>AC46*$S46</f>
        <v>206.36</v>
      </c>
      <c r="AC46" s="7">
        <v>308</v>
      </c>
      <c r="AD46" s="21">
        <f>IF(AC46&lt;&gt;0,AC46/AC$73,0)</f>
        <v>4.5887961859356376E-2</v>
      </c>
      <c r="AF46" s="3">
        <f>AG46*$S46</f>
        <v>525.28000000000009</v>
      </c>
      <c r="AG46" s="7">
        <f t="shared" si="25"/>
        <v>784</v>
      </c>
      <c r="AH46" s="21">
        <f>IF(AG46&lt;&gt;0,AG46/AG$73,0)</f>
        <v>4.2527800379712502E-2</v>
      </c>
    </row>
    <row r="47" spans="1:34" x14ac:dyDescent="0.25">
      <c r="B47" s="10"/>
      <c r="C47" s="8"/>
      <c r="D47" s="16">
        <f>SUM(D43:D46)</f>
        <v>922</v>
      </c>
      <c r="E47" s="22">
        <f>IF(D47&lt;&gt;0,D47/D$73,0)</f>
        <v>9.7824933687002652E-2</v>
      </c>
      <c r="F47" s="6"/>
      <c r="G47" s="6"/>
      <c r="H47" s="16">
        <f>SUM(H43:H46)</f>
        <v>78</v>
      </c>
      <c r="I47" s="22">
        <f>IF(H47&lt;&gt;0,H47/H$73,0)</f>
        <v>2.9323308270676692E-2</v>
      </c>
      <c r="J47" s="6"/>
      <c r="K47" s="6"/>
      <c r="L47" s="16">
        <f>SUM(L43:L46)</f>
        <v>677</v>
      </c>
      <c r="M47" s="22">
        <f>IF(L47&lt;&gt;0,L47/L$73,0)</f>
        <v>0.11380063876281728</v>
      </c>
      <c r="N47" s="6"/>
      <c r="O47" s="6"/>
      <c r="P47" s="16">
        <f>SUM(P43:P46)</f>
        <v>1677</v>
      </c>
      <c r="Q47" s="22">
        <f>IF(P47&lt;&gt;0,P47/P$73,0)</f>
        <v>9.2991016967949425E-2</v>
      </c>
      <c r="R47" s="3"/>
      <c r="S47" s="10"/>
      <c r="T47" s="8"/>
      <c r="U47" s="16">
        <f>SUM(U43:U46)</f>
        <v>965</v>
      </c>
      <c r="V47" s="22">
        <f>IF(U47&lt;&gt;0,U47/U$73,0)</f>
        <v>9.5610819379768161E-2</v>
      </c>
      <c r="W47" s="6"/>
      <c r="X47" s="6"/>
      <c r="Y47" s="16">
        <f>SUM(Y43:Y46)</f>
        <v>10</v>
      </c>
      <c r="Z47" s="22">
        <f>IF(Y47&lt;&gt;0,Y47/Y$73,0)</f>
        <v>6.1349693251533744E-3</v>
      </c>
      <c r="AA47" s="6"/>
      <c r="AB47" s="6"/>
      <c r="AC47" s="16">
        <f>SUM(AC43:AC46)</f>
        <v>777</v>
      </c>
      <c r="AD47" s="22">
        <f>IF(AC47&lt;&gt;0,AC47/AC$73,0)</f>
        <v>0.11576281287246722</v>
      </c>
      <c r="AE47" s="6"/>
      <c r="AF47" s="6"/>
      <c r="AG47" s="16">
        <f>SUM(AG43:AG46)</f>
        <v>1752</v>
      </c>
      <c r="AH47" s="22">
        <f>IF(AG47&lt;&gt;0,AG47/AG$73,0)</f>
        <v>9.5036615134255487E-2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1.72</v>
      </c>
      <c r="D52" s="4">
        <v>2</v>
      </c>
      <c r="E52" s="22">
        <f>IF(D52&lt;&gt;0,D52/D$73,0)</f>
        <v>2.1220159151193635E-4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1.72</v>
      </c>
      <c r="L52" s="4">
        <v>2</v>
      </c>
      <c r="M52" s="22">
        <f>IF(L52&lt;&gt;0,L52/L$73,0)</f>
        <v>3.3619095646327115E-4</v>
      </c>
      <c r="O52" s="3">
        <f>P52*$S52</f>
        <v>3.44</v>
      </c>
      <c r="P52" s="16">
        <f t="shared" ref="P52:P55" si="26">D52+H52+L52</f>
        <v>4</v>
      </c>
      <c r="Q52" s="22">
        <f>IF(P52&lt;&gt;0,P52/P$73,0)</f>
        <v>2.2180326050792945E-4</v>
      </c>
      <c r="R52" s="3"/>
      <c r="S52" s="10">
        <v>0.86</v>
      </c>
      <c r="T52" s="8">
        <f>U52*$S52</f>
        <v>4.3</v>
      </c>
      <c r="U52" s="4">
        <v>5</v>
      </c>
      <c r="V52" s="22">
        <f>IF(U52&lt;&gt;0,U52/U$73,0)</f>
        <v>4.9539284652729617E-4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0.86</v>
      </c>
      <c r="AC52" s="4">
        <v>1</v>
      </c>
      <c r="AD52" s="22">
        <f>IF(AC52&lt;&gt;0,AC52/AC$73,0)</f>
        <v>1.4898688915375446E-4</v>
      </c>
      <c r="AF52" s="3">
        <f>AG52*$S52</f>
        <v>5.16</v>
      </c>
      <c r="AG52" s="16">
        <f t="shared" ref="AG52:AG55" si="27">U52+Y52+AC52</f>
        <v>6</v>
      </c>
      <c r="AH52" s="22">
        <f>IF(AG52&lt;&gt;0,AG52/AG$73,0)</f>
        <v>3.2546786004882016E-4</v>
      </c>
    </row>
    <row r="53" spans="1:34" x14ac:dyDescent="0.25">
      <c r="A53" s="3" t="s">
        <v>34</v>
      </c>
      <c r="B53" s="10">
        <v>0.82</v>
      </c>
      <c r="C53" s="8">
        <f>D53*$S53</f>
        <v>35.26</v>
      </c>
      <c r="D53" s="4">
        <v>43</v>
      </c>
      <c r="E53" s="22">
        <f>IF(D53&lt;&gt;0,D53/D$73,0)</f>
        <v>4.5623342175066311E-3</v>
      </c>
      <c r="G53" s="23">
        <f>H53*$S53</f>
        <v>7.38</v>
      </c>
      <c r="H53" s="4">
        <v>9</v>
      </c>
      <c r="I53" s="22">
        <f>IF(H53&lt;&gt;0,H53/H$73,0)</f>
        <v>3.3834586466165413E-3</v>
      </c>
      <c r="K53" s="3">
        <f>L53*$S53</f>
        <v>17.22</v>
      </c>
      <c r="L53" s="4">
        <v>21</v>
      </c>
      <c r="M53" s="22">
        <f>IF(L53&lt;&gt;0,L53/L$73,0)</f>
        <v>3.5300050428643467E-3</v>
      </c>
      <c r="O53" s="3">
        <f>P53*$S53</f>
        <v>59.86</v>
      </c>
      <c r="P53" s="16">
        <f t="shared" si="26"/>
        <v>73</v>
      </c>
      <c r="Q53" s="22">
        <f>IF(P53&lt;&gt;0,P53/P$73,0)</f>
        <v>4.0479095042697125E-3</v>
      </c>
      <c r="R53" s="3"/>
      <c r="S53" s="10">
        <v>0.82</v>
      </c>
      <c r="T53" s="8">
        <f>U53*$S53</f>
        <v>38.54</v>
      </c>
      <c r="U53" s="4">
        <v>47</v>
      </c>
      <c r="V53" s="22">
        <f>IF(U53&lt;&gt;0,U53/U$73,0)</f>
        <v>4.6566927573565842E-3</v>
      </c>
      <c r="X53" s="23">
        <f>Y53*$S53</f>
        <v>0.82</v>
      </c>
      <c r="Y53" s="4">
        <v>1</v>
      </c>
      <c r="Z53" s="22">
        <f>IF(Y53&lt;&gt;0,Y53/Y$73,0)</f>
        <v>6.1349693251533746E-4</v>
      </c>
      <c r="AB53" s="3">
        <f>AC53*$S53</f>
        <v>7.38</v>
      </c>
      <c r="AC53" s="4">
        <v>9</v>
      </c>
      <c r="AD53" s="22">
        <f>IF(AC53&lt;&gt;0,AC53/AC$73,0)</f>
        <v>1.3408820023837903E-3</v>
      </c>
      <c r="AF53" s="3">
        <f>AG53*$S53</f>
        <v>46.739999999999995</v>
      </c>
      <c r="AG53" s="16">
        <f t="shared" si="27"/>
        <v>57</v>
      </c>
      <c r="AH53" s="22">
        <f>IF(AG53&lt;&gt;0,AG53/AG$73,0)</f>
        <v>3.0919446704637918E-3</v>
      </c>
    </row>
    <row r="54" spans="1:34" x14ac:dyDescent="0.25">
      <c r="A54" s="3" t="s">
        <v>35</v>
      </c>
      <c r="B54" s="10">
        <v>0.71</v>
      </c>
      <c r="C54" s="8">
        <f>D54*$S54</f>
        <v>1.42</v>
      </c>
      <c r="D54" s="4">
        <v>2</v>
      </c>
      <c r="E54" s="22">
        <f>IF(D54&lt;&gt;0,D54/D$73,0)</f>
        <v>2.1220159151193635E-4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</v>
      </c>
      <c r="L54" s="4">
        <v>0</v>
      </c>
      <c r="M54" s="22">
        <f>IF(L54&lt;&gt;0,L54/L$73,0)</f>
        <v>0</v>
      </c>
      <c r="O54" s="3">
        <f>P54*$S54</f>
        <v>1.42</v>
      </c>
      <c r="P54" s="16">
        <f t="shared" si="26"/>
        <v>2</v>
      </c>
      <c r="Q54" s="22">
        <f>IF(P54&lt;&gt;0,P54/P$73,0)</f>
        <v>1.1090163025396473E-4</v>
      </c>
      <c r="R54" s="3"/>
      <c r="S54" s="10">
        <v>0.71</v>
      </c>
      <c r="T54" s="8">
        <f>U54*$S54</f>
        <v>3.55</v>
      </c>
      <c r="U54" s="4">
        <v>5</v>
      </c>
      <c r="V54" s="22">
        <f>IF(U54&lt;&gt;0,U54/U$73,0)</f>
        <v>4.9539284652729617E-4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2.13</v>
      </c>
      <c r="AC54" s="4">
        <v>3</v>
      </c>
      <c r="AD54" s="22">
        <f>IF(AC54&lt;&gt;0,AC54/AC$73,0)</f>
        <v>4.4696066746126339E-4</v>
      </c>
      <c r="AF54" s="3">
        <f>AG54*$S54</f>
        <v>5.68</v>
      </c>
      <c r="AG54" s="16">
        <f t="shared" si="27"/>
        <v>8</v>
      </c>
      <c r="AH54" s="22">
        <f>IF(AG54&lt;&gt;0,AG54/AG$73,0)</f>
        <v>4.3395714673176021E-4</v>
      </c>
    </row>
    <row r="55" spans="1:34" x14ac:dyDescent="0.25">
      <c r="A55" s="3" t="s">
        <v>36</v>
      </c>
      <c r="B55" s="10">
        <v>0.6</v>
      </c>
      <c r="C55" s="8">
        <f>D55*$S55</f>
        <v>67.8</v>
      </c>
      <c r="D55" s="7">
        <v>113</v>
      </c>
      <c r="E55" s="21">
        <f>IF(D55&lt;&gt;0,D55/D$73,0)</f>
        <v>1.1989389920424403E-2</v>
      </c>
      <c r="G55" s="23">
        <f>H55*$S55</f>
        <v>1.2</v>
      </c>
      <c r="H55" s="7">
        <v>2</v>
      </c>
      <c r="I55" s="21">
        <f>IF(H55&lt;&gt;0,H55/H$73,0)</f>
        <v>7.5187969924812035E-4</v>
      </c>
      <c r="K55" s="3">
        <f>L55*$S55</f>
        <v>19.2</v>
      </c>
      <c r="L55" s="7">
        <v>32</v>
      </c>
      <c r="M55" s="21">
        <f>IF(L55&lt;&gt;0,L55/L$73,0)</f>
        <v>5.3790553034123384E-3</v>
      </c>
      <c r="O55" s="3">
        <f>P55*$S55</f>
        <v>88.2</v>
      </c>
      <c r="P55" s="7">
        <f t="shared" si="26"/>
        <v>147</v>
      </c>
      <c r="Q55" s="21">
        <f>IF(P55&lt;&gt;0,P55/P$73,0)</f>
        <v>8.1512698236664086E-3</v>
      </c>
      <c r="R55" s="3"/>
      <c r="S55" s="10">
        <v>0.6</v>
      </c>
      <c r="T55" s="8">
        <f>U55*$S55</f>
        <v>69.599999999999994</v>
      </c>
      <c r="U55" s="7">
        <v>116</v>
      </c>
      <c r="V55" s="21">
        <f>IF(U55&lt;&gt;0,U55/U$73,0)</f>
        <v>1.1493114039433271E-2</v>
      </c>
      <c r="X55" s="23">
        <f>Y55*$S55</f>
        <v>0.6</v>
      </c>
      <c r="Y55" s="7">
        <v>1</v>
      </c>
      <c r="Z55" s="21">
        <f>IF(Y55&lt;&gt;0,Y55/Y$73,0)</f>
        <v>6.1349693251533746E-4</v>
      </c>
      <c r="AB55" s="3">
        <f>AC55*$S55</f>
        <v>18.599999999999998</v>
      </c>
      <c r="AC55" s="7">
        <v>31</v>
      </c>
      <c r="AD55" s="21">
        <f>IF(AC55&lt;&gt;0,AC55/AC$73,0)</f>
        <v>4.6185935637663884E-3</v>
      </c>
      <c r="AF55" s="3">
        <f>AG55*$S55</f>
        <v>88.8</v>
      </c>
      <c r="AG55" s="7">
        <f t="shared" si="27"/>
        <v>148</v>
      </c>
      <c r="AH55" s="21">
        <f>IF(AG55&lt;&gt;0,AG55/AG$73,0)</f>
        <v>8.0282072145375638E-3</v>
      </c>
    </row>
    <row r="56" spans="1:34" x14ac:dyDescent="0.25">
      <c r="B56" s="10"/>
      <c r="C56" s="8"/>
      <c r="D56" s="16">
        <f>SUM(D52:D55)</f>
        <v>160</v>
      </c>
      <c r="E56" s="22">
        <f>IF(D56&lt;&gt;0,D56/D$73,0)</f>
        <v>1.6976127320954906E-2</v>
      </c>
      <c r="F56" s="6"/>
      <c r="G56" s="6"/>
      <c r="H56" s="16">
        <f>SUM(H52:H55)</f>
        <v>11</v>
      </c>
      <c r="I56" s="22">
        <f>IF(H56&lt;&gt;0,H56/H$73,0)</f>
        <v>4.1353383458646613E-3</v>
      </c>
      <c r="J56" s="6"/>
      <c r="K56" s="6"/>
      <c r="L56" s="16">
        <f>SUM(L52:L55)</f>
        <v>55</v>
      </c>
      <c r="M56" s="22">
        <f>IF(L56&lt;&gt;0,L56/L$73,0)</f>
        <v>9.2452513027399558E-3</v>
      </c>
      <c r="N56" s="6"/>
      <c r="O56" s="6"/>
      <c r="P56" s="16">
        <f>SUM(P52:P55)</f>
        <v>226</v>
      </c>
      <c r="Q56" s="22">
        <f>IF(P56&lt;&gt;0,P56/P$73,0)</f>
        <v>1.2531884218698015E-2</v>
      </c>
      <c r="R56" s="3"/>
      <c r="S56" s="10"/>
      <c r="T56" s="8"/>
      <c r="U56" s="16">
        <f>SUM(U52:U55)</f>
        <v>173</v>
      </c>
      <c r="V56" s="22">
        <f>IF(U56&lt;&gt;0,U56/U$73,0)</f>
        <v>1.7140592489844446E-2</v>
      </c>
      <c r="W56" s="6"/>
      <c r="X56" s="6"/>
      <c r="Y56" s="16">
        <f>SUM(Y52:Y55)</f>
        <v>2</v>
      </c>
      <c r="Z56" s="22">
        <f>IF(Y56&lt;&gt;0,Y56/Y$73,0)</f>
        <v>1.2269938650306749E-3</v>
      </c>
      <c r="AA56" s="6"/>
      <c r="AB56" s="6"/>
      <c r="AC56" s="16">
        <f>SUM(AC52:AC55)</f>
        <v>44</v>
      </c>
      <c r="AD56" s="22">
        <f>IF(AC56&lt;&gt;0,AC56/AC$73,0)</f>
        <v>6.5554231227651968E-3</v>
      </c>
      <c r="AE56" s="6"/>
      <c r="AF56" s="6"/>
      <c r="AG56" s="16">
        <f>SUM(AG52:AG55)</f>
        <v>219</v>
      </c>
      <c r="AH56" s="22">
        <f>IF(AG56&lt;&gt;0,AG56/AG$73,0)</f>
        <v>1.1879576891781936E-2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89</v>
      </c>
      <c r="D60" s="4">
        <v>89</v>
      </c>
      <c r="E60" s="22">
        <f t="shared" ref="E60:E70" si="29">IF(D60&lt;&gt;0,D60/D$73,0)</f>
        <v>9.442970822281167E-3</v>
      </c>
      <c r="G60" s="23">
        <f t="shared" ref="G60:G69" si="30">H60*$S60</f>
        <v>14</v>
      </c>
      <c r="H60" s="4">
        <v>14</v>
      </c>
      <c r="I60" s="22">
        <f t="shared" ref="I60:I70" si="31">IF(H60&lt;&gt;0,H60/H$73,0)</f>
        <v>5.263157894736842E-3</v>
      </c>
      <c r="K60" s="3">
        <f t="shared" ref="K60:K69" si="32">L60*$S60</f>
        <v>78</v>
      </c>
      <c r="L60" s="4">
        <v>78</v>
      </c>
      <c r="M60" s="22">
        <f t="shared" ref="M60:M70" si="33">IF(L60&lt;&gt;0,L60/L$73,0)</f>
        <v>1.3111447302067574E-2</v>
      </c>
      <c r="O60" s="3">
        <f t="shared" ref="O60:O69" si="34">P60*$S60</f>
        <v>181</v>
      </c>
      <c r="P60" s="16">
        <f>D60+H60+L60</f>
        <v>181</v>
      </c>
      <c r="Q60" s="22">
        <f t="shared" ref="Q60:Q70" si="35">IF(P60&lt;&gt;0,P60/P$73,0)</f>
        <v>1.0036597537983808E-2</v>
      </c>
      <c r="R60" s="3"/>
      <c r="S60" s="10">
        <v>1</v>
      </c>
      <c r="T60" s="8">
        <f t="shared" ref="T60:T69" si="36">U60*$S60</f>
        <v>101</v>
      </c>
      <c r="U60" s="4">
        <v>101</v>
      </c>
      <c r="V60" s="22">
        <f t="shared" ref="V60:V70" si="37">IF(U60&lt;&gt;0,U60/U$73,0)</f>
        <v>1.0006935499851382E-2</v>
      </c>
      <c r="X60" s="23">
        <f t="shared" ref="X60:X69" si="38">Y60*$S60</f>
        <v>1</v>
      </c>
      <c r="Y60" s="4">
        <v>1</v>
      </c>
      <c r="Z60" s="22">
        <f t="shared" ref="Z60:Z70" si="39">IF(Y60&lt;&gt;0,Y60/Y$73,0)</f>
        <v>6.1349693251533746E-4</v>
      </c>
      <c r="AB60" s="3">
        <f t="shared" ref="AB60:AB69" si="40">AC60*$S60</f>
        <v>80</v>
      </c>
      <c r="AC60" s="4">
        <v>80</v>
      </c>
      <c r="AD60" s="22">
        <f t="shared" ref="AD60:AD70" si="41">IF(AC60&lt;&gt;0,AC60/AC$73,0)</f>
        <v>1.1918951132300357E-2</v>
      </c>
      <c r="AF60" s="3">
        <f t="shared" ref="AF60:AF69" si="42">AG60*$S60</f>
        <v>182</v>
      </c>
      <c r="AG60" s="16">
        <f>U60+Y60+AC60</f>
        <v>182</v>
      </c>
      <c r="AH60" s="22">
        <f t="shared" ref="AH60:AH70" si="43">IF(AG60&lt;&gt;0,AG60/AG$73,0)</f>
        <v>9.8725250881475449E-3</v>
      </c>
    </row>
    <row r="61" spans="1:34" x14ac:dyDescent="0.25">
      <c r="A61" s="3" t="s">
        <v>39</v>
      </c>
      <c r="B61" s="10">
        <v>0.97</v>
      </c>
      <c r="C61" s="8">
        <f t="shared" si="28"/>
        <v>1061.18</v>
      </c>
      <c r="D61" s="16">
        <v>1094</v>
      </c>
      <c r="E61" s="22">
        <f t="shared" si="29"/>
        <v>0.11607427055702918</v>
      </c>
      <c r="G61" s="23">
        <f t="shared" si="30"/>
        <v>148.41</v>
      </c>
      <c r="H61" s="16">
        <v>153</v>
      </c>
      <c r="I61" s="22">
        <f t="shared" si="31"/>
        <v>5.7518796992481205E-2</v>
      </c>
      <c r="K61" s="3">
        <f t="shared" si="32"/>
        <v>963.20999999999992</v>
      </c>
      <c r="L61" s="16">
        <v>993</v>
      </c>
      <c r="M61" s="22">
        <f t="shared" si="33"/>
        <v>0.16691880988401411</v>
      </c>
      <c r="O61" s="3">
        <f t="shared" si="34"/>
        <v>2172.7999999999997</v>
      </c>
      <c r="P61" s="16">
        <f t="shared" ref="P61:P69" si="44">D61+H61+L61</f>
        <v>2240</v>
      </c>
      <c r="Q61" s="22">
        <f t="shared" si="35"/>
        <v>0.1242098258844405</v>
      </c>
      <c r="R61" s="3"/>
      <c r="S61" s="10">
        <v>0.97</v>
      </c>
      <c r="T61" s="8">
        <f t="shared" si="36"/>
        <v>1061.18</v>
      </c>
      <c r="U61" s="16">
        <v>1094</v>
      </c>
      <c r="V61" s="22">
        <f t="shared" si="37"/>
        <v>0.1083919548201724</v>
      </c>
      <c r="X61" s="23">
        <f t="shared" si="38"/>
        <v>13.58</v>
      </c>
      <c r="Y61" s="16">
        <v>14</v>
      </c>
      <c r="Z61" s="22">
        <f t="shared" si="39"/>
        <v>8.5889570552147246E-3</v>
      </c>
      <c r="AB61" s="3">
        <f t="shared" si="40"/>
        <v>1002.98</v>
      </c>
      <c r="AC61" s="16">
        <v>1034</v>
      </c>
      <c r="AD61" s="22">
        <f t="shared" si="41"/>
        <v>0.15405244338498211</v>
      </c>
      <c r="AF61" s="3">
        <f t="shared" si="42"/>
        <v>2077.7399999999998</v>
      </c>
      <c r="AG61" s="16">
        <f t="shared" ref="AG61:AG69" si="45">U61+Y61+AC61</f>
        <v>2142</v>
      </c>
      <c r="AH61" s="22">
        <f t="shared" si="43"/>
        <v>0.1161920260374288</v>
      </c>
    </row>
    <row r="62" spans="1:34" x14ac:dyDescent="0.25">
      <c r="A62" s="3" t="s">
        <v>40</v>
      </c>
      <c r="B62" s="10">
        <v>0.91</v>
      </c>
      <c r="C62" s="8">
        <f t="shared" si="28"/>
        <v>96.460000000000008</v>
      </c>
      <c r="D62" s="4">
        <v>106</v>
      </c>
      <c r="E62" s="22">
        <f t="shared" si="29"/>
        <v>1.1246684350132626E-2</v>
      </c>
      <c r="G62" s="23">
        <f t="shared" si="30"/>
        <v>10.01</v>
      </c>
      <c r="H62" s="4">
        <v>11</v>
      </c>
      <c r="I62" s="22">
        <f t="shared" si="31"/>
        <v>4.1353383458646613E-3</v>
      </c>
      <c r="K62" s="3">
        <f t="shared" si="32"/>
        <v>91.91</v>
      </c>
      <c r="L62" s="4">
        <v>101</v>
      </c>
      <c r="M62" s="22">
        <f t="shared" si="33"/>
        <v>1.6977643301395194E-2</v>
      </c>
      <c r="O62" s="3">
        <f t="shared" si="34"/>
        <v>198.38</v>
      </c>
      <c r="P62" s="16">
        <f t="shared" si="44"/>
        <v>218</v>
      </c>
      <c r="Q62" s="22">
        <f t="shared" si="35"/>
        <v>1.2088277697682157E-2</v>
      </c>
      <c r="R62" s="3"/>
      <c r="S62" s="10">
        <v>0.91</v>
      </c>
      <c r="T62" s="8">
        <f t="shared" si="36"/>
        <v>95.55</v>
      </c>
      <c r="U62" s="4">
        <v>105</v>
      </c>
      <c r="V62" s="22">
        <f t="shared" si="37"/>
        <v>1.040324977707322E-2</v>
      </c>
      <c r="X62" s="23">
        <f t="shared" si="38"/>
        <v>0.91</v>
      </c>
      <c r="Y62" s="4">
        <v>1</v>
      </c>
      <c r="Z62" s="22">
        <f t="shared" si="39"/>
        <v>6.1349693251533746E-4</v>
      </c>
      <c r="AB62" s="3">
        <f t="shared" si="40"/>
        <v>99.19</v>
      </c>
      <c r="AC62" s="4">
        <v>109</v>
      </c>
      <c r="AD62" s="22">
        <f t="shared" si="41"/>
        <v>1.6239570917759238E-2</v>
      </c>
      <c r="AF62" s="3">
        <f t="shared" si="42"/>
        <v>195.65</v>
      </c>
      <c r="AG62" s="16">
        <f t="shared" si="45"/>
        <v>215</v>
      </c>
      <c r="AH62" s="22">
        <f t="shared" si="43"/>
        <v>1.1662598318416057E-2</v>
      </c>
    </row>
    <row r="63" spans="1:34" x14ac:dyDescent="0.25">
      <c r="A63" s="3" t="s">
        <v>41</v>
      </c>
      <c r="B63" s="10">
        <v>0.89</v>
      </c>
      <c r="C63" s="8">
        <f t="shared" si="28"/>
        <v>945.18000000000006</v>
      </c>
      <c r="D63" s="4">
        <v>1062</v>
      </c>
      <c r="E63" s="22">
        <f t="shared" si="29"/>
        <v>0.1126790450928382</v>
      </c>
      <c r="G63" s="23">
        <f t="shared" si="30"/>
        <v>118.37</v>
      </c>
      <c r="H63" s="4">
        <v>133</v>
      </c>
      <c r="I63" s="22">
        <f t="shared" si="31"/>
        <v>0.05</v>
      </c>
      <c r="K63" s="3">
        <f t="shared" si="32"/>
        <v>927.38</v>
      </c>
      <c r="L63" s="4">
        <v>1042</v>
      </c>
      <c r="M63" s="22">
        <f t="shared" si="33"/>
        <v>0.17515548831736427</v>
      </c>
      <c r="O63" s="3">
        <f t="shared" si="34"/>
        <v>1990.93</v>
      </c>
      <c r="P63" s="16">
        <f t="shared" si="44"/>
        <v>2237</v>
      </c>
      <c r="Q63" s="22">
        <f t="shared" si="35"/>
        <v>0.12404347343905955</v>
      </c>
      <c r="R63" s="3"/>
      <c r="S63" s="10">
        <v>0.89</v>
      </c>
      <c r="T63" s="8">
        <f t="shared" si="36"/>
        <v>1034.18</v>
      </c>
      <c r="U63" s="4">
        <v>1162</v>
      </c>
      <c r="V63" s="22">
        <f t="shared" si="37"/>
        <v>0.11512929753294363</v>
      </c>
      <c r="X63" s="23">
        <f t="shared" si="38"/>
        <v>16.91</v>
      </c>
      <c r="Y63" s="4">
        <v>19</v>
      </c>
      <c r="Z63" s="22">
        <f t="shared" si="39"/>
        <v>1.1656441717791411E-2</v>
      </c>
      <c r="AB63" s="3">
        <f t="shared" si="40"/>
        <v>982.56000000000006</v>
      </c>
      <c r="AC63" s="4">
        <v>1104</v>
      </c>
      <c r="AD63" s="22">
        <f t="shared" si="41"/>
        <v>0.16448152562574495</v>
      </c>
      <c r="AF63" s="3">
        <f t="shared" si="42"/>
        <v>2033.65</v>
      </c>
      <c r="AG63" s="16">
        <f t="shared" si="45"/>
        <v>2285</v>
      </c>
      <c r="AH63" s="22">
        <f t="shared" si="43"/>
        <v>0.12394901003525902</v>
      </c>
    </row>
    <row r="64" spans="1:34" x14ac:dyDescent="0.25">
      <c r="A64" s="3" t="s">
        <v>42</v>
      </c>
      <c r="B64" s="10">
        <v>0.83</v>
      </c>
      <c r="C64" s="8">
        <f t="shared" si="28"/>
        <v>6.64</v>
      </c>
      <c r="D64" s="4">
        <v>8</v>
      </c>
      <c r="E64" s="22">
        <f t="shared" si="29"/>
        <v>8.4880636604774541E-4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11.62</v>
      </c>
      <c r="L64" s="4">
        <v>14</v>
      </c>
      <c r="M64" s="22">
        <f t="shared" si="33"/>
        <v>2.3533366952428981E-3</v>
      </c>
      <c r="O64" s="3">
        <f t="shared" si="34"/>
        <v>18.259999999999998</v>
      </c>
      <c r="P64" s="16">
        <f t="shared" si="44"/>
        <v>22</v>
      </c>
      <c r="Q64" s="22">
        <f t="shared" si="35"/>
        <v>1.2199179327936121E-3</v>
      </c>
      <c r="R64" s="3"/>
      <c r="S64" s="10">
        <v>0.83</v>
      </c>
      <c r="T64" s="8">
        <f t="shared" si="36"/>
        <v>6.64</v>
      </c>
      <c r="U64" s="4">
        <v>8</v>
      </c>
      <c r="V64" s="22">
        <f t="shared" si="37"/>
        <v>7.9262855444367378E-4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6.64</v>
      </c>
      <c r="AC64" s="4">
        <v>8</v>
      </c>
      <c r="AD64" s="22">
        <f t="shared" si="41"/>
        <v>1.1918951132300357E-3</v>
      </c>
      <c r="AF64" s="3">
        <f t="shared" si="42"/>
        <v>13.28</v>
      </c>
      <c r="AG64" s="16">
        <f t="shared" si="45"/>
        <v>16</v>
      </c>
      <c r="AH64" s="22">
        <f t="shared" si="43"/>
        <v>8.6791429346352042E-4</v>
      </c>
    </row>
    <row r="65" spans="1:34" x14ac:dyDescent="0.25">
      <c r="A65" s="3" t="s">
        <v>43</v>
      </c>
      <c r="B65" s="10">
        <v>0.81</v>
      </c>
      <c r="C65" s="8">
        <f t="shared" si="28"/>
        <v>116.64000000000001</v>
      </c>
      <c r="D65" s="4">
        <v>144</v>
      </c>
      <c r="E65" s="22">
        <f t="shared" si="29"/>
        <v>1.5278514588859416E-2</v>
      </c>
      <c r="G65" s="23">
        <f t="shared" si="30"/>
        <v>21.87</v>
      </c>
      <c r="H65" s="4">
        <v>27</v>
      </c>
      <c r="I65" s="22">
        <f t="shared" si="31"/>
        <v>1.0150375939849625E-2</v>
      </c>
      <c r="K65" s="3">
        <f t="shared" si="32"/>
        <v>84.240000000000009</v>
      </c>
      <c r="L65" s="4">
        <v>104</v>
      </c>
      <c r="M65" s="22">
        <f t="shared" si="33"/>
        <v>1.7481929736090099E-2</v>
      </c>
      <c r="O65" s="3">
        <f t="shared" si="34"/>
        <v>222.75000000000003</v>
      </c>
      <c r="P65" s="16">
        <f t="shared" si="44"/>
        <v>275</v>
      </c>
      <c r="Q65" s="22">
        <f t="shared" si="35"/>
        <v>1.524897415992015E-2</v>
      </c>
      <c r="R65" s="3"/>
      <c r="S65" s="10">
        <v>0.81</v>
      </c>
      <c r="T65" s="8">
        <f t="shared" si="36"/>
        <v>99.63000000000001</v>
      </c>
      <c r="U65" s="4">
        <v>123</v>
      </c>
      <c r="V65" s="22">
        <f t="shared" si="37"/>
        <v>1.2186664024571485E-2</v>
      </c>
      <c r="X65" s="23">
        <f t="shared" si="38"/>
        <v>4.0500000000000007</v>
      </c>
      <c r="Y65" s="4">
        <v>5</v>
      </c>
      <c r="Z65" s="22">
        <f t="shared" si="39"/>
        <v>3.0674846625766872E-3</v>
      </c>
      <c r="AB65" s="3">
        <f t="shared" si="40"/>
        <v>110.97000000000001</v>
      </c>
      <c r="AC65" s="4">
        <v>137</v>
      </c>
      <c r="AD65" s="22">
        <f t="shared" si="41"/>
        <v>2.0411203814064364E-2</v>
      </c>
      <c r="AF65" s="3">
        <f t="shared" si="42"/>
        <v>214.65</v>
      </c>
      <c r="AG65" s="16">
        <f t="shared" si="45"/>
        <v>265</v>
      </c>
      <c r="AH65" s="22">
        <f t="shared" si="43"/>
        <v>1.4374830485489558E-2</v>
      </c>
    </row>
    <row r="66" spans="1:34" x14ac:dyDescent="0.25">
      <c r="A66" s="3" t="s">
        <v>44</v>
      </c>
      <c r="B66" s="10">
        <v>0.65</v>
      </c>
      <c r="C66" s="8">
        <f t="shared" si="28"/>
        <v>11.05</v>
      </c>
      <c r="D66" s="4">
        <v>17</v>
      </c>
      <c r="E66" s="22">
        <f t="shared" si="29"/>
        <v>1.8037135278514589E-3</v>
      </c>
      <c r="G66" s="23">
        <f t="shared" si="30"/>
        <v>0.65</v>
      </c>
      <c r="H66" s="4">
        <v>1</v>
      </c>
      <c r="I66" s="22">
        <f t="shared" si="31"/>
        <v>3.7593984962406017E-4</v>
      </c>
      <c r="K66" s="3">
        <f t="shared" si="32"/>
        <v>6.5</v>
      </c>
      <c r="L66" s="4">
        <v>10</v>
      </c>
      <c r="M66" s="22">
        <f t="shared" si="33"/>
        <v>1.6809547823163557E-3</v>
      </c>
      <c r="O66" s="3">
        <f t="shared" si="34"/>
        <v>18.2</v>
      </c>
      <c r="P66" s="16">
        <f t="shared" si="44"/>
        <v>28</v>
      </c>
      <c r="Q66" s="22">
        <f t="shared" si="35"/>
        <v>1.5526228235555064E-3</v>
      </c>
      <c r="R66" s="3"/>
      <c r="S66" s="10">
        <v>0.65</v>
      </c>
      <c r="T66" s="8">
        <f t="shared" si="36"/>
        <v>12.35</v>
      </c>
      <c r="U66" s="4">
        <v>19</v>
      </c>
      <c r="V66" s="22">
        <f t="shared" si="37"/>
        <v>1.8824928168037253E-3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4.55</v>
      </c>
      <c r="AC66" s="4">
        <v>7</v>
      </c>
      <c r="AD66" s="22">
        <f t="shared" si="41"/>
        <v>1.0429082240762813E-3</v>
      </c>
      <c r="AF66" s="3">
        <f t="shared" si="42"/>
        <v>16.900000000000002</v>
      </c>
      <c r="AG66" s="16">
        <f t="shared" si="45"/>
        <v>26</v>
      </c>
      <c r="AH66" s="22">
        <f t="shared" si="43"/>
        <v>1.4103607268782209E-3</v>
      </c>
    </row>
    <row r="67" spans="1:34" x14ac:dyDescent="0.25">
      <c r="A67" s="3" t="s">
        <v>45</v>
      </c>
      <c r="B67" s="10">
        <v>0.63</v>
      </c>
      <c r="C67" s="8">
        <f t="shared" si="28"/>
        <v>174.51</v>
      </c>
      <c r="D67" s="4">
        <v>277</v>
      </c>
      <c r="E67" s="22">
        <f t="shared" si="29"/>
        <v>2.9389920424403183E-2</v>
      </c>
      <c r="G67" s="23">
        <f t="shared" si="30"/>
        <v>22.05</v>
      </c>
      <c r="H67" s="4">
        <v>35</v>
      </c>
      <c r="I67" s="22">
        <f t="shared" si="31"/>
        <v>1.3157894736842105E-2</v>
      </c>
      <c r="K67" s="3">
        <f t="shared" si="32"/>
        <v>82.53</v>
      </c>
      <c r="L67" s="4">
        <v>131</v>
      </c>
      <c r="M67" s="22">
        <f t="shared" si="33"/>
        <v>2.2020507648344258E-2</v>
      </c>
      <c r="O67" s="3">
        <f t="shared" si="34"/>
        <v>279.08999999999997</v>
      </c>
      <c r="P67" s="16">
        <f t="shared" si="44"/>
        <v>443</v>
      </c>
      <c r="Q67" s="22">
        <f t="shared" si="35"/>
        <v>2.4564711101253189E-2</v>
      </c>
      <c r="R67" s="3"/>
      <c r="S67" s="10">
        <v>0.63</v>
      </c>
      <c r="T67" s="8">
        <f t="shared" si="36"/>
        <v>181.44</v>
      </c>
      <c r="U67" s="4">
        <v>288</v>
      </c>
      <c r="V67" s="22">
        <f t="shared" si="37"/>
        <v>2.8534627959972258E-2</v>
      </c>
      <c r="X67" s="23">
        <f t="shared" si="38"/>
        <v>4.41</v>
      </c>
      <c r="Y67" s="4">
        <v>7</v>
      </c>
      <c r="Z67" s="22">
        <f t="shared" si="39"/>
        <v>4.2944785276073623E-3</v>
      </c>
      <c r="AB67" s="3">
        <f t="shared" si="40"/>
        <v>120.33</v>
      </c>
      <c r="AC67" s="4">
        <v>191</v>
      </c>
      <c r="AD67" s="22">
        <f t="shared" si="41"/>
        <v>2.8456495828367102E-2</v>
      </c>
      <c r="AF67" s="3">
        <f t="shared" si="42"/>
        <v>306.18</v>
      </c>
      <c r="AG67" s="16">
        <f t="shared" si="45"/>
        <v>486</v>
      </c>
      <c r="AH67" s="22">
        <f t="shared" si="43"/>
        <v>2.6362896663954433E-2</v>
      </c>
    </row>
    <row r="68" spans="1:34" x14ac:dyDescent="0.25">
      <c r="A68" s="3" t="s">
        <v>46</v>
      </c>
      <c r="B68" s="10">
        <v>0.62</v>
      </c>
      <c r="C68" s="8">
        <f t="shared" si="28"/>
        <v>18.600000000000001</v>
      </c>
      <c r="D68" s="4">
        <v>30</v>
      </c>
      <c r="E68" s="22">
        <f t="shared" si="29"/>
        <v>3.183023872679045E-3</v>
      </c>
      <c r="G68" s="23">
        <f t="shared" si="30"/>
        <v>1.24</v>
      </c>
      <c r="H68" s="4">
        <v>2</v>
      </c>
      <c r="I68" s="22">
        <f t="shared" si="31"/>
        <v>7.5187969924812035E-4</v>
      </c>
      <c r="K68" s="3">
        <f t="shared" si="32"/>
        <v>11.16</v>
      </c>
      <c r="L68" s="4">
        <v>18</v>
      </c>
      <c r="M68" s="22">
        <f t="shared" si="33"/>
        <v>3.0257186081694403E-3</v>
      </c>
      <c r="O68" s="3">
        <f t="shared" si="34"/>
        <v>31</v>
      </c>
      <c r="P68" s="16">
        <f t="shared" si="44"/>
        <v>50</v>
      </c>
      <c r="Q68" s="22">
        <f t="shared" si="35"/>
        <v>2.7725407563491183E-3</v>
      </c>
      <c r="R68" s="3"/>
      <c r="S68" s="10">
        <v>0.62</v>
      </c>
      <c r="T68" s="8">
        <f t="shared" si="36"/>
        <v>22.94</v>
      </c>
      <c r="U68" s="4">
        <v>37</v>
      </c>
      <c r="V68" s="22">
        <f t="shared" si="37"/>
        <v>3.6659070643019916E-3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8.06</v>
      </c>
      <c r="AC68" s="4">
        <v>13</v>
      </c>
      <c r="AD68" s="22">
        <f t="shared" si="41"/>
        <v>1.9368295589988081E-3</v>
      </c>
      <c r="AF68" s="3">
        <f t="shared" si="42"/>
        <v>31</v>
      </c>
      <c r="AG68" s="16">
        <f t="shared" si="45"/>
        <v>50</v>
      </c>
      <c r="AH68" s="22">
        <f t="shared" si="43"/>
        <v>2.7122321670735015E-3</v>
      </c>
    </row>
    <row r="69" spans="1:34" x14ac:dyDescent="0.25">
      <c r="A69" s="3" t="s">
        <v>47</v>
      </c>
      <c r="B69" s="10">
        <v>0.59</v>
      </c>
      <c r="C69" s="8">
        <f t="shared" si="28"/>
        <v>594.13</v>
      </c>
      <c r="D69" s="7">
        <v>1007</v>
      </c>
      <c r="E69" s="21">
        <f t="shared" si="29"/>
        <v>0.10684350132625994</v>
      </c>
      <c r="G69" s="23">
        <f t="shared" si="30"/>
        <v>54.87</v>
      </c>
      <c r="H69" s="7">
        <v>93</v>
      </c>
      <c r="I69" s="21">
        <f t="shared" si="31"/>
        <v>3.4962406015037591E-2</v>
      </c>
      <c r="K69" s="3">
        <f t="shared" si="32"/>
        <v>266.68</v>
      </c>
      <c r="L69" s="7">
        <v>452</v>
      </c>
      <c r="M69" s="21">
        <f t="shared" si="33"/>
        <v>7.5979156160699279E-2</v>
      </c>
      <c r="O69" s="3">
        <f t="shared" si="34"/>
        <v>915.68</v>
      </c>
      <c r="P69" s="7">
        <f t="shared" si="44"/>
        <v>1552</v>
      </c>
      <c r="Q69" s="21">
        <f t="shared" si="35"/>
        <v>8.605966507707663E-2</v>
      </c>
      <c r="R69" s="3"/>
      <c r="S69" s="10">
        <v>0.59</v>
      </c>
      <c r="T69" s="8">
        <f t="shared" si="36"/>
        <v>615.37</v>
      </c>
      <c r="U69" s="7">
        <v>1043</v>
      </c>
      <c r="V69" s="21">
        <f t="shared" si="37"/>
        <v>0.10333894778559398</v>
      </c>
      <c r="X69" s="23">
        <f t="shared" si="38"/>
        <v>8.85</v>
      </c>
      <c r="Y69" s="7">
        <v>15</v>
      </c>
      <c r="Z69" s="21">
        <f t="shared" si="39"/>
        <v>9.202453987730062E-3</v>
      </c>
      <c r="AB69" s="3">
        <f t="shared" si="40"/>
        <v>283.78999999999996</v>
      </c>
      <c r="AC69" s="7">
        <v>481</v>
      </c>
      <c r="AD69" s="21">
        <f t="shared" si="41"/>
        <v>7.16626936829559E-2</v>
      </c>
      <c r="AF69" s="3">
        <f t="shared" si="42"/>
        <v>908.01</v>
      </c>
      <c r="AG69" s="7">
        <f t="shared" si="45"/>
        <v>1539</v>
      </c>
      <c r="AH69" s="21">
        <f t="shared" si="43"/>
        <v>8.3482506102522377E-2</v>
      </c>
    </row>
    <row r="70" spans="1:34" x14ac:dyDescent="0.25">
      <c r="B70" s="10"/>
      <c r="C70" s="8"/>
      <c r="D70" s="16">
        <f>SUM(D60:D69)</f>
        <v>3834</v>
      </c>
      <c r="E70" s="22">
        <f t="shared" si="29"/>
        <v>0.40679045092838195</v>
      </c>
      <c r="F70" s="6"/>
      <c r="G70" s="6"/>
      <c r="H70" s="16">
        <f>SUM(H60:H69)</f>
        <v>469</v>
      </c>
      <c r="I70" s="22">
        <f t="shared" si="31"/>
        <v>0.1763157894736842</v>
      </c>
      <c r="J70" s="6"/>
      <c r="K70" s="6"/>
      <c r="L70" s="16">
        <f>SUM(L60:L69)</f>
        <v>2943</v>
      </c>
      <c r="M70" s="22">
        <f t="shared" si="33"/>
        <v>0.49470499243570348</v>
      </c>
      <c r="N70" s="6"/>
      <c r="O70" s="6"/>
      <c r="P70" s="16">
        <f>SUM(P60:P69)</f>
        <v>7246</v>
      </c>
      <c r="Q70" s="22">
        <f t="shared" si="35"/>
        <v>0.40179660641011422</v>
      </c>
      <c r="R70" s="3"/>
      <c r="S70" s="10"/>
      <c r="T70" s="8"/>
      <c r="U70" s="16">
        <f>SUM(U60:U69)</f>
        <v>3980</v>
      </c>
      <c r="V70" s="22">
        <f t="shared" si="37"/>
        <v>0.39433270583572771</v>
      </c>
      <c r="W70" s="6"/>
      <c r="X70" s="6"/>
      <c r="Y70" s="16">
        <f>SUM(Y60:Y69)</f>
        <v>62</v>
      </c>
      <c r="Z70" s="22">
        <f t="shared" si="39"/>
        <v>3.8036809815950923E-2</v>
      </c>
      <c r="AA70" s="6"/>
      <c r="AB70" s="6"/>
      <c r="AC70" s="16">
        <f>SUM(AC60:AC69)</f>
        <v>3164</v>
      </c>
      <c r="AD70" s="22">
        <f t="shared" si="41"/>
        <v>0.47139451728247916</v>
      </c>
      <c r="AE70" s="6"/>
      <c r="AF70" s="6"/>
      <c r="AG70" s="16">
        <f>SUM(AG60:AG69)</f>
        <v>7206</v>
      </c>
      <c r="AH70" s="22">
        <f t="shared" si="43"/>
        <v>0.39088689991863301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9425</v>
      </c>
      <c r="E73" s="15"/>
      <c r="F73" s="15"/>
      <c r="G73" s="15">
        <f>G70+G56+G47+G40+G30+G23+G16</f>
        <v>0</v>
      </c>
      <c r="H73" s="15">
        <f>H70+H56+H47+H40+H30+H23+H16</f>
        <v>2660</v>
      </c>
      <c r="I73" s="15"/>
      <c r="J73" s="15"/>
      <c r="K73" s="15">
        <f>K70+K56+K47+K40+K30+K23+K16</f>
        <v>0</v>
      </c>
      <c r="L73" s="15">
        <f>L70+L56+L47+L40+L30+L23+L16</f>
        <v>5949</v>
      </c>
      <c r="M73" s="15"/>
      <c r="N73" s="15"/>
      <c r="O73" s="15">
        <f>O70+O56+O47+O40+O30+O23+O16</f>
        <v>0</v>
      </c>
      <c r="P73" s="15">
        <f>P70+P56+P47+P40+P30+P23+P16</f>
        <v>18034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10093</v>
      </c>
      <c r="V73" s="15"/>
      <c r="W73" s="15"/>
      <c r="X73" s="15">
        <f>X70+X56+X47+X40+X30+X23+X16</f>
        <v>0</v>
      </c>
      <c r="Y73" s="15">
        <f>Y70+Y56+Y47+Y40+Y30+Y23+Y16</f>
        <v>1630</v>
      </c>
      <c r="Z73" s="15"/>
      <c r="AA73" s="15"/>
      <c r="AB73" s="15">
        <f>AB70+AB56+AB47+AB40+AB30+AB23+AB16</f>
        <v>0</v>
      </c>
      <c r="AC73" s="15">
        <f>AC70+AC56+AC47+AC40+AC30+AC23+AC16</f>
        <v>6712</v>
      </c>
      <c r="AD73" s="15"/>
      <c r="AE73" s="15"/>
      <c r="AF73" s="15">
        <f>AF70+AF56+AF47+AF40+AF30+AF23+AF16</f>
        <v>0</v>
      </c>
      <c r="AG73" s="15">
        <f>AG70+AG56+AG47+AG40+AG30+AG23+AG16</f>
        <v>18435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9378.9399999999987</v>
      </c>
      <c r="D76" s="8">
        <f>IF(D73&lt;&gt;0,C76/D73,0)</f>
        <v>0.99511299734747993</v>
      </c>
      <c r="G76" s="8">
        <f>SUM(G12:G72)</f>
        <v>3436.6999999999989</v>
      </c>
      <c r="H76" s="8">
        <f>IF(H73&lt;&gt;0,G76/H73,0)</f>
        <v>1.291992481203007</v>
      </c>
      <c r="K76" s="8">
        <f>SUM(K12:K72)</f>
        <v>5928.4199999999983</v>
      </c>
      <c r="L76" s="8">
        <f>IF(L73&lt;&gt;0,K76/L73,0)</f>
        <v>0.99654059505799264</v>
      </c>
      <c r="O76" s="8">
        <f>SUM(O12:O72)</f>
        <v>18744.060000000001</v>
      </c>
      <c r="P76" s="8">
        <f>IF(P73&lt;&gt;0,O76/P73,0)</f>
        <v>1.0393734057890651</v>
      </c>
      <c r="R76" s="3"/>
      <c r="S76" s="10"/>
      <c r="T76" s="8">
        <f>SUM(T12:T72)</f>
        <v>10148.630000000001</v>
      </c>
      <c r="U76" s="8">
        <f>IF(U73&lt;&gt;0,T76/U73,0)</f>
        <v>1.0055117408104628</v>
      </c>
      <c r="X76" s="8">
        <f>SUM(X12:X72)</f>
        <v>2389.4899999999993</v>
      </c>
      <c r="Y76" s="8">
        <f>IF(Y73&lt;&gt;0,X76/Y73,0)</f>
        <v>1.4659447852760732</v>
      </c>
      <c r="AB76" s="8">
        <f>SUM(AB12:AB72)</f>
        <v>6729.2500000000009</v>
      </c>
      <c r="AC76" s="8">
        <f>IF(AC73&lt;&gt;0,AB76/AC73,0)</f>
        <v>1.0025700238379025</v>
      </c>
      <c r="AF76" s="8">
        <f>SUM(AF12:AF72)</f>
        <v>19267.37</v>
      </c>
      <c r="AG76" s="8">
        <f>IF(AG73&lt;&gt;0,AF76/AG73,0)</f>
        <v>1.0451516137781394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D6:Q6"/>
    <mergeCell ref="D7:E7"/>
    <mergeCell ref="H7:I7"/>
    <mergeCell ref="L7:M7"/>
    <mergeCell ref="P7:Q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2021-08-06T19:17:13Z</dcterms:modified>
</cp:coreProperties>
</file>