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10-1-2022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O73" i="1" l="1"/>
  <c r="K73" i="1"/>
  <c r="G73" i="1"/>
  <c r="L70" i="1"/>
  <c r="H70" i="1"/>
  <c r="D70" i="1"/>
  <c r="P69" i="1"/>
  <c r="O69" i="1" s="1"/>
  <c r="K69" i="1"/>
  <c r="G69" i="1"/>
  <c r="P68" i="1"/>
  <c r="O68" i="1" s="1"/>
  <c r="K68" i="1"/>
  <c r="G68" i="1"/>
  <c r="P67" i="1"/>
  <c r="O67" i="1" s="1"/>
  <c r="K67" i="1"/>
  <c r="G67" i="1"/>
  <c r="P66" i="1"/>
  <c r="O66" i="1" s="1"/>
  <c r="K66" i="1"/>
  <c r="I66" i="1"/>
  <c r="G66" i="1"/>
  <c r="P65" i="1"/>
  <c r="O65" i="1" s="1"/>
  <c r="K65" i="1"/>
  <c r="G65" i="1"/>
  <c r="P64" i="1"/>
  <c r="O64" i="1" s="1"/>
  <c r="K64" i="1"/>
  <c r="I64" i="1"/>
  <c r="G64" i="1"/>
  <c r="P63" i="1"/>
  <c r="O63" i="1" s="1"/>
  <c r="K63" i="1"/>
  <c r="G63" i="1"/>
  <c r="P62" i="1"/>
  <c r="O62" i="1" s="1"/>
  <c r="K62" i="1"/>
  <c r="G62" i="1"/>
  <c r="P61" i="1"/>
  <c r="O61" i="1" s="1"/>
  <c r="K61" i="1"/>
  <c r="G61" i="1"/>
  <c r="P60" i="1"/>
  <c r="O60" i="1" s="1"/>
  <c r="K60" i="1"/>
  <c r="I60" i="1"/>
  <c r="G60" i="1"/>
  <c r="L56" i="1"/>
  <c r="H56" i="1"/>
  <c r="D56" i="1"/>
  <c r="P55" i="1"/>
  <c r="O55" i="1" s="1"/>
  <c r="K55" i="1"/>
  <c r="I55" i="1"/>
  <c r="G55" i="1"/>
  <c r="P54" i="1"/>
  <c r="O54" i="1" s="1"/>
  <c r="M54" i="1"/>
  <c r="K54" i="1"/>
  <c r="I54" i="1"/>
  <c r="G54" i="1"/>
  <c r="P53" i="1"/>
  <c r="O53" i="1" s="1"/>
  <c r="K53" i="1"/>
  <c r="G53" i="1"/>
  <c r="P52" i="1"/>
  <c r="O52" i="1" s="1"/>
  <c r="K52" i="1"/>
  <c r="I52" i="1"/>
  <c r="G52" i="1"/>
  <c r="L47" i="1"/>
  <c r="H47" i="1"/>
  <c r="D47" i="1"/>
  <c r="P46" i="1"/>
  <c r="O46" i="1" s="1"/>
  <c r="K46" i="1"/>
  <c r="G46" i="1"/>
  <c r="P45" i="1"/>
  <c r="O45" i="1" s="1"/>
  <c r="K45" i="1"/>
  <c r="G45" i="1"/>
  <c r="P44" i="1"/>
  <c r="O44" i="1" s="1"/>
  <c r="K44" i="1"/>
  <c r="G44" i="1"/>
  <c r="P43" i="1"/>
  <c r="O43" i="1" s="1"/>
  <c r="K43" i="1"/>
  <c r="G43" i="1"/>
  <c r="L40" i="1"/>
  <c r="H40" i="1"/>
  <c r="D40" i="1"/>
  <c r="P39" i="1"/>
  <c r="O39" i="1" s="1"/>
  <c r="K39" i="1"/>
  <c r="G39" i="1"/>
  <c r="P38" i="1"/>
  <c r="O38" i="1" s="1"/>
  <c r="K38" i="1"/>
  <c r="G38" i="1"/>
  <c r="P37" i="1"/>
  <c r="O37" i="1" s="1"/>
  <c r="K37" i="1"/>
  <c r="G37" i="1"/>
  <c r="P36" i="1"/>
  <c r="O36" i="1" s="1"/>
  <c r="K36" i="1"/>
  <c r="G36" i="1"/>
  <c r="P35" i="1"/>
  <c r="O35" i="1" s="1"/>
  <c r="K35" i="1"/>
  <c r="G35" i="1"/>
  <c r="P34" i="1"/>
  <c r="O34" i="1" s="1"/>
  <c r="K34" i="1"/>
  <c r="G34" i="1"/>
  <c r="L30" i="1"/>
  <c r="H30" i="1"/>
  <c r="D30" i="1"/>
  <c r="P29" i="1"/>
  <c r="O29" i="1" s="1"/>
  <c r="K29" i="1"/>
  <c r="G29" i="1"/>
  <c r="P28" i="1"/>
  <c r="O28" i="1" s="1"/>
  <c r="K28" i="1"/>
  <c r="G28" i="1"/>
  <c r="P27" i="1"/>
  <c r="O27" i="1" s="1"/>
  <c r="K27" i="1"/>
  <c r="G27" i="1"/>
  <c r="L23" i="1"/>
  <c r="H23" i="1"/>
  <c r="D23" i="1"/>
  <c r="P22" i="1"/>
  <c r="O22" i="1" s="1"/>
  <c r="K22" i="1"/>
  <c r="G22" i="1"/>
  <c r="P21" i="1"/>
  <c r="O21" i="1" s="1"/>
  <c r="K21" i="1"/>
  <c r="G21" i="1"/>
  <c r="P20" i="1"/>
  <c r="O20" i="1" s="1"/>
  <c r="K20" i="1"/>
  <c r="G20" i="1"/>
  <c r="L16" i="1"/>
  <c r="H16" i="1"/>
  <c r="D16" i="1"/>
  <c r="P15" i="1"/>
  <c r="O15" i="1" s="1"/>
  <c r="K15" i="1"/>
  <c r="G15" i="1"/>
  <c r="P14" i="1"/>
  <c r="O14" i="1" s="1"/>
  <c r="K14" i="1"/>
  <c r="G14" i="1"/>
  <c r="P13" i="1"/>
  <c r="O13" i="1" s="1"/>
  <c r="K13" i="1"/>
  <c r="G13" i="1"/>
  <c r="P12" i="1"/>
  <c r="O12" i="1" s="1"/>
  <c r="K12" i="1"/>
  <c r="K76" i="1" s="1"/>
  <c r="G12" i="1"/>
  <c r="G76" i="1" s="1"/>
  <c r="M70" i="1" l="1"/>
  <c r="M56" i="1"/>
  <c r="M47" i="1"/>
  <c r="O76" i="1"/>
  <c r="M23" i="1"/>
  <c r="P16" i="1"/>
  <c r="P23" i="1"/>
  <c r="P40" i="1"/>
  <c r="P30" i="1"/>
  <c r="P47" i="1"/>
  <c r="P56" i="1"/>
  <c r="P70" i="1"/>
  <c r="D73" i="1"/>
  <c r="E56" i="1" s="1"/>
  <c r="H73" i="1"/>
  <c r="L73" i="1"/>
  <c r="M40" i="1" s="1"/>
  <c r="AC16" i="1"/>
  <c r="I35" i="1" l="1"/>
  <c r="I27" i="1"/>
  <c r="I20" i="1"/>
  <c r="I14" i="1"/>
  <c r="I68" i="1"/>
  <c r="I67" i="1"/>
  <c r="I65" i="1"/>
  <c r="I63" i="1"/>
  <c r="I62" i="1"/>
  <c r="I61" i="1"/>
  <c r="I46" i="1"/>
  <c r="I44" i="1"/>
  <c r="I39" i="1"/>
  <c r="I36" i="1"/>
  <c r="I22" i="1"/>
  <c r="I12" i="1"/>
  <c r="I69" i="1"/>
  <c r="I53" i="1"/>
  <c r="I45" i="1"/>
  <c r="I43" i="1"/>
  <c r="I34" i="1"/>
  <c r="I15" i="1"/>
  <c r="H76" i="1"/>
  <c r="I38" i="1"/>
  <c r="I28" i="1"/>
  <c r="I37" i="1"/>
  <c r="I29" i="1"/>
  <c r="I21" i="1"/>
  <c r="I13" i="1"/>
  <c r="I16" i="1"/>
  <c r="Q16" i="1"/>
  <c r="I47" i="1"/>
  <c r="E70" i="1"/>
  <c r="I56" i="1"/>
  <c r="I40" i="1"/>
  <c r="E47" i="1"/>
  <c r="I30" i="1"/>
  <c r="E22" i="1"/>
  <c r="E12" i="1"/>
  <c r="E15" i="1"/>
  <c r="E68" i="1"/>
  <c r="E67" i="1"/>
  <c r="E65" i="1"/>
  <c r="E63" i="1"/>
  <c r="E61" i="1"/>
  <c r="E53" i="1"/>
  <c r="E45" i="1"/>
  <c r="E43" i="1"/>
  <c r="E39" i="1"/>
  <c r="E37" i="1"/>
  <c r="E35" i="1"/>
  <c r="E28" i="1"/>
  <c r="E21" i="1"/>
  <c r="E14" i="1"/>
  <c r="E69" i="1"/>
  <c r="E66" i="1"/>
  <c r="E64" i="1"/>
  <c r="E62" i="1"/>
  <c r="E60" i="1"/>
  <c r="E55" i="1"/>
  <c r="E54" i="1"/>
  <c r="E52" i="1"/>
  <c r="E46" i="1"/>
  <c r="E44" i="1"/>
  <c r="E38" i="1"/>
  <c r="E36" i="1"/>
  <c r="E34" i="1"/>
  <c r="E29" i="1"/>
  <c r="E27" i="1"/>
  <c r="E20" i="1"/>
  <c r="E13" i="1"/>
  <c r="P73" i="1"/>
  <c r="E30" i="1"/>
  <c r="Q56" i="1"/>
  <c r="E16" i="1"/>
  <c r="I23" i="1"/>
  <c r="I70" i="1"/>
  <c r="E23" i="1"/>
  <c r="M68" i="1"/>
  <c r="M64" i="1"/>
  <c r="M52" i="1"/>
  <c r="M45" i="1"/>
  <c r="M43" i="1"/>
  <c r="M39" i="1"/>
  <c r="M37" i="1"/>
  <c r="M35" i="1"/>
  <c r="M29" i="1"/>
  <c r="M27" i="1"/>
  <c r="M21" i="1"/>
  <c r="M15" i="1"/>
  <c r="M13" i="1"/>
  <c r="M69" i="1"/>
  <c r="L76" i="1"/>
  <c r="M67" i="1"/>
  <c r="M65" i="1"/>
  <c r="M63" i="1"/>
  <c r="M61" i="1"/>
  <c r="M60" i="1"/>
  <c r="M66" i="1"/>
  <c r="M62" i="1"/>
  <c r="M55" i="1"/>
  <c r="M53" i="1"/>
  <c r="M46" i="1"/>
  <c r="M44" i="1"/>
  <c r="M38" i="1"/>
  <c r="M36" i="1"/>
  <c r="M34" i="1"/>
  <c r="M28" i="1"/>
  <c r="M22" i="1"/>
  <c r="M20" i="1"/>
  <c r="M14" i="1"/>
  <c r="M12" i="1"/>
  <c r="Q30" i="1"/>
  <c r="M16" i="1"/>
  <c r="E40" i="1"/>
  <c r="M30" i="1"/>
  <c r="Y47" i="1"/>
  <c r="P76" i="1" l="1"/>
  <c r="Q20" i="1"/>
  <c r="Q36" i="1"/>
  <c r="Q52" i="1"/>
  <c r="Q64" i="1"/>
  <c r="Q21" i="1"/>
  <c r="Q37" i="1"/>
  <c r="Q53" i="1"/>
  <c r="Q65" i="1"/>
  <c r="Q63" i="1"/>
  <c r="Q22" i="1"/>
  <c r="Q38" i="1"/>
  <c r="Q54" i="1"/>
  <c r="Q66" i="1"/>
  <c r="Q27" i="1"/>
  <c r="Q55" i="1"/>
  <c r="Q68" i="1"/>
  <c r="Q14" i="1"/>
  <c r="Q46" i="1"/>
  <c r="Q39" i="1"/>
  <c r="Q67" i="1"/>
  <c r="Q44" i="1"/>
  <c r="Q45" i="1"/>
  <c r="Q15" i="1"/>
  <c r="Q12" i="1"/>
  <c r="Q28" i="1"/>
  <c r="Q43" i="1"/>
  <c r="Q60" i="1"/>
  <c r="Q61" i="1"/>
  <c r="Q13" i="1"/>
  <c r="Q29" i="1"/>
  <c r="Q69" i="1"/>
  <c r="Q34" i="1"/>
  <c r="Q62" i="1"/>
  <c r="Q35" i="1"/>
  <c r="Q23" i="1"/>
  <c r="Q70" i="1"/>
  <c r="Q47" i="1"/>
  <c r="Q40" i="1"/>
  <c r="AC70" i="1"/>
  <c r="AC56" i="1"/>
  <c r="AC47" i="1"/>
  <c r="AC40" i="1"/>
  <c r="AC30" i="1"/>
  <c r="AC23" i="1"/>
  <c r="Y70" i="1"/>
  <c r="Y56" i="1"/>
  <c r="Y40" i="1"/>
  <c r="Y30" i="1"/>
  <c r="Y23" i="1"/>
  <c r="Y16" i="1"/>
  <c r="AC73" i="1" l="1"/>
  <c r="Y73" i="1"/>
  <c r="U30" i="1" l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<sst xmlns="http://schemas.openxmlformats.org/spreadsheetml/2006/main" count="122" uniqueCount="58">
  <si>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</si>
  <si>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</si>
  <si>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</si>
  <si>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</si>
  <si>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</si>
  <si>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</si>
  <si>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</si>
  <si>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</si>
  <si>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</si>
  <si>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</si>
  <si>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</si>
  <si>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</si>
  <si>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</si>
  <si>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</si>
  <si>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</si>
  <si>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</si>
  <si>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</si>
  <si>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</si>
  <si>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</si>
  <si>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</si>
  <si>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</si>
  <si>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</si>
  <si>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</si>
  <si>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</si>
  <si>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</si>
  <si>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</si>
  <si>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</si>
  <si>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</si>
  <si>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</si>
  <si>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</si>
  <si>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</si>
  <si>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</si>
  <si>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</si>
  <si>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</si>
  <si>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</si>
  <si>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</si>
  <si>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</si>
  <si>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</si>
  <si>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</si>
  <si>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</si>
  <si>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</si>
  <si>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</si>
  <si>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</si>
  <si>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</si>
  <si>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</si>
  <si>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</si>
  <si>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</si>
  <si>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</si>
  <si>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</si>
  <si>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</si>
  <si>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</si>
  <si>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</si>
  <si>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</si>
  <si>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</si>
  <si>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</si>
  <si>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</si>
  <si>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December 31, 2021</t>
  </si>
  <si>
    <t>Resident Census at March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</si>
</sst>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52" activePane="bottomRight" state="frozen"/>
      <selection activeCell="A4" sqref="A4"/>
      <selection pane="topRight" activeCell="D4" sqref="D4"/>
      <selection pane="bottomLeft" activeCell="A10" sqref="A10"/>
      <selection pane="bottomRight" activeCell="AC70" sqref="AC70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40" ht="13.8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0" ht="13.8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9" t="s">
        <v>0</v>
      </c>
      <c r="E7" s="29"/>
      <c r="F7" s="11"/>
      <c r="G7" s="11"/>
      <c r="H7" s="29" t="s">
        <v>3</v>
      </c>
      <c r="I7" s="29"/>
      <c r="J7" s="11"/>
      <c r="K7" s="11"/>
      <c r="L7" s="29" t="s">
        <v>2</v>
      </c>
      <c r="M7" s="29"/>
      <c r="N7" s="11"/>
      <c r="O7" s="11"/>
      <c r="P7" s="29"/>
      <c r="Q7" s="29"/>
      <c r="R7" s="11"/>
      <c r="S7" s="10"/>
      <c r="T7" s="19"/>
      <c r="U7" s="29" t="s">
        <v>0</v>
      </c>
      <c r="V7" s="29"/>
      <c r="W7" s="11"/>
      <c r="X7" s="11"/>
      <c r="Y7" s="29" t="s">
        <v>3</v>
      </c>
      <c r="Z7" s="29"/>
      <c r="AA7" s="11"/>
      <c r="AB7" s="11"/>
      <c r="AC7" s="29" t="s">
        <v>2</v>
      </c>
      <c r="AD7" s="29"/>
      <c r="AE7" s="11"/>
      <c r="AF7" s="11"/>
      <c r="AG7" s="29"/>
      <c r="AH7" s="29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28" t="s">
        <v>1</v>
      </c>
      <c r="E8" s="28"/>
      <c r="F8" s="11"/>
      <c r="G8" s="11"/>
      <c r="H8" s="28" t="s">
        <v>1</v>
      </c>
      <c r="I8" s="28"/>
      <c r="J8" s="11"/>
      <c r="K8" s="11"/>
      <c r="L8" s="28" t="s">
        <v>1</v>
      </c>
      <c r="M8" s="28"/>
      <c r="N8" s="11"/>
      <c r="O8" s="11"/>
      <c r="P8" s="28" t="s">
        <v>4</v>
      </c>
      <c r="Q8" s="28"/>
      <c r="R8" s="11"/>
      <c r="S8" s="10"/>
      <c r="T8" s="19"/>
      <c r="U8" s="28" t="s">
        <v>1</v>
      </c>
      <c r="V8" s="28"/>
      <c r="W8" s="11"/>
      <c r="X8" s="11"/>
      <c r="Y8" s="28" t="s">
        <v>1</v>
      </c>
      <c r="Z8" s="28"/>
      <c r="AA8" s="11"/>
      <c r="AB8" s="11"/>
      <c r="AC8" s="28" t="s">
        <v>1</v>
      </c>
      <c r="AD8" s="28"/>
      <c r="AE8" s="11"/>
      <c r="AF8" s="11"/>
      <c r="AG8" s="28" t="s">
        <v>4</v>
      </c>
      <c r="AH8" s="28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132.79999999999998</v>
      </c>
      <c r="D12" s="4">
        <v>80</v>
      </c>
      <c r="E12" s="22">
        <f>IF(D12&lt;&gt;0,D12/D$73,0)</f>
        <v>8.164931618697694E-3</v>
      </c>
      <c r="G12" s="6">
        <f>H12*$S12</f>
        <v>102.92</v>
      </c>
      <c r="H12" s="4">
        <v>62</v>
      </c>
      <c r="I12" s="22">
        <f>IF(H12&lt;&gt;0,H12/H$73,0)</f>
        <v>3.662138216184288E-2</v>
      </c>
      <c r="K12" s="3">
        <f>L12*$S12</f>
        <v>111.22</v>
      </c>
      <c r="L12" s="4">
        <v>67</v>
      </c>
      <c r="M12" s="22">
        <f>IF(L12&lt;&gt;0,L12/L$73,0)</f>
        <v>8.9488446640844134E-3</v>
      </c>
      <c r="O12" s="3">
        <f>P12*$S12</f>
        <v>346.94</v>
      </c>
      <c r="P12" s="16">
        <f>D12+H12+L12</f>
        <v>209</v>
      </c>
      <c r="Q12" s="22">
        <f>IF(P12&lt;&gt;0,P12/P$73,0)</f>
        <v>1.1012751607124038E-2</v>
      </c>
      <c r="R12" s="3"/>
      <c r="S12" s="10">
        <v>1.66</v>
      </c>
      <c r="T12" s="8">
        <f>U12*$S12</f>
        <v>142.76</v>
      </c>
      <c r="U12" s="4">
        <v>86</v>
      </c>
      <c r="V12" s="22">
        <f>IF(U12&lt;&gt;0,U12/U$73,0)</f>
        <v>8.8824623011774431E-3</v>
      </c>
      <c r="X12" s="6">
        <f>Y12*$S12</f>
        <v>76.36</v>
      </c>
      <c r="Y12" s="4">
        <v>46</v>
      </c>
      <c r="Z12" s="22">
        <f>IF(Y12&lt;&gt;0,Y12/Y$73,0)</f>
        <v>2.6255707762557076E-2</v>
      </c>
      <c r="AB12" s="3">
        <f>AC12*$S12</f>
        <v>102.92</v>
      </c>
      <c r="AC12" s="4">
        <v>62</v>
      </c>
      <c r="AD12" s="22">
        <f>IF(AC12&lt;&gt;0,AC12/AC$73,0)</f>
        <v>8.3154506437768238E-3</v>
      </c>
      <c r="AF12" s="3">
        <f>AG12*$S12</f>
        <v>322.03999999999996</v>
      </c>
      <c r="AG12" s="16">
        <f>U12+Y12+AC12</f>
        <v>194</v>
      </c>
      <c r="AH12" s="22">
        <f>IF(AG12&lt;&gt;0,AG12/AG$73,0)</f>
        <v>1.026998411858126E-2</v>
      </c>
    </row>
    <row r="13" spans="1:40" x14ac:dyDescent="0.25">
      <c r="A13" s="3" t="s">
        <v>9</v>
      </c>
      <c r="B13" s="10">
        <v>1.31</v>
      </c>
      <c r="C13" s="8">
        <f>D13*$S13</f>
        <v>462.43</v>
      </c>
      <c r="D13" s="4">
        <v>353</v>
      </c>
      <c r="E13" s="22">
        <f>IF(D13&lt;&gt;0,D13/D$73,0)</f>
        <v>3.6027760767503574E-2</v>
      </c>
      <c r="G13" s="6">
        <f>H13*$S13</f>
        <v>322.26</v>
      </c>
      <c r="H13" s="4">
        <v>246</v>
      </c>
      <c r="I13" s="22">
        <f>IF(H13&lt;&gt;0,H13/H$73,0)</f>
        <v>0.14530419373892497</v>
      </c>
      <c r="K13" s="3">
        <f>L13*$S13</f>
        <v>317.02000000000004</v>
      </c>
      <c r="L13" s="4">
        <v>242</v>
      </c>
      <c r="M13" s="22">
        <f>IF(L13&lt;&gt;0,L13/L$73,0)</f>
        <v>3.2322692667289966E-2</v>
      </c>
      <c r="O13" s="3">
        <f>P13*$S13</f>
        <v>1101.71</v>
      </c>
      <c r="P13" s="16">
        <f t="shared" ref="P13:P14" si="0">D13+H13+L13</f>
        <v>841</v>
      </c>
      <c r="Q13" s="22">
        <f>IF(P13&lt;&gt;0,P13/P$73,0)</f>
        <v>4.4314469385604384E-2</v>
      </c>
      <c r="R13" s="3"/>
      <c r="S13" s="10">
        <v>1.31</v>
      </c>
      <c r="T13" s="8">
        <f>U13*$S13</f>
        <v>538.41</v>
      </c>
      <c r="U13" s="4">
        <v>411</v>
      </c>
      <c r="V13" s="22">
        <f>IF(U13&lt;&gt;0,U13/U$73,0)</f>
        <v>4.2449907043999174E-2</v>
      </c>
      <c r="X13" s="6">
        <f>Y13*$S13</f>
        <v>319.64</v>
      </c>
      <c r="Y13" s="4">
        <v>244</v>
      </c>
      <c r="Z13" s="22">
        <f>IF(Y13&lt;&gt;0,Y13/Y$73,0)</f>
        <v>0.13926940639269406</v>
      </c>
      <c r="AB13" s="3">
        <f>AC13*$S13</f>
        <v>344.53000000000003</v>
      </c>
      <c r="AC13" s="4">
        <v>263</v>
      </c>
      <c r="AD13" s="22">
        <f>IF(AC13&lt;&gt;0,AC13/AC$73,0)</f>
        <v>3.527360515021459E-2</v>
      </c>
      <c r="AF13" s="3">
        <f>AG13*$S13</f>
        <v>1202.5800000000002</v>
      </c>
      <c r="AG13" s="16">
        <f t="shared" ref="AG13:AG14" si="1">U13+Y13+AC13</f>
        <v>918</v>
      </c>
      <c r="AH13" s="22">
        <f>IF(AG13&lt;&gt;0,AG13/AG$73,0)</f>
        <v>4.8597141344626789E-2</v>
      </c>
    </row>
    <row r="14" spans="1:40" x14ac:dyDescent="0.25">
      <c r="A14" s="3" t="s">
        <v>10</v>
      </c>
      <c r="B14" s="10">
        <v>1.24</v>
      </c>
      <c r="C14" s="8">
        <f>D14*$S14</f>
        <v>451.36</v>
      </c>
      <c r="D14" s="4">
        <v>364</v>
      </c>
      <c r="E14" s="22">
        <f>IF(D14&lt;&gt;0,D14/D$73,0)</f>
        <v>3.7150438865074506E-2</v>
      </c>
      <c r="G14" s="6">
        <f>H14*$S14</f>
        <v>353.4</v>
      </c>
      <c r="H14" s="4">
        <v>285</v>
      </c>
      <c r="I14" s="22">
        <f>IF(H14&lt;&gt;0,H14/H$73,0)</f>
        <v>0.16834022445363261</v>
      </c>
      <c r="K14" s="3">
        <f>L14*$S14</f>
        <v>357.12</v>
      </c>
      <c r="L14" s="4">
        <v>288</v>
      </c>
      <c r="M14" s="22">
        <f>IF(L14&lt;&gt;0,L14/L$73,0)</f>
        <v>3.8466675570989713E-2</v>
      </c>
      <c r="O14" s="3">
        <f>P14*$S14</f>
        <v>1161.8799999999999</v>
      </c>
      <c r="P14" s="16">
        <f t="shared" si="0"/>
        <v>937</v>
      </c>
      <c r="Q14" s="22">
        <f>IF(P14&lt;&gt;0,P14/P$73,0)</f>
        <v>4.9372958162082412E-2</v>
      </c>
      <c r="R14" s="3"/>
      <c r="S14" s="10">
        <v>1.24</v>
      </c>
      <c r="T14" s="8">
        <f>U14*$S14</f>
        <v>453.84</v>
      </c>
      <c r="U14" s="4">
        <v>366</v>
      </c>
      <c r="V14" s="22">
        <f>IF(U14&lt;&gt;0,U14/U$73,0)</f>
        <v>3.7802107002685395E-2</v>
      </c>
      <c r="X14" s="6">
        <f>Y14*$S14</f>
        <v>319.92</v>
      </c>
      <c r="Y14" s="4">
        <v>258</v>
      </c>
      <c r="Z14" s="22">
        <f>IF(Y14&lt;&gt;0,Y14/Y$73,0)</f>
        <v>0.14726027397260275</v>
      </c>
      <c r="AB14" s="3">
        <f>AC14*$S14</f>
        <v>367.04</v>
      </c>
      <c r="AC14" s="4">
        <v>296</v>
      </c>
      <c r="AD14" s="22">
        <f>IF(AC14&lt;&gt;0,AC14/AC$73,0)</f>
        <v>3.9699570815450641E-2</v>
      </c>
      <c r="AF14" s="3">
        <f>AG14*$S14</f>
        <v>1140.8</v>
      </c>
      <c r="AG14" s="16">
        <f t="shared" si="1"/>
        <v>920</v>
      </c>
      <c r="AH14" s="22">
        <f>IF(AG14&lt;&gt;0,AG14/AG$73,0)</f>
        <v>4.8703017469560614E-2</v>
      </c>
    </row>
    <row r="15" spans="1:40" x14ac:dyDescent="0.25">
      <c r="A15" s="3" t="s">
        <v>11</v>
      </c>
      <c r="B15" s="10">
        <v>1.07</v>
      </c>
      <c r="C15" s="8">
        <f>D15*$S15</f>
        <v>452.61</v>
      </c>
      <c r="D15" s="7">
        <v>423</v>
      </c>
      <c r="E15" s="21">
        <f>IF(D15&lt;&gt;0,D15/D$73,0)</f>
        <v>4.3172075933864053E-2</v>
      </c>
      <c r="G15" s="6">
        <f>H15*$S15</f>
        <v>86.67</v>
      </c>
      <c r="H15" s="7">
        <v>81</v>
      </c>
      <c r="I15" s="21">
        <f>IF(H15&lt;&gt;0,H15/H$73,0)</f>
        <v>4.7844063792085056E-2</v>
      </c>
      <c r="K15" s="3">
        <f>L15*$S15</f>
        <v>200.09</v>
      </c>
      <c r="L15" s="7">
        <v>187</v>
      </c>
      <c r="M15" s="21">
        <f>IF(L15&lt;&gt;0,L15/L$73,0)</f>
        <v>2.4976626151996795E-2</v>
      </c>
      <c r="O15" s="3">
        <f>P15*$S15</f>
        <v>739.37</v>
      </c>
      <c r="P15" s="7">
        <f>D15+H15+L15</f>
        <v>691</v>
      </c>
      <c r="Q15" s="21">
        <f>IF(P15&lt;&gt;0,P15/P$73,0)</f>
        <v>3.6410580672357466E-2</v>
      </c>
      <c r="R15" s="3"/>
      <c r="S15" s="10">
        <v>1.07</v>
      </c>
      <c r="T15" s="8">
        <f>U15*$S15</f>
        <v>543.56000000000006</v>
      </c>
      <c r="U15" s="7">
        <v>508</v>
      </c>
      <c r="V15" s="21">
        <f>IF(U15&lt;&gt;0,U15/U$73,0)</f>
        <v>5.2468498244164427E-2</v>
      </c>
      <c r="X15" s="6">
        <f>Y15*$S15</f>
        <v>98.440000000000012</v>
      </c>
      <c r="Y15" s="7">
        <v>92</v>
      </c>
      <c r="Z15" s="21">
        <f>IF(Y15&lt;&gt;0,Y15/Y$73,0)</f>
        <v>5.2511415525114152E-2</v>
      </c>
      <c r="AB15" s="3">
        <f>AC15*$S15</f>
        <v>211.86</v>
      </c>
      <c r="AC15" s="7">
        <v>198</v>
      </c>
      <c r="AD15" s="21">
        <f>IF(AC15&lt;&gt;0,AC15/AC$73,0)</f>
        <v>2.6555793991416308E-2</v>
      </c>
      <c r="AF15" s="3">
        <f>AG15*$S15</f>
        <v>853.86</v>
      </c>
      <c r="AG15" s="7">
        <f>U15+Y15+AC15</f>
        <v>798</v>
      </c>
      <c r="AH15" s="21">
        <f>IF(AG15&lt;&gt;0,AG15/AG$73,0)</f>
        <v>4.2244573848597144E-2</v>
      </c>
    </row>
    <row r="16" spans="1:40" x14ac:dyDescent="0.25">
      <c r="B16" s="10"/>
      <c r="C16" s="8"/>
      <c r="D16" s="16">
        <f>SUM(D12:D15)</f>
        <v>1220</v>
      </c>
      <c r="E16" s="20">
        <f>IF(D16&lt;&gt;0,D16/D$73,0)</f>
        <v>0.12451520718513982</v>
      </c>
      <c r="F16" s="6"/>
      <c r="G16" s="6"/>
      <c r="H16" s="16">
        <f>SUM(H12:H15)</f>
        <v>674</v>
      </c>
      <c r="I16" s="20">
        <f>IF(H16&lt;&gt;0,H16/H$73,0)</f>
        <v>0.39810986414648553</v>
      </c>
      <c r="J16" s="6"/>
      <c r="K16" s="6"/>
      <c r="L16" s="16">
        <f>SUM(L12:L15)</f>
        <v>784</v>
      </c>
      <c r="M16" s="20">
        <f>IF(L16&lt;&gt;0,L16/L$73,0)</f>
        <v>0.10471483905436089</v>
      </c>
      <c r="N16" s="6"/>
      <c r="O16" s="6"/>
      <c r="P16" s="16">
        <f>SUM(P12:P15)</f>
        <v>2678</v>
      </c>
      <c r="Q16" s="20">
        <f>IF(P16&lt;&gt;0,P16/P$73,0)</f>
        <v>0.14111075982716831</v>
      </c>
      <c r="R16" s="3"/>
      <c r="S16" s="10"/>
      <c r="T16" s="8"/>
      <c r="U16" s="16">
        <f>SUM(U12:U15)</f>
        <v>1371</v>
      </c>
      <c r="V16" s="20">
        <f>IF(U16&lt;&gt;0,U16/U$73,0)</f>
        <v>0.14160297459202645</v>
      </c>
      <c r="W16" s="6"/>
      <c r="X16" s="6"/>
      <c r="Y16" s="16">
        <f>SUM(Y12:Y15)</f>
        <v>640</v>
      </c>
      <c r="Z16" s="20">
        <f>IF(Y16&lt;&gt;0,Y16/Y$73,0)</f>
        <v>0.36529680365296802</v>
      </c>
      <c r="AA16" s="6"/>
      <c r="AB16" s="6"/>
      <c r="AC16" s="16">
        <f>SUM(AC12:AC15)</f>
        <v>819</v>
      </c>
      <c r="AD16" s="20">
        <f>IF(AC16&lt;&gt;0,AC16/AC$73,0)</f>
        <v>0.10984442060085838</v>
      </c>
      <c r="AE16" s="6"/>
      <c r="AF16" s="6"/>
      <c r="AG16" s="16">
        <f>SUM(AG12:AG15)</f>
        <v>2830</v>
      </c>
      <c r="AH16" s="20">
        <f>IF(AG16&lt;&gt;0,AG16/AG$73,0)</f>
        <v>0.14981471678136579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77.7</v>
      </c>
      <c r="D20" s="4">
        <v>37</v>
      </c>
      <c r="E20" s="22">
        <f>IF(D20&lt;&gt;0,D20/D$73,0)</f>
        <v>3.7762808736476832E-3</v>
      </c>
      <c r="G20" s="6">
        <f>H20*$S20</f>
        <v>130.20000000000002</v>
      </c>
      <c r="H20" s="4">
        <v>62</v>
      </c>
      <c r="I20" s="22">
        <f>IF(H20&lt;&gt;0,H20/H$73,0)</f>
        <v>3.662138216184288E-2</v>
      </c>
      <c r="K20" s="3">
        <f>L20*$S20</f>
        <v>52.5</v>
      </c>
      <c r="L20" s="4">
        <v>25</v>
      </c>
      <c r="M20" s="22">
        <f>IF(L20&lt;&gt;0,L20/L$73,0)</f>
        <v>3.3391211433150794E-3</v>
      </c>
      <c r="O20" s="3">
        <f>P20*$S20</f>
        <v>260.40000000000003</v>
      </c>
      <c r="P20" s="16">
        <f>D20+H20+L20</f>
        <v>124</v>
      </c>
      <c r="Q20" s="22">
        <f>IF(P20&lt;&gt;0,P20/P$73,0)</f>
        <v>6.5338813362841187E-3</v>
      </c>
      <c r="R20" s="3"/>
      <c r="S20" s="10">
        <v>2.1</v>
      </c>
      <c r="T20" s="8">
        <f>U20*$S20</f>
        <v>60.900000000000006</v>
      </c>
      <c r="U20" s="4">
        <v>29</v>
      </c>
      <c r="V20" s="22">
        <f>IF(U20&lt;&gt;0,U20/U$73,0)</f>
        <v>2.9952489155133238E-3</v>
      </c>
      <c r="X20" s="6">
        <f>Y20*$S20</f>
        <v>105</v>
      </c>
      <c r="Y20" s="4">
        <v>50</v>
      </c>
      <c r="Z20" s="22">
        <f>IF(Y20&lt;&gt;0,Y20/Y$73,0)</f>
        <v>2.8538812785388126E-2</v>
      </c>
      <c r="AB20" s="3">
        <f>AC20*$S20</f>
        <v>50.400000000000006</v>
      </c>
      <c r="AC20" s="4">
        <v>24</v>
      </c>
      <c r="AD20" s="22">
        <f>IF(AC20&lt;&gt;0,AC20/AC$73,0)</f>
        <v>3.2188841201716738E-3</v>
      </c>
      <c r="AF20" s="3">
        <f>AG20*$S20</f>
        <v>216.3</v>
      </c>
      <c r="AG20" s="16">
        <f>U20+Y20+AC20</f>
        <v>103</v>
      </c>
      <c r="AH20" s="22">
        <f>IF(AG20&lt;&gt;0,AG20/AG$73,0)</f>
        <v>5.4526204340921121E-3</v>
      </c>
    </row>
    <row r="21" spans="1:34" x14ac:dyDescent="0.25">
      <c r="A21" s="3" t="s">
        <v>14</v>
      </c>
      <c r="B21" s="10">
        <v>1.79</v>
      </c>
      <c r="C21" s="8">
        <f>D21*$S21</f>
        <v>400.96000000000004</v>
      </c>
      <c r="D21" s="4">
        <v>224</v>
      </c>
      <c r="E21" s="22">
        <f>IF(D21&lt;&gt;0,D21/D$73,0)</f>
        <v>2.2861808532353541E-2</v>
      </c>
      <c r="G21" s="6">
        <f>H21*$S21</f>
        <v>963.02</v>
      </c>
      <c r="H21" s="4">
        <v>538</v>
      </c>
      <c r="I21" s="22">
        <f>IF(H21&lt;&gt;0,H21/H$73,0)</f>
        <v>0.31777909037212049</v>
      </c>
      <c r="K21" s="3">
        <f>L21*$S21</f>
        <v>440.34000000000003</v>
      </c>
      <c r="L21" s="4">
        <v>246</v>
      </c>
      <c r="M21" s="22">
        <f>IF(L21&lt;&gt;0,L21/L$73,0)</f>
        <v>3.2856952050220385E-2</v>
      </c>
      <c r="O21" s="3">
        <f>P21*$S21</f>
        <v>1804.32</v>
      </c>
      <c r="P21" s="16">
        <f t="shared" ref="P21:P22" si="2">D21+H21+L21</f>
        <v>1008</v>
      </c>
      <c r="Q21" s="22">
        <f>IF(P21&lt;&gt;0,P21/P$73,0)</f>
        <v>5.3114132153019286E-2</v>
      </c>
      <c r="R21" s="3"/>
      <c r="S21" s="10">
        <v>1.79</v>
      </c>
      <c r="T21" s="8">
        <f>U21*$S21</f>
        <v>443.92</v>
      </c>
      <c r="U21" s="4">
        <v>248</v>
      </c>
      <c r="V21" s="22">
        <f>IF(U21&lt;&gt;0,U21/U$73,0)</f>
        <v>2.5614542449907043E-2</v>
      </c>
      <c r="X21" s="6">
        <f>Y21*$S21</f>
        <v>977.34</v>
      </c>
      <c r="Y21" s="4">
        <v>546</v>
      </c>
      <c r="Z21" s="22">
        <f>IF(Y21&lt;&gt;0,Y21/Y$73,0)</f>
        <v>0.31164383561643838</v>
      </c>
      <c r="AB21" s="3">
        <f>AC21*$S21</f>
        <v>470.77</v>
      </c>
      <c r="AC21" s="4">
        <v>263</v>
      </c>
      <c r="AD21" s="22">
        <f>IF(AC21&lt;&gt;0,AC21/AC$73,0)</f>
        <v>3.527360515021459E-2</v>
      </c>
      <c r="AF21" s="3">
        <f>AG21*$S21</f>
        <v>1892.03</v>
      </c>
      <c r="AG21" s="16">
        <f t="shared" ref="AG21:AG22" si="3">U21+Y21+AC21</f>
        <v>1057</v>
      </c>
      <c r="AH21" s="22">
        <f>IF(AG21&lt;&gt;0,AG21/AG$73,0)</f>
        <v>5.5955532027527795E-2</v>
      </c>
    </row>
    <row r="22" spans="1:34" x14ac:dyDescent="0.25">
      <c r="A22" s="3" t="s">
        <v>15</v>
      </c>
      <c r="B22" s="10">
        <v>1.54</v>
      </c>
      <c r="C22" s="8">
        <f>D22*$S22</f>
        <v>38.5</v>
      </c>
      <c r="D22" s="7">
        <v>25</v>
      </c>
      <c r="E22" s="21">
        <f>IF(D22&lt;&gt;0,D22/D$73,0)</f>
        <v>2.5515411308430292E-3</v>
      </c>
      <c r="G22" s="6">
        <f>H22*$S22</f>
        <v>130.9</v>
      </c>
      <c r="H22" s="7">
        <v>85</v>
      </c>
      <c r="I22" s="21">
        <f>IF(H22&lt;&gt;0,H22/H$73,0)</f>
        <v>5.0206733608978142E-2</v>
      </c>
      <c r="K22" s="3">
        <f>L22*$S22</f>
        <v>53.9</v>
      </c>
      <c r="L22" s="7">
        <v>35</v>
      </c>
      <c r="M22" s="21">
        <f>IF(L22&lt;&gt;0,L22/L$73,0)</f>
        <v>4.6747696006411111E-3</v>
      </c>
      <c r="O22" s="3">
        <f>P22*$S22</f>
        <v>223.3</v>
      </c>
      <c r="P22" s="7">
        <f t="shared" si="2"/>
        <v>145</v>
      </c>
      <c r="Q22" s="21">
        <f>IF(P22&lt;&gt;0,P22/P$73,0)</f>
        <v>7.6404257561386866E-3</v>
      </c>
      <c r="R22" s="3"/>
      <c r="S22" s="10">
        <v>1.54</v>
      </c>
      <c r="T22" s="8">
        <f>U22*$S22</f>
        <v>41.58</v>
      </c>
      <c r="U22" s="7">
        <v>27</v>
      </c>
      <c r="V22" s="21">
        <f>IF(U22&lt;&gt;0,U22/U$73,0)</f>
        <v>2.7886800247882669E-3</v>
      </c>
      <c r="X22" s="6">
        <f>Y22*$S22</f>
        <v>141.68</v>
      </c>
      <c r="Y22" s="7">
        <v>92</v>
      </c>
      <c r="Z22" s="21">
        <f>IF(Y22&lt;&gt;0,Y22/Y$73,0)</f>
        <v>5.2511415525114152E-2</v>
      </c>
      <c r="AB22" s="3">
        <f>AC22*$S22</f>
        <v>86.240000000000009</v>
      </c>
      <c r="AC22" s="7">
        <v>56</v>
      </c>
      <c r="AD22" s="21">
        <f>IF(AC22&lt;&gt;0,AC22/AC$73,0)</f>
        <v>7.5107296137339056E-3</v>
      </c>
      <c r="AF22" s="3">
        <f>AG22*$S22</f>
        <v>269.5</v>
      </c>
      <c r="AG22" s="7">
        <f t="shared" si="3"/>
        <v>175</v>
      </c>
      <c r="AH22" s="21">
        <f>IF(AG22&lt;&gt;0,AG22/AG$73,0)</f>
        <v>9.2641609317098989E-3</v>
      </c>
    </row>
    <row r="23" spans="1:34" x14ac:dyDescent="0.25">
      <c r="B23" s="10"/>
      <c r="C23" s="8"/>
      <c r="D23" s="16">
        <f>SUM(D20:D22)</f>
        <v>286</v>
      </c>
      <c r="E23" s="20">
        <f>IF(D23&lt;&gt;0,D23/D$73,0)</f>
        <v>2.9189630536844254E-2</v>
      </c>
      <c r="F23" s="6"/>
      <c r="G23" s="6"/>
      <c r="H23" s="16">
        <f>SUM(H20:H22)</f>
        <v>685</v>
      </c>
      <c r="I23" s="20">
        <f>IF(H23&lt;&gt;0,H23/H$73,0)</f>
        <v>0.40460720614294154</v>
      </c>
      <c r="J23" s="6"/>
      <c r="K23" s="6"/>
      <c r="L23" s="16">
        <f>SUM(L20:L22)</f>
        <v>306</v>
      </c>
      <c r="M23" s="20">
        <f>IF(L23&lt;&gt;0,L23/L$73,0)</f>
        <v>4.0870842794176576E-2</v>
      </c>
      <c r="N23" s="6"/>
      <c r="O23" s="6"/>
      <c r="P23" s="16">
        <f>SUM(P20:P22)</f>
        <v>1277</v>
      </c>
      <c r="Q23" s="20">
        <f>IF(P23&lt;&gt;0,P23/P$73,0)</f>
        <v>6.7288439245442089E-2</v>
      </c>
      <c r="R23" s="3"/>
      <c r="S23" s="10"/>
      <c r="T23" s="8"/>
      <c r="U23" s="16">
        <f>SUM(U20:U22)</f>
        <v>304</v>
      </c>
      <c r="V23" s="20">
        <f>IF(U23&lt;&gt;0,U23/U$73,0)</f>
        <v>3.1398471390208633E-2</v>
      </c>
      <c r="W23" s="6"/>
      <c r="X23" s="6"/>
      <c r="Y23" s="16">
        <f>SUM(Y20:Y22)</f>
        <v>688</v>
      </c>
      <c r="Z23" s="20">
        <f>IF(Y23&lt;&gt;0,Y23/Y$73,0)</f>
        <v>0.39269406392694062</v>
      </c>
      <c r="AA23" s="6"/>
      <c r="AB23" s="6"/>
      <c r="AC23" s="16">
        <f>SUM(AC20:AC22)</f>
        <v>343</v>
      </c>
      <c r="AD23" s="20">
        <f>IF(AC23&lt;&gt;0,AC23/AC$73,0)</f>
        <v>4.6003218884120171E-2</v>
      </c>
      <c r="AE23" s="6"/>
      <c r="AF23" s="6"/>
      <c r="AG23" s="16">
        <f>SUM(AG20:AG22)</f>
        <v>1335</v>
      </c>
      <c r="AH23" s="20">
        <f>IF(AG23&lt;&gt;0,AG23/AG$73,0)</f>
        <v>7.06723133933298E-2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236.16</v>
      </c>
      <c r="D27" s="4">
        <v>164</v>
      </c>
      <c r="E27" s="22">
        <f>IF(D27&lt;&gt;0,D27/D$73,0)</f>
        <v>1.6738109818330273E-2</v>
      </c>
      <c r="G27" s="6">
        <f>H27*$S27</f>
        <v>5.76</v>
      </c>
      <c r="H27" s="4">
        <v>4</v>
      </c>
      <c r="I27" s="22">
        <f>IF(H27&lt;&gt;0,H27/H$73,0)</f>
        <v>2.3626698168930892E-3</v>
      </c>
      <c r="K27" s="3">
        <f>L27*$S27</f>
        <v>100.8</v>
      </c>
      <c r="L27" s="4">
        <v>70</v>
      </c>
      <c r="M27" s="22">
        <f>IF(L27&lt;&gt;0,L27/L$73,0)</f>
        <v>9.3495392012822223E-3</v>
      </c>
      <c r="O27" s="3">
        <f>P27*$S27</f>
        <v>342.71999999999997</v>
      </c>
      <c r="P27" s="16">
        <f t="shared" ref="P27:P29" si="4">D27+H27+L27</f>
        <v>238</v>
      </c>
      <c r="Q27" s="22">
        <f>IF(P27&lt;&gt;0,P27/P$73,0)</f>
        <v>1.2540836758351775E-2</v>
      </c>
      <c r="R27" s="3"/>
      <c r="S27" s="10">
        <v>1.44</v>
      </c>
      <c r="T27" s="8">
        <f>U27*$S27</f>
        <v>227.51999999999998</v>
      </c>
      <c r="U27" s="4">
        <v>158</v>
      </c>
      <c r="V27" s="22">
        <f>IF(U27&lt;&gt;0,U27/U$73,0)</f>
        <v>1.6318942367279488E-2</v>
      </c>
      <c r="X27" s="6">
        <f>Y27*$S27</f>
        <v>1.44</v>
      </c>
      <c r="Y27" s="4">
        <v>1</v>
      </c>
      <c r="Z27" s="22">
        <f>IF(Y27&lt;&gt;0,Y27/Y$73,0)</f>
        <v>5.7077625570776253E-4</v>
      </c>
      <c r="AB27" s="3">
        <f>AC27*$S27</f>
        <v>100.8</v>
      </c>
      <c r="AC27" s="4">
        <v>70</v>
      </c>
      <c r="AD27" s="22">
        <f>IF(AC27&lt;&gt;0,AC27/AC$73,0)</f>
        <v>9.3884120171673826E-3</v>
      </c>
      <c r="AF27" s="3">
        <f>AG27*$S27</f>
        <v>329.76</v>
      </c>
      <c r="AG27" s="16">
        <f t="shared" ref="AG27:AG29" si="5">U27+Y27+AC27</f>
        <v>229</v>
      </c>
      <c r="AH27" s="22">
        <f>IF(AG27&lt;&gt;0,AG27/AG$73,0)</f>
        <v>1.2122816304923239E-2</v>
      </c>
    </row>
    <row r="28" spans="1:34" x14ac:dyDescent="0.25">
      <c r="A28" s="3" t="s">
        <v>18</v>
      </c>
      <c r="B28" s="10">
        <v>1.33</v>
      </c>
      <c r="C28" s="8">
        <f>D28*$S28</f>
        <v>478.8</v>
      </c>
      <c r="D28" s="4">
        <v>360</v>
      </c>
      <c r="E28" s="22">
        <f>IF(D28&lt;&gt;0,D28/D$73,0)</f>
        <v>3.6742192284139621E-2</v>
      </c>
      <c r="G28" s="6">
        <f>H28*$S28</f>
        <v>107.73</v>
      </c>
      <c r="H28" s="4">
        <v>81</v>
      </c>
      <c r="I28" s="22">
        <f>IF(H28&lt;&gt;0,H28/H$73,0)</f>
        <v>4.7844063792085056E-2</v>
      </c>
      <c r="K28" s="3">
        <f>L28*$S28</f>
        <v>250.04000000000002</v>
      </c>
      <c r="L28" s="4">
        <v>188</v>
      </c>
      <c r="M28" s="22">
        <f>IF(L28&lt;&gt;0,L28/L$73,0)</f>
        <v>2.5110190997729397E-2</v>
      </c>
      <c r="O28" s="3">
        <f>P28*$S28</f>
        <v>836.57</v>
      </c>
      <c r="P28" s="16">
        <f t="shared" si="4"/>
        <v>629</v>
      </c>
      <c r="Q28" s="22">
        <f>IF(P28&lt;&gt;0,P28/P$73,0)</f>
        <v>3.3143640004215408E-2</v>
      </c>
      <c r="R28" s="3"/>
      <c r="S28" s="10">
        <v>1.33</v>
      </c>
      <c r="T28" s="8">
        <f>U28*$S28</f>
        <v>481.46000000000004</v>
      </c>
      <c r="U28" s="4">
        <v>362</v>
      </c>
      <c r="V28" s="22">
        <f>IF(U28&lt;&gt;0,U28/U$73,0)</f>
        <v>3.7388969221235281E-2</v>
      </c>
      <c r="X28" s="6">
        <f>Y28*$S28</f>
        <v>101.08000000000001</v>
      </c>
      <c r="Y28" s="4">
        <v>76</v>
      </c>
      <c r="Z28" s="22">
        <f>IF(Y28&lt;&gt;0,Y28/Y$73,0)</f>
        <v>4.3378995433789952E-2</v>
      </c>
      <c r="AB28" s="3">
        <f>AC28*$S28</f>
        <v>271.32</v>
      </c>
      <c r="AC28" s="4">
        <v>204</v>
      </c>
      <c r="AD28" s="22">
        <f>IF(AC28&lt;&gt;0,AC28/AC$73,0)</f>
        <v>2.7360515021459229E-2</v>
      </c>
      <c r="AF28" s="3">
        <f>AG28*$S28</f>
        <v>853.86</v>
      </c>
      <c r="AG28" s="16">
        <f t="shared" si="5"/>
        <v>642</v>
      </c>
      <c r="AH28" s="22">
        <f>IF(AG28&lt;&gt;0,AG28/AG$73,0)</f>
        <v>3.3986236103758602E-2</v>
      </c>
    </row>
    <row r="29" spans="1:34" x14ac:dyDescent="0.25">
      <c r="A29" s="3" t="s">
        <v>19</v>
      </c>
      <c r="B29" s="10">
        <v>1.28</v>
      </c>
      <c r="C29" s="8">
        <f>D29*$S29</f>
        <v>373.76</v>
      </c>
      <c r="D29" s="7">
        <v>292</v>
      </c>
      <c r="E29" s="21">
        <f>IF(D29&lt;&gt;0,D29/D$73,0)</f>
        <v>2.9802000408246581E-2</v>
      </c>
      <c r="G29" s="6">
        <f>H29*$S29</f>
        <v>112.64</v>
      </c>
      <c r="H29" s="7">
        <v>88</v>
      </c>
      <c r="I29" s="21">
        <f>IF(H29&lt;&gt;0,H29/H$73,0)</f>
        <v>5.1978735971647962E-2</v>
      </c>
      <c r="K29" s="3">
        <f>L29*$S29</f>
        <v>247.04</v>
      </c>
      <c r="L29" s="7">
        <v>193</v>
      </c>
      <c r="M29" s="21">
        <f>IF(L29&lt;&gt;0,L29/L$73,0)</f>
        <v>2.5778015226392413E-2</v>
      </c>
      <c r="O29" s="3">
        <f>P29*$S29</f>
        <v>733.44</v>
      </c>
      <c r="P29" s="7">
        <f t="shared" si="4"/>
        <v>573</v>
      </c>
      <c r="Q29" s="21">
        <f>IF(P29&lt;&gt;0,P29/P$73,0)</f>
        <v>3.0192854884603226E-2</v>
      </c>
      <c r="R29" s="3"/>
      <c r="S29" s="10">
        <v>1.28</v>
      </c>
      <c r="T29" s="8">
        <f>U29*$S29</f>
        <v>392.96000000000004</v>
      </c>
      <c r="U29" s="7">
        <v>307</v>
      </c>
      <c r="V29" s="21">
        <f>IF(U29&lt;&gt;0,U29/U$73,0)</f>
        <v>3.1708324726296221E-2</v>
      </c>
      <c r="X29" s="6">
        <f>Y29*$S29</f>
        <v>144.64000000000001</v>
      </c>
      <c r="Y29" s="7">
        <v>113</v>
      </c>
      <c r="Z29" s="21">
        <f>IF(Y29&lt;&gt;0,Y29/Y$73,0)</f>
        <v>6.4497716894977172E-2</v>
      </c>
      <c r="AB29" s="3">
        <f>AC29*$S29</f>
        <v>298.24</v>
      </c>
      <c r="AC29" s="7">
        <v>233</v>
      </c>
      <c r="AD29" s="21">
        <f>IF(AC29&lt;&gt;0,AC29/AC$73,0)</f>
        <v>3.125E-2</v>
      </c>
      <c r="AF29" s="3">
        <f>AG29*$S29</f>
        <v>835.84</v>
      </c>
      <c r="AG29" s="7">
        <f t="shared" si="5"/>
        <v>653</v>
      </c>
      <c r="AH29" s="21">
        <f>IF(AG29&lt;&gt;0,AG29/AG$73,0)</f>
        <v>3.4568554790894657E-2</v>
      </c>
    </row>
    <row r="30" spans="1:34" x14ac:dyDescent="0.25">
      <c r="B30" s="10"/>
      <c r="C30" s="8"/>
      <c r="D30" s="16">
        <f>SUM(D27:D29)</f>
        <v>816</v>
      </c>
      <c r="E30" s="20">
        <f>IF(D30&lt;&gt;0,D30/D$73,0)</f>
        <v>8.3282302510716472E-2</v>
      </c>
      <c r="F30" s="6"/>
      <c r="G30" s="6"/>
      <c r="H30" s="16">
        <f>SUM(H27:H29)</f>
        <v>173</v>
      </c>
      <c r="I30" s="20">
        <f>IF(H30&lt;&gt;0,H30/H$73,0)</f>
        <v>0.1021854695806261</v>
      </c>
      <c r="J30" s="6"/>
      <c r="K30" s="6"/>
      <c r="L30" s="16">
        <f>SUM(L27:L29)</f>
        <v>451</v>
      </c>
      <c r="M30" s="20">
        <f>IF(L30&lt;&gt;0,L30/L$73,0)</f>
        <v>6.0237745425404034E-2</v>
      </c>
      <c r="N30" s="6"/>
      <c r="O30" s="6"/>
      <c r="P30" s="16">
        <f>SUM(P27:P29)</f>
        <v>1440</v>
      </c>
      <c r="Q30" s="20">
        <f>IF(P30&lt;&gt;0,P30/P$73,0)</f>
        <v>7.5877331647170407E-2</v>
      </c>
      <c r="R30" s="3"/>
      <c r="S30" s="10"/>
      <c r="T30" s="8"/>
      <c r="U30" s="16">
        <f>SUM(U27:U29)</f>
        <v>827</v>
      </c>
      <c r="V30" s="20">
        <f>IF(U30&lt;&gt;0,U30/U$73,0)</f>
        <v>8.5416236314810989E-2</v>
      </c>
      <c r="W30" s="6"/>
      <c r="X30" s="6"/>
      <c r="Y30" s="16">
        <f>SUM(Y27:Y29)</f>
        <v>190</v>
      </c>
      <c r="Z30" s="20">
        <f>IF(Y30&lt;&gt;0,Y30/Y$73,0)</f>
        <v>0.10844748858447488</v>
      </c>
      <c r="AA30" s="6"/>
      <c r="AB30" s="6"/>
      <c r="AC30" s="16">
        <f>SUM(AC27:AC29)</f>
        <v>507</v>
      </c>
      <c r="AD30" s="20">
        <f>IF(AC30&lt;&gt;0,AC30/AC$73,0)</f>
        <v>6.7998927038626603E-2</v>
      </c>
      <c r="AE30" s="6"/>
      <c r="AF30" s="6"/>
      <c r="AG30" s="16">
        <f>SUM(AG27:AG29)</f>
        <v>1524</v>
      </c>
      <c r="AH30" s="20">
        <f>IF(AG30&lt;&gt;0,AG30/AG$73,0)</f>
        <v>8.0677607199576493E-2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28.4</v>
      </c>
      <c r="D34" s="4">
        <v>20</v>
      </c>
      <c r="E34" s="22">
        <f t="shared" ref="E34:E40" si="7">IF(D34&lt;&gt;0,D34/D$73,0)</f>
        <v>2.0412329046744235E-3</v>
      </c>
      <c r="G34" s="6">
        <f t="shared" ref="G34:G39" si="8">H34*$S34</f>
        <v>2.84</v>
      </c>
      <c r="H34" s="4">
        <v>2</v>
      </c>
      <c r="I34" s="22">
        <f t="shared" ref="I34:I40" si="9">IF(H34&lt;&gt;0,H34/H$73,0)</f>
        <v>1.1813349084465446E-3</v>
      </c>
      <c r="K34" s="3">
        <f t="shared" ref="K34:K39" si="10">L34*$S34</f>
        <v>18.46</v>
      </c>
      <c r="L34" s="4">
        <v>13</v>
      </c>
      <c r="M34" s="22">
        <f t="shared" ref="M34:M40" si="11">IF(L34&lt;&gt;0,L34/L$73,0)</f>
        <v>1.7363429945238414E-3</v>
      </c>
      <c r="O34" s="3">
        <f t="shared" ref="O34:O39" si="12">P34*$S34</f>
        <v>49.699999999999996</v>
      </c>
      <c r="P34" s="16">
        <f t="shared" ref="P34:P39" si="13">D34+H34+L34</f>
        <v>35</v>
      </c>
      <c r="Q34" s="22">
        <f t="shared" ref="Q34:Q40" si="14">IF(P34&lt;&gt;0,P34/P$73,0)</f>
        <v>1.8442406997576141E-3</v>
      </c>
      <c r="R34" s="3"/>
      <c r="S34" s="10">
        <v>1.42</v>
      </c>
      <c r="T34" s="8">
        <f t="shared" ref="T34:T39" si="15">U34*$S34</f>
        <v>29.82</v>
      </c>
      <c r="U34" s="4">
        <v>21</v>
      </c>
      <c r="V34" s="22">
        <f t="shared" ref="V34:V40" si="16">IF(U34&lt;&gt;0,U34/U$73,0)</f>
        <v>2.1689733526130965E-3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18.46</v>
      </c>
      <c r="AC34" s="4">
        <v>13</v>
      </c>
      <c r="AD34" s="22">
        <f t="shared" ref="AD34:AD40" si="20">IF(AC34&lt;&gt;0,AC34/AC$73,0)</f>
        <v>1.7435622317596568E-3</v>
      </c>
      <c r="AF34" s="3">
        <f t="shared" ref="AF34:AF39" si="21">AG34*$S34</f>
        <v>48.28</v>
      </c>
      <c r="AG34" s="16">
        <f t="shared" ref="AG34:AG39" si="22">U34+Y34+AC34</f>
        <v>34</v>
      </c>
      <c r="AH34" s="22">
        <f t="shared" ref="AH34:AH40" si="23">IF(AG34&lt;&gt;0,AG34/AG$73,0)</f>
        <v>1.7998941238750663E-3</v>
      </c>
    </row>
    <row r="35" spans="1:34" x14ac:dyDescent="0.25">
      <c r="A35" s="3" t="s">
        <v>22</v>
      </c>
      <c r="B35" s="10">
        <v>1.25</v>
      </c>
      <c r="C35" s="8">
        <f t="shared" si="6"/>
        <v>273.75</v>
      </c>
      <c r="D35" s="4">
        <v>219</v>
      </c>
      <c r="E35" s="22">
        <f t="shared" si="7"/>
        <v>2.2351500306184935E-2</v>
      </c>
      <c r="G35" s="6">
        <f t="shared" si="8"/>
        <v>7.5</v>
      </c>
      <c r="H35" s="4">
        <v>6</v>
      </c>
      <c r="I35" s="22">
        <f t="shared" si="9"/>
        <v>3.5440047253396337E-3</v>
      </c>
      <c r="K35" s="3">
        <f t="shared" si="10"/>
        <v>141.25</v>
      </c>
      <c r="L35" s="4">
        <v>113</v>
      </c>
      <c r="M35" s="22">
        <f t="shared" si="11"/>
        <v>1.509282756778416E-2</v>
      </c>
      <c r="O35" s="3">
        <f t="shared" si="12"/>
        <v>422.5</v>
      </c>
      <c r="P35" s="16">
        <f t="shared" si="13"/>
        <v>338</v>
      </c>
      <c r="Q35" s="22">
        <f t="shared" si="14"/>
        <v>1.7810095900516389E-2</v>
      </c>
      <c r="R35" s="3"/>
      <c r="S35" s="10">
        <v>1.25</v>
      </c>
      <c r="T35" s="8">
        <f t="shared" si="15"/>
        <v>218.75</v>
      </c>
      <c r="U35" s="4">
        <v>175</v>
      </c>
      <c r="V35" s="22">
        <f t="shared" si="16"/>
        <v>1.807477793844247E-2</v>
      </c>
      <c r="X35" s="6">
        <f t="shared" si="17"/>
        <v>8.75</v>
      </c>
      <c r="Y35" s="4">
        <v>7</v>
      </c>
      <c r="Z35" s="22">
        <f t="shared" si="18"/>
        <v>3.9954337899543377E-3</v>
      </c>
      <c r="AB35" s="3">
        <f t="shared" si="19"/>
        <v>186.25</v>
      </c>
      <c r="AC35" s="4">
        <v>149</v>
      </c>
      <c r="AD35" s="22">
        <f t="shared" si="20"/>
        <v>1.9983905579399143E-2</v>
      </c>
      <c r="AF35" s="3">
        <f t="shared" si="21"/>
        <v>413.75</v>
      </c>
      <c r="AG35" s="16">
        <f t="shared" si="22"/>
        <v>331</v>
      </c>
      <c r="AH35" s="22">
        <f t="shared" si="23"/>
        <v>1.752249867654844E-2</v>
      </c>
    </row>
    <row r="36" spans="1:34" x14ac:dyDescent="0.25">
      <c r="A36" s="3" t="s">
        <v>23</v>
      </c>
      <c r="B36" s="10">
        <v>1.1499999999999999</v>
      </c>
      <c r="C36" s="8">
        <f t="shared" si="6"/>
        <v>71.3</v>
      </c>
      <c r="D36" s="4">
        <v>62</v>
      </c>
      <c r="E36" s="22">
        <f t="shared" si="7"/>
        <v>6.3278220044907128E-3</v>
      </c>
      <c r="G36" s="6">
        <f t="shared" si="8"/>
        <v>2.2999999999999998</v>
      </c>
      <c r="H36" s="4">
        <v>2</v>
      </c>
      <c r="I36" s="22">
        <f t="shared" si="9"/>
        <v>1.1813349084465446E-3</v>
      </c>
      <c r="K36" s="3">
        <f t="shared" si="10"/>
        <v>42.55</v>
      </c>
      <c r="L36" s="4">
        <v>37</v>
      </c>
      <c r="M36" s="22">
        <f t="shared" si="11"/>
        <v>4.9418992921063179E-3</v>
      </c>
      <c r="O36" s="3">
        <f t="shared" si="12"/>
        <v>116.14999999999999</v>
      </c>
      <c r="P36" s="16">
        <f t="shared" si="13"/>
        <v>101</v>
      </c>
      <c r="Q36" s="22">
        <f t="shared" si="14"/>
        <v>5.3219517335862578E-3</v>
      </c>
      <c r="R36" s="3"/>
      <c r="S36" s="10">
        <v>1.1499999999999999</v>
      </c>
      <c r="T36" s="8">
        <f t="shared" si="15"/>
        <v>71.3</v>
      </c>
      <c r="U36" s="4">
        <v>62</v>
      </c>
      <c r="V36" s="22">
        <f t="shared" si="16"/>
        <v>6.4036356124767607E-3</v>
      </c>
      <c r="X36" s="6">
        <f t="shared" si="17"/>
        <v>2.2999999999999998</v>
      </c>
      <c r="Y36" s="4">
        <v>2</v>
      </c>
      <c r="Z36" s="22">
        <f t="shared" si="18"/>
        <v>1.1415525114155251E-3</v>
      </c>
      <c r="AB36" s="3">
        <f t="shared" si="19"/>
        <v>47.15</v>
      </c>
      <c r="AC36" s="4">
        <v>41</v>
      </c>
      <c r="AD36" s="22">
        <f t="shared" si="20"/>
        <v>5.4989270386266095E-3</v>
      </c>
      <c r="AF36" s="3">
        <f t="shared" si="21"/>
        <v>120.74999999999999</v>
      </c>
      <c r="AG36" s="16">
        <f t="shared" si="22"/>
        <v>105</v>
      </c>
      <c r="AH36" s="22">
        <f t="shared" si="23"/>
        <v>5.5584965590259397E-3</v>
      </c>
    </row>
    <row r="37" spans="1:34" x14ac:dyDescent="0.25">
      <c r="A37" s="3" t="s">
        <v>24</v>
      </c>
      <c r="B37" s="10">
        <v>1.07</v>
      </c>
      <c r="C37" s="8">
        <f t="shared" si="6"/>
        <v>1013.2900000000001</v>
      </c>
      <c r="D37" s="4">
        <v>947</v>
      </c>
      <c r="E37" s="22">
        <f t="shared" si="7"/>
        <v>9.6652378036333947E-2</v>
      </c>
      <c r="G37" s="6">
        <f t="shared" si="8"/>
        <v>32.1</v>
      </c>
      <c r="H37" s="4">
        <v>30</v>
      </c>
      <c r="I37" s="22">
        <f t="shared" si="9"/>
        <v>1.772002362669817E-2</v>
      </c>
      <c r="K37" s="3">
        <f t="shared" si="10"/>
        <v>740.44</v>
      </c>
      <c r="L37" s="4">
        <v>692</v>
      </c>
      <c r="M37" s="22">
        <f t="shared" si="11"/>
        <v>9.2426873246961402E-2</v>
      </c>
      <c r="O37" s="3">
        <f t="shared" si="12"/>
        <v>1785.8300000000002</v>
      </c>
      <c r="P37" s="16">
        <f t="shared" si="13"/>
        <v>1669</v>
      </c>
      <c r="Q37" s="22">
        <f t="shared" si="14"/>
        <v>8.7943935082727367E-2</v>
      </c>
      <c r="R37" s="3"/>
      <c r="S37" s="10">
        <v>1.07</v>
      </c>
      <c r="T37" s="8">
        <f t="shared" si="15"/>
        <v>1011.1500000000001</v>
      </c>
      <c r="U37" s="4">
        <v>945</v>
      </c>
      <c r="V37" s="22">
        <f t="shared" si="16"/>
        <v>9.7603800867589338E-2</v>
      </c>
      <c r="X37" s="6">
        <f t="shared" si="17"/>
        <v>47.080000000000005</v>
      </c>
      <c r="Y37" s="4">
        <v>44</v>
      </c>
      <c r="Z37" s="22">
        <f t="shared" si="18"/>
        <v>2.5114155251141551E-2</v>
      </c>
      <c r="AB37" s="3">
        <f t="shared" si="19"/>
        <v>725.46</v>
      </c>
      <c r="AC37" s="4">
        <v>678</v>
      </c>
      <c r="AD37" s="22">
        <f t="shared" si="20"/>
        <v>9.0933476394849791E-2</v>
      </c>
      <c r="AF37" s="3">
        <f t="shared" si="21"/>
        <v>1783.69</v>
      </c>
      <c r="AG37" s="16">
        <f t="shared" si="22"/>
        <v>1667</v>
      </c>
      <c r="AH37" s="22">
        <f t="shared" si="23"/>
        <v>8.8247750132345162E-2</v>
      </c>
    </row>
    <row r="38" spans="1:34" x14ac:dyDescent="0.25">
      <c r="A38" s="3" t="s">
        <v>25</v>
      </c>
      <c r="B38" s="10">
        <v>1.06</v>
      </c>
      <c r="C38" s="8">
        <f t="shared" si="6"/>
        <v>61.480000000000004</v>
      </c>
      <c r="D38" s="4">
        <v>58</v>
      </c>
      <c r="E38" s="22">
        <f t="shared" si="7"/>
        <v>5.9195754235558274E-3</v>
      </c>
      <c r="G38" s="6">
        <f t="shared" si="8"/>
        <v>3.18</v>
      </c>
      <c r="H38" s="4">
        <v>3</v>
      </c>
      <c r="I38" s="22">
        <f t="shared" si="9"/>
        <v>1.7720023626698169E-3</v>
      </c>
      <c r="K38" s="3">
        <f t="shared" si="10"/>
        <v>20.14</v>
      </c>
      <c r="L38" s="4">
        <v>19</v>
      </c>
      <c r="M38" s="22">
        <f t="shared" si="11"/>
        <v>2.5377320689194604E-3</v>
      </c>
      <c r="O38" s="3">
        <f t="shared" si="12"/>
        <v>84.800000000000011</v>
      </c>
      <c r="P38" s="16">
        <f t="shared" si="13"/>
        <v>80</v>
      </c>
      <c r="Q38" s="22">
        <f t="shared" si="14"/>
        <v>4.2154073137316891E-3</v>
      </c>
      <c r="R38" s="3"/>
      <c r="S38" s="10">
        <v>1.06</v>
      </c>
      <c r="T38" s="8">
        <f t="shared" si="15"/>
        <v>53</v>
      </c>
      <c r="U38" s="4">
        <v>50</v>
      </c>
      <c r="V38" s="22">
        <f t="shared" si="16"/>
        <v>5.1642222681264199E-3</v>
      </c>
      <c r="X38" s="6">
        <f t="shared" si="17"/>
        <v>1.06</v>
      </c>
      <c r="Y38" s="4">
        <v>1</v>
      </c>
      <c r="Z38" s="22">
        <f t="shared" si="18"/>
        <v>5.7077625570776253E-4</v>
      </c>
      <c r="AB38" s="3">
        <f t="shared" si="19"/>
        <v>16.96</v>
      </c>
      <c r="AC38" s="4">
        <v>16</v>
      </c>
      <c r="AD38" s="22">
        <f t="shared" si="20"/>
        <v>2.1459227467811159E-3</v>
      </c>
      <c r="AF38" s="3">
        <f t="shared" si="21"/>
        <v>71.02000000000001</v>
      </c>
      <c r="AG38" s="16">
        <f t="shared" si="22"/>
        <v>67</v>
      </c>
      <c r="AH38" s="22">
        <f t="shared" si="23"/>
        <v>3.5468501852832187E-3</v>
      </c>
    </row>
    <row r="39" spans="1:34" x14ac:dyDescent="0.25">
      <c r="A39" s="3" t="s">
        <v>26</v>
      </c>
      <c r="B39" s="10">
        <v>0.95</v>
      </c>
      <c r="C39" s="8">
        <f t="shared" si="6"/>
        <v>779.94999999999993</v>
      </c>
      <c r="D39" s="7">
        <v>821</v>
      </c>
      <c r="E39" s="21">
        <f t="shared" si="7"/>
        <v>8.3792610736885084E-2</v>
      </c>
      <c r="G39" s="6">
        <f t="shared" si="8"/>
        <v>24.7</v>
      </c>
      <c r="H39" s="7">
        <v>26</v>
      </c>
      <c r="I39" s="21">
        <f t="shared" si="9"/>
        <v>1.535735380980508E-2</v>
      </c>
      <c r="K39" s="3">
        <f t="shared" si="10"/>
        <v>392.34999999999997</v>
      </c>
      <c r="L39" s="7">
        <v>413</v>
      </c>
      <c r="M39" s="21">
        <f t="shared" si="11"/>
        <v>5.5162281287565111E-2</v>
      </c>
      <c r="O39" s="3">
        <f t="shared" si="12"/>
        <v>1197</v>
      </c>
      <c r="P39" s="7">
        <f t="shared" si="13"/>
        <v>1260</v>
      </c>
      <c r="Q39" s="21">
        <f t="shared" si="14"/>
        <v>6.6392665191274111E-2</v>
      </c>
      <c r="R39" s="3"/>
      <c r="S39" s="10">
        <v>0.95</v>
      </c>
      <c r="T39" s="8">
        <f t="shared" si="15"/>
        <v>768.55</v>
      </c>
      <c r="U39" s="7">
        <v>809</v>
      </c>
      <c r="V39" s="21">
        <f t="shared" si="16"/>
        <v>8.355711629828548E-2</v>
      </c>
      <c r="X39" s="6">
        <f t="shared" si="17"/>
        <v>28.5</v>
      </c>
      <c r="Y39" s="7">
        <v>30</v>
      </c>
      <c r="Z39" s="21">
        <f t="shared" si="18"/>
        <v>1.7123287671232876E-2</v>
      </c>
      <c r="AB39" s="3">
        <f t="shared" si="19"/>
        <v>399.95</v>
      </c>
      <c r="AC39" s="7">
        <v>421</v>
      </c>
      <c r="AD39" s="21">
        <f t="shared" si="20"/>
        <v>5.6464592274678115E-2</v>
      </c>
      <c r="AF39" s="3">
        <f t="shared" si="21"/>
        <v>1197</v>
      </c>
      <c r="AG39" s="7">
        <f t="shared" si="22"/>
        <v>1260</v>
      </c>
      <c r="AH39" s="21">
        <f t="shared" si="23"/>
        <v>6.6701958708311276E-2</v>
      </c>
    </row>
    <row r="40" spans="1:34" x14ac:dyDescent="0.25">
      <c r="B40" s="10"/>
      <c r="C40" s="8"/>
      <c r="D40" s="16">
        <f>SUM(D34:D39)</f>
        <v>2127</v>
      </c>
      <c r="E40" s="22">
        <f t="shared" si="7"/>
        <v>0.21708511941212491</v>
      </c>
      <c r="F40" s="6"/>
      <c r="G40" s="6"/>
      <c r="H40" s="16">
        <f>SUM(H34:H39)</f>
        <v>69</v>
      </c>
      <c r="I40" s="22">
        <f t="shared" si="9"/>
        <v>4.0756054341405785E-2</v>
      </c>
      <c r="J40" s="6"/>
      <c r="K40" s="6"/>
      <c r="L40" s="16">
        <f>SUM(L34:L39)</f>
        <v>1287</v>
      </c>
      <c r="M40" s="22">
        <f t="shared" si="11"/>
        <v>0.1718979564578603</v>
      </c>
      <c r="N40" s="6"/>
      <c r="O40" s="6"/>
      <c r="P40" s="16">
        <f>SUM(P34:P39)</f>
        <v>3483</v>
      </c>
      <c r="Q40" s="22">
        <f t="shared" si="14"/>
        <v>0.18352829592159342</v>
      </c>
      <c r="R40" s="3"/>
      <c r="S40" s="10"/>
      <c r="T40" s="8"/>
      <c r="U40" s="16">
        <f>SUM(U34:U39)</f>
        <v>2062</v>
      </c>
      <c r="V40" s="22">
        <f t="shared" si="16"/>
        <v>0.21297252633753358</v>
      </c>
      <c r="W40" s="6"/>
      <c r="X40" s="6"/>
      <c r="Y40" s="16">
        <f>SUM(Y34:Y39)</f>
        <v>84</v>
      </c>
      <c r="Z40" s="22">
        <f t="shared" si="18"/>
        <v>4.7945205479452052E-2</v>
      </c>
      <c r="AA40" s="6"/>
      <c r="AB40" s="6"/>
      <c r="AC40" s="16">
        <f>SUM(AC34:AC39)</f>
        <v>1318</v>
      </c>
      <c r="AD40" s="22">
        <f t="shared" si="20"/>
        <v>0.17677038626609443</v>
      </c>
      <c r="AE40" s="6"/>
      <c r="AF40" s="6"/>
      <c r="AG40" s="16">
        <f>SUM(AG34:AG39)</f>
        <v>3464</v>
      </c>
      <c r="AH40" s="22">
        <f t="shared" si="23"/>
        <v>0.18337744838538911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23.76</v>
      </c>
      <c r="D43" s="4">
        <v>27</v>
      </c>
      <c r="E43" s="22">
        <f>IF(D43&lt;&gt;0,D43/D$73,0)</f>
        <v>2.7556644213104714E-3</v>
      </c>
      <c r="G43" s="23">
        <f>H43*$S43</f>
        <v>0.88</v>
      </c>
      <c r="H43" s="4">
        <v>1</v>
      </c>
      <c r="I43" s="22">
        <f>IF(H43&lt;&gt;0,H43/H$73,0)</f>
        <v>5.9066745422327229E-4</v>
      </c>
      <c r="K43" s="3">
        <f>L43*$S43</f>
        <v>31.68</v>
      </c>
      <c r="L43" s="4">
        <v>36</v>
      </c>
      <c r="M43" s="22">
        <f>IF(L43&lt;&gt;0,L43/L$73,0)</f>
        <v>4.8083344463737141E-3</v>
      </c>
      <c r="O43" s="3">
        <f>P43*$S43</f>
        <v>56.32</v>
      </c>
      <c r="P43" s="16">
        <f t="shared" ref="P43:P46" si="24">D43+H43+L43</f>
        <v>64</v>
      </c>
      <c r="Q43" s="22">
        <f>IF(P43&lt;&gt;0,P43/P$73,0)</f>
        <v>3.3723258509853514E-3</v>
      </c>
      <c r="R43" s="3"/>
      <c r="S43" s="10">
        <v>0.88</v>
      </c>
      <c r="T43" s="8">
        <f>U43*$S43</f>
        <v>25.52</v>
      </c>
      <c r="U43" s="4">
        <v>29</v>
      </c>
      <c r="V43" s="22">
        <f>IF(U43&lt;&gt;0,U43/U$73,0)</f>
        <v>2.9952489155133238E-3</v>
      </c>
      <c r="X43" s="23">
        <f>Y43*$S43</f>
        <v>1.76</v>
      </c>
      <c r="Y43" s="4">
        <v>2</v>
      </c>
      <c r="Z43" s="22">
        <f>IF(Y43&lt;&gt;0,Y43/Y$73,0)</f>
        <v>1.1415525114155251E-3</v>
      </c>
      <c r="AB43" s="3">
        <f>AC43*$S43</f>
        <v>22.88</v>
      </c>
      <c r="AC43" s="4">
        <v>26</v>
      </c>
      <c r="AD43" s="22">
        <f>IF(AC43&lt;&gt;0,AC43/AC$73,0)</f>
        <v>3.4871244635193135E-3</v>
      </c>
      <c r="AF43" s="3">
        <f>AG43*$S43</f>
        <v>50.160000000000004</v>
      </c>
      <c r="AG43" s="16">
        <f t="shared" ref="AG43:AG46" si="25">U43+Y43+AC43</f>
        <v>57</v>
      </c>
      <c r="AH43" s="22">
        <f>IF(AG43&lt;&gt;0,AG43/AG$73,0)</f>
        <v>3.0174695606140817E-3</v>
      </c>
    </row>
    <row r="44" spans="1:34" x14ac:dyDescent="0.25">
      <c r="A44" s="3" t="s">
        <v>29</v>
      </c>
      <c r="B44" s="10">
        <v>0.85</v>
      </c>
      <c r="C44" s="8">
        <f>D44*$S44</f>
        <v>416.5</v>
      </c>
      <c r="D44" s="4">
        <v>490</v>
      </c>
      <c r="E44" s="22">
        <f>IF(D44&lt;&gt;0,D44/D$73,0)</f>
        <v>5.0010206164523376E-2</v>
      </c>
      <c r="G44" s="23">
        <f>H44*$S44</f>
        <v>3.4</v>
      </c>
      <c r="H44" s="4">
        <v>4</v>
      </c>
      <c r="I44" s="22">
        <f>IF(H44&lt;&gt;0,H44/H$73,0)</f>
        <v>2.3626698168930892E-3</v>
      </c>
      <c r="K44" s="3">
        <f>L44*$S44</f>
        <v>393.55</v>
      </c>
      <c r="L44" s="4">
        <v>463</v>
      </c>
      <c r="M44" s="22">
        <f>IF(L44&lt;&gt;0,L44/L$73,0)</f>
        <v>6.1840523574195269E-2</v>
      </c>
      <c r="O44" s="3">
        <f>P44*$S44</f>
        <v>813.44999999999993</v>
      </c>
      <c r="P44" s="16">
        <f t="shared" si="24"/>
        <v>957</v>
      </c>
      <c r="Q44" s="22">
        <f>IF(P44&lt;&gt;0,P44/P$73,0)</f>
        <v>5.0426809990515332E-2</v>
      </c>
      <c r="R44" s="3"/>
      <c r="S44" s="10">
        <v>0.85</v>
      </c>
      <c r="T44" s="8">
        <f>U44*$S44</f>
        <v>395.25</v>
      </c>
      <c r="U44" s="4">
        <v>465</v>
      </c>
      <c r="V44" s="22">
        <f>IF(U44&lt;&gt;0,U44/U$73,0)</f>
        <v>4.8027267093575708E-2</v>
      </c>
      <c r="X44" s="23">
        <f>Y44*$S44</f>
        <v>20.399999999999999</v>
      </c>
      <c r="Y44" s="4">
        <v>24</v>
      </c>
      <c r="Z44" s="22">
        <f>IF(Y44&lt;&gt;0,Y44/Y$73,0)</f>
        <v>1.3698630136986301E-2</v>
      </c>
      <c r="AB44" s="3">
        <f>AC44*$S44</f>
        <v>372.3</v>
      </c>
      <c r="AC44" s="4">
        <v>438</v>
      </c>
      <c r="AD44" s="22">
        <f>IF(AC44&lt;&gt;0,AC44/AC$73,0)</f>
        <v>5.8744635193133048E-2</v>
      </c>
      <c r="AF44" s="3">
        <f>AG44*$S44</f>
        <v>787.94999999999993</v>
      </c>
      <c r="AG44" s="16">
        <f t="shared" si="25"/>
        <v>927</v>
      </c>
      <c r="AH44" s="22">
        <f>IF(AG44&lt;&gt;0,AG44/AG$73,0)</f>
        <v>4.9073583906829012E-2</v>
      </c>
    </row>
    <row r="45" spans="1:34" x14ac:dyDescent="0.25">
      <c r="A45" s="3" t="s">
        <v>31</v>
      </c>
      <c r="B45" s="10">
        <v>0.72</v>
      </c>
      <c r="C45" s="8">
        <f>D45*$S45</f>
        <v>20.88</v>
      </c>
      <c r="D45" s="4">
        <v>29</v>
      </c>
      <c r="E45" s="22">
        <f>IF(D45&lt;&gt;0,D45/D$73,0)</f>
        <v>2.9597877117779137E-3</v>
      </c>
      <c r="G45" s="23">
        <f>H45*$S45</f>
        <v>0.72</v>
      </c>
      <c r="H45" s="4">
        <v>1</v>
      </c>
      <c r="I45" s="22">
        <f>IF(H45&lt;&gt;0,H45/H$73,0)</f>
        <v>5.9066745422327229E-4</v>
      </c>
      <c r="K45" s="3">
        <f>L45*$S45</f>
        <v>10.08</v>
      </c>
      <c r="L45" s="4">
        <v>14</v>
      </c>
      <c r="M45" s="22">
        <f>IF(L45&lt;&gt;0,L45/L$73,0)</f>
        <v>1.8699078402564446E-3</v>
      </c>
      <c r="O45" s="3">
        <f>P45*$S45</f>
        <v>31.68</v>
      </c>
      <c r="P45" s="16">
        <f t="shared" si="24"/>
        <v>44</v>
      </c>
      <c r="Q45" s="22">
        <f>IF(P45&lt;&gt;0,P45/P$73,0)</f>
        <v>2.3184740225524292E-3</v>
      </c>
      <c r="R45" s="3"/>
      <c r="S45" s="10">
        <v>0.72</v>
      </c>
      <c r="T45" s="8">
        <f>U45*$S45</f>
        <v>14.399999999999999</v>
      </c>
      <c r="U45" s="4">
        <v>20</v>
      </c>
      <c r="V45" s="22">
        <f>IF(U45&lt;&gt;0,U45/U$73,0)</f>
        <v>2.0656889072505681E-3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11.52</v>
      </c>
      <c r="AC45" s="4">
        <v>16</v>
      </c>
      <c r="AD45" s="22">
        <f>IF(AC45&lt;&gt;0,AC45/AC$73,0)</f>
        <v>2.1459227467811159E-3</v>
      </c>
      <c r="AF45" s="3">
        <f>AG45*$S45</f>
        <v>25.919999999999998</v>
      </c>
      <c r="AG45" s="16">
        <f t="shared" si="25"/>
        <v>36</v>
      </c>
      <c r="AH45" s="22">
        <f>IF(AG45&lt;&gt;0,AG45/AG$73,0)</f>
        <v>1.9057702488088936E-3</v>
      </c>
    </row>
    <row r="46" spans="1:34" x14ac:dyDescent="0.25">
      <c r="A46" s="3" t="s">
        <v>30</v>
      </c>
      <c r="B46" s="10">
        <v>0.67</v>
      </c>
      <c r="C46" s="8">
        <f>D46*$S46</f>
        <v>304.18</v>
      </c>
      <c r="D46" s="7">
        <v>454</v>
      </c>
      <c r="E46" s="21">
        <f>IF(D46&lt;&gt;0,D46/D$73,0)</f>
        <v>4.6335986936109408E-2</v>
      </c>
      <c r="G46" s="23">
        <f>H46*$S46</f>
        <v>5.36</v>
      </c>
      <c r="H46" s="7">
        <v>8</v>
      </c>
      <c r="I46" s="21">
        <f>IF(H46&lt;&gt;0,H46/H$73,0)</f>
        <v>4.7253396337861783E-3</v>
      </c>
      <c r="K46" s="3">
        <f>L46*$S46</f>
        <v>251.92000000000002</v>
      </c>
      <c r="L46" s="7">
        <v>376</v>
      </c>
      <c r="M46" s="21">
        <f>IF(L46&lt;&gt;0,L46/L$73,0)</f>
        <v>5.0220381995458793E-2</v>
      </c>
      <c r="O46" s="3">
        <f>P46*$S46</f>
        <v>561.46</v>
      </c>
      <c r="P46" s="7">
        <f t="shared" si="24"/>
        <v>838</v>
      </c>
      <c r="Q46" s="21">
        <f>IF(P46&lt;&gt;0,P46/P$73,0)</f>
        <v>4.4156391611339448E-2</v>
      </c>
      <c r="R46" s="3"/>
      <c r="S46" s="10">
        <v>0.67</v>
      </c>
      <c r="T46" s="8">
        <f>U46*$S46</f>
        <v>322.94</v>
      </c>
      <c r="U46" s="7">
        <v>482</v>
      </c>
      <c r="V46" s="21">
        <f>IF(U46&lt;&gt;0,U46/U$73,0)</f>
        <v>4.978310266473869E-2</v>
      </c>
      <c r="X46" s="23">
        <f>Y46*$S46</f>
        <v>7.37</v>
      </c>
      <c r="Y46" s="7">
        <v>11</v>
      </c>
      <c r="Z46" s="21">
        <f>IF(Y46&lt;&gt;0,Y46/Y$73,0)</f>
        <v>6.2785388127853878E-3</v>
      </c>
      <c r="AB46" s="3">
        <f>AC46*$S46</f>
        <v>257.95</v>
      </c>
      <c r="AC46" s="7">
        <v>385</v>
      </c>
      <c r="AD46" s="21">
        <f>IF(AC46&lt;&gt;0,AC46/AC$73,0)</f>
        <v>5.1636266094420603E-2</v>
      </c>
      <c r="AF46" s="3">
        <f>AG46*$S46</f>
        <v>588.26</v>
      </c>
      <c r="AG46" s="7">
        <f t="shared" si="25"/>
        <v>878</v>
      </c>
      <c r="AH46" s="21">
        <f>IF(AG46&lt;&gt;0,AG46/AG$73,0)</f>
        <v>4.6479618845950241E-2</v>
      </c>
    </row>
    <row r="47" spans="1:34" x14ac:dyDescent="0.25">
      <c r="B47" s="10"/>
      <c r="C47" s="8"/>
      <c r="D47" s="16">
        <f>SUM(D43:D46)</f>
        <v>1000</v>
      </c>
      <c r="E47" s="22">
        <f>IF(D47&lt;&gt;0,D47/D$73,0)</f>
        <v>0.10206164523372117</v>
      </c>
      <c r="F47" s="6"/>
      <c r="G47" s="6"/>
      <c r="H47" s="16">
        <f>SUM(H43:H46)</f>
        <v>14</v>
      </c>
      <c r="I47" s="22">
        <f>IF(H47&lt;&gt;0,H47/H$73,0)</f>
        <v>8.2693443591258121E-3</v>
      </c>
      <c r="J47" s="6"/>
      <c r="K47" s="6"/>
      <c r="L47" s="16">
        <f>SUM(L43:L46)</f>
        <v>889</v>
      </c>
      <c r="M47" s="22">
        <f>IF(L47&lt;&gt;0,L47/L$73,0)</f>
        <v>0.11873914785628423</v>
      </c>
      <c r="N47" s="6"/>
      <c r="O47" s="6"/>
      <c r="P47" s="16">
        <f>SUM(P43:P46)</f>
        <v>1903</v>
      </c>
      <c r="Q47" s="22">
        <f>IF(P47&lt;&gt;0,P47/P$73,0)</f>
        <v>0.10027400147539256</v>
      </c>
      <c r="R47" s="3"/>
      <c r="S47" s="10"/>
      <c r="T47" s="8"/>
      <c r="U47" s="16">
        <f>SUM(U43:U46)</f>
        <v>996</v>
      </c>
      <c r="V47" s="22">
        <f>IF(U47&lt;&gt;0,U47/U$73,0)</f>
        <v>0.10287130758107829</v>
      </c>
      <c r="W47" s="6"/>
      <c r="X47" s="6"/>
      <c r="Y47" s="16">
        <f>SUM(Y43:Y46)</f>
        <v>37</v>
      </c>
      <c r="Z47" s="22">
        <f>IF(Y47&lt;&gt;0,Y47/Y$73,0)</f>
        <v>2.1118721461187213E-2</v>
      </c>
      <c r="AA47" s="6"/>
      <c r="AB47" s="6"/>
      <c r="AC47" s="16">
        <f>SUM(AC43:AC46)</f>
        <v>865</v>
      </c>
      <c r="AD47" s="22">
        <f>IF(AC47&lt;&gt;0,AC47/AC$73,0)</f>
        <v>0.11601394849785408</v>
      </c>
      <c r="AE47" s="6"/>
      <c r="AF47" s="6"/>
      <c r="AG47" s="16">
        <f>SUM(AG43:AG46)</f>
        <v>1898</v>
      </c>
      <c r="AH47" s="22">
        <f>IF(AG47&lt;&gt;0,AG47/AG$73,0)</f>
        <v>0.10047644256220223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4.3</v>
      </c>
      <c r="D52" s="4">
        <v>5</v>
      </c>
      <c r="E52" s="22">
        <f>IF(D52&lt;&gt;0,D52/D$73,0)</f>
        <v>5.1030822616860588E-4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2.58</v>
      </c>
      <c r="L52" s="4">
        <v>3</v>
      </c>
      <c r="M52" s="22">
        <f>IF(L52&lt;&gt;0,L52/L$73,0)</f>
        <v>4.0069453719780956E-4</v>
      </c>
      <c r="O52" s="3">
        <f>P52*$S52</f>
        <v>6.88</v>
      </c>
      <c r="P52" s="16">
        <f t="shared" ref="P52:P55" si="26">D52+H52+L52</f>
        <v>8</v>
      </c>
      <c r="Q52" s="22">
        <f>IF(P52&lt;&gt;0,P52/P$73,0)</f>
        <v>4.2154073137316893E-4</v>
      </c>
      <c r="R52" s="3"/>
      <c r="S52" s="10">
        <v>0.86</v>
      </c>
      <c r="T52" s="8">
        <f>U52*$S52</f>
        <v>3.44</v>
      </c>
      <c r="U52" s="4">
        <v>4</v>
      </c>
      <c r="V52" s="22">
        <f>IF(U52&lt;&gt;0,U52/U$73,0)</f>
        <v>4.131377814501136E-4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1.72</v>
      </c>
      <c r="AC52" s="4">
        <v>2</v>
      </c>
      <c r="AD52" s="22">
        <f>IF(AC52&lt;&gt;0,AC52/AC$73,0)</f>
        <v>2.6824034334763948E-4</v>
      </c>
      <c r="AF52" s="3">
        <f>AG52*$S52</f>
        <v>5.16</v>
      </c>
      <c r="AG52" s="16">
        <f t="shared" ref="AG52:AG55" si="27">U52+Y52+AC52</f>
        <v>6</v>
      </c>
      <c r="AH52" s="22">
        <f>IF(AG52&lt;&gt;0,AG52/AG$73,0)</f>
        <v>3.1762837480148225E-4</v>
      </c>
    </row>
    <row r="53" spans="1:34" x14ac:dyDescent="0.25">
      <c r="A53" s="3" t="s">
        <v>34</v>
      </c>
      <c r="B53" s="10">
        <v>0.82</v>
      </c>
      <c r="C53" s="8">
        <f>D53*$S53</f>
        <v>36.9</v>
      </c>
      <c r="D53" s="4">
        <v>45</v>
      </c>
      <c r="E53" s="22">
        <f>IF(D53&lt;&gt;0,D53/D$73,0)</f>
        <v>4.5927740355174527E-3</v>
      </c>
      <c r="G53" s="23">
        <f>H53*$S53</f>
        <v>0.82</v>
      </c>
      <c r="H53" s="4">
        <v>1</v>
      </c>
      <c r="I53" s="22">
        <f>IF(H53&lt;&gt;0,H53/H$73,0)</f>
        <v>5.9066745422327229E-4</v>
      </c>
      <c r="K53" s="3">
        <f>L53*$S53</f>
        <v>18.86</v>
      </c>
      <c r="L53" s="4">
        <v>23</v>
      </c>
      <c r="M53" s="22">
        <f>IF(L53&lt;&gt;0,L53/L$73,0)</f>
        <v>3.0719914518498731E-3</v>
      </c>
      <c r="O53" s="3">
        <f>P53*$S53</f>
        <v>56.58</v>
      </c>
      <c r="P53" s="16">
        <f t="shared" si="26"/>
        <v>69</v>
      </c>
      <c r="Q53" s="22">
        <f>IF(P53&lt;&gt;0,P53/P$73,0)</f>
        <v>3.6357888080935821E-3</v>
      </c>
      <c r="R53" s="3"/>
      <c r="S53" s="10">
        <v>0.82</v>
      </c>
      <c r="T53" s="8">
        <f>U53*$S53</f>
        <v>39.36</v>
      </c>
      <c r="U53" s="4">
        <v>48</v>
      </c>
      <c r="V53" s="22">
        <f>IF(U53&lt;&gt;0,U53/U$73,0)</f>
        <v>4.957653377401363E-3</v>
      </c>
      <c r="X53" s="23">
        <f>Y53*$S53</f>
        <v>1.64</v>
      </c>
      <c r="Y53" s="4">
        <v>2</v>
      </c>
      <c r="Z53" s="22">
        <f>IF(Y53&lt;&gt;0,Y53/Y$73,0)</f>
        <v>1.1415525114155251E-3</v>
      </c>
      <c r="AB53" s="3">
        <f>AC53*$S53</f>
        <v>18.04</v>
      </c>
      <c r="AC53" s="4">
        <v>22</v>
      </c>
      <c r="AD53" s="22">
        <f>IF(AC53&lt;&gt;0,AC53/AC$73,0)</f>
        <v>2.9506437768240345E-3</v>
      </c>
      <c r="AF53" s="3">
        <f>AG53*$S53</f>
        <v>59.04</v>
      </c>
      <c r="AG53" s="16">
        <f t="shared" si="27"/>
        <v>72</v>
      </c>
      <c r="AH53" s="22">
        <f>IF(AG53&lt;&gt;0,AG53/AG$73,0)</f>
        <v>3.8115404976177872E-3</v>
      </c>
    </row>
    <row r="54" spans="1:34" x14ac:dyDescent="0.25">
      <c r="A54" s="3" t="s">
        <v>35</v>
      </c>
      <c r="B54" s="10">
        <v>0.71</v>
      </c>
      <c r="C54" s="8">
        <f>D54*$S54</f>
        <v>1.42</v>
      </c>
      <c r="D54" s="4">
        <v>2</v>
      </c>
      <c r="E54" s="22">
        <f>IF(D54&lt;&gt;0,D54/D$73,0)</f>
        <v>2.0412329046744235E-4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</v>
      </c>
      <c r="L54" s="4">
        <v>0</v>
      </c>
      <c r="M54" s="22">
        <f>IF(L54&lt;&gt;0,L54/L$73,0)</f>
        <v>0</v>
      </c>
      <c r="O54" s="3">
        <f>P54*$S54</f>
        <v>1.42</v>
      </c>
      <c r="P54" s="16">
        <f t="shared" si="26"/>
        <v>2</v>
      </c>
      <c r="Q54" s="22">
        <f>IF(P54&lt;&gt;0,P54/P$73,0)</f>
        <v>1.0538518284329223E-4</v>
      </c>
      <c r="R54" s="3"/>
      <c r="S54" s="10">
        <v>0.71</v>
      </c>
      <c r="T54" s="8">
        <f>U54*$S54</f>
        <v>1.42</v>
      </c>
      <c r="U54" s="4">
        <v>2</v>
      </c>
      <c r="V54" s="22">
        <f>IF(U54&lt;&gt;0,U54/U$73,0)</f>
        <v>2.065688907250568E-4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</v>
      </c>
      <c r="AC54" s="4">
        <v>0</v>
      </c>
      <c r="AD54" s="22">
        <f>IF(AC54&lt;&gt;0,AC54/AC$73,0)</f>
        <v>0</v>
      </c>
      <c r="AF54" s="3">
        <f>AG54*$S54</f>
        <v>1.42</v>
      </c>
      <c r="AG54" s="16">
        <f t="shared" si="27"/>
        <v>2</v>
      </c>
      <c r="AH54" s="22">
        <f>IF(AG54&lt;&gt;0,AG54/AG$73,0)</f>
        <v>1.0587612493382742E-4</v>
      </c>
    </row>
    <row r="55" spans="1:34" x14ac:dyDescent="0.25">
      <c r="A55" s="3" t="s">
        <v>36</v>
      </c>
      <c r="B55" s="10">
        <v>0.6</v>
      </c>
      <c r="C55" s="8">
        <f>D55*$S55</f>
        <v>65.399999999999991</v>
      </c>
      <c r="D55" s="7">
        <v>109</v>
      </c>
      <c r="E55" s="21">
        <f>IF(D55&lt;&gt;0,D55/D$73,0)</f>
        <v>1.1124719330475607E-2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17.399999999999999</v>
      </c>
      <c r="L55" s="7">
        <v>29</v>
      </c>
      <c r="M55" s="21">
        <f>IF(L55&lt;&gt;0,L55/L$73,0)</f>
        <v>3.8733805262454921E-3</v>
      </c>
      <c r="O55" s="3">
        <f>P55*$S55</f>
        <v>82.8</v>
      </c>
      <c r="P55" s="7">
        <f t="shared" si="26"/>
        <v>138</v>
      </c>
      <c r="Q55" s="21">
        <f>IF(P55&lt;&gt;0,P55/P$73,0)</f>
        <v>7.2715776161871642E-3</v>
      </c>
      <c r="R55" s="3"/>
      <c r="S55" s="10">
        <v>0.6</v>
      </c>
      <c r="T55" s="8">
        <f>U55*$S55</f>
        <v>61.8</v>
      </c>
      <c r="U55" s="7">
        <v>103</v>
      </c>
      <c r="V55" s="21">
        <f>IF(U55&lt;&gt;0,U55/U$73,0)</f>
        <v>1.0638297872340425E-2</v>
      </c>
      <c r="X55" s="23">
        <f>Y55*$S55</f>
        <v>1.7999999999999998</v>
      </c>
      <c r="Y55" s="7">
        <v>3</v>
      </c>
      <c r="Z55" s="21">
        <f>IF(Y55&lt;&gt;0,Y55/Y$73,0)</f>
        <v>1.7123287671232876E-3</v>
      </c>
      <c r="AB55" s="3">
        <f>AC55*$S55</f>
        <v>18</v>
      </c>
      <c r="AC55" s="7">
        <v>30</v>
      </c>
      <c r="AD55" s="21">
        <f>IF(AC55&lt;&gt;0,AC55/AC$73,0)</f>
        <v>4.023605150214592E-3</v>
      </c>
      <c r="AF55" s="3">
        <f>AG55*$S55</f>
        <v>81.599999999999994</v>
      </c>
      <c r="AG55" s="7">
        <f t="shared" si="27"/>
        <v>136</v>
      </c>
      <c r="AH55" s="21">
        <f>IF(AG55&lt;&gt;0,AG55/AG$73,0)</f>
        <v>7.199576495500265E-3</v>
      </c>
    </row>
    <row r="56" spans="1:34" x14ac:dyDescent="0.25">
      <c r="B56" s="10"/>
      <c r="C56" s="8"/>
      <c r="D56" s="16">
        <f>SUM(D52:D55)</f>
        <v>161</v>
      </c>
      <c r="E56" s="22">
        <f>IF(D56&lt;&gt;0,D56/D$73,0)</f>
        <v>1.6431924882629109E-2</v>
      </c>
      <c r="F56" s="6"/>
      <c r="G56" s="6"/>
      <c r="H56" s="16">
        <f>SUM(H52:H55)</f>
        <v>1</v>
      </c>
      <c r="I56" s="22">
        <f>IF(H56&lt;&gt;0,H56/H$73,0)</f>
        <v>5.9066745422327229E-4</v>
      </c>
      <c r="J56" s="6"/>
      <c r="K56" s="6"/>
      <c r="L56" s="16">
        <f>SUM(L52:L55)</f>
        <v>55</v>
      </c>
      <c r="M56" s="22">
        <f>IF(L56&lt;&gt;0,L56/L$73,0)</f>
        <v>7.3460665152931745E-3</v>
      </c>
      <c r="N56" s="6"/>
      <c r="O56" s="6"/>
      <c r="P56" s="16">
        <f>SUM(P52:P55)</f>
        <v>217</v>
      </c>
      <c r="Q56" s="22">
        <f>IF(P56&lt;&gt;0,P56/P$73,0)</f>
        <v>1.1434292338497208E-2</v>
      </c>
      <c r="R56" s="3"/>
      <c r="S56" s="10"/>
      <c r="T56" s="8"/>
      <c r="U56" s="16">
        <f>SUM(U52:U55)</f>
        <v>157</v>
      </c>
      <c r="V56" s="22">
        <f>IF(U56&lt;&gt;0,U56/U$73,0)</f>
        <v>1.6215657921916961E-2</v>
      </c>
      <c r="W56" s="6"/>
      <c r="X56" s="6"/>
      <c r="Y56" s="16">
        <f>SUM(Y52:Y55)</f>
        <v>5</v>
      </c>
      <c r="Z56" s="22">
        <f>IF(Y56&lt;&gt;0,Y56/Y$73,0)</f>
        <v>2.8538812785388126E-3</v>
      </c>
      <c r="AA56" s="6"/>
      <c r="AB56" s="6"/>
      <c r="AC56" s="16">
        <f>SUM(AC52:AC55)</f>
        <v>54</v>
      </c>
      <c r="AD56" s="22">
        <f>IF(AC56&lt;&gt;0,AC56/AC$73,0)</f>
        <v>7.2424892703862659E-3</v>
      </c>
      <c r="AE56" s="6"/>
      <c r="AF56" s="6"/>
      <c r="AG56" s="16">
        <f>SUM(AG52:AG55)</f>
        <v>216</v>
      </c>
      <c r="AH56" s="22">
        <f>IF(AG56&lt;&gt;0,AG56/AG$73,0)</f>
        <v>1.1434621492853361E-2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73</v>
      </c>
      <c r="D60" s="4">
        <v>73</v>
      </c>
      <c r="E60" s="22">
        <f t="shared" ref="E60:E70" si="29">IF(D60&lt;&gt;0,D60/D$73,0)</f>
        <v>7.4505001020616453E-3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64</v>
      </c>
      <c r="L60" s="4">
        <v>64</v>
      </c>
      <c r="M60" s="22">
        <f t="shared" ref="M60:M70" si="33">IF(L60&lt;&gt;0,L60/L$73,0)</f>
        <v>8.5481501268866028E-3</v>
      </c>
      <c r="O60" s="3">
        <f t="shared" ref="O60:O69" si="34">P60*$S60</f>
        <v>137</v>
      </c>
      <c r="P60" s="16">
        <f>D60+H60+L60</f>
        <v>137</v>
      </c>
      <c r="Q60" s="22">
        <f t="shared" ref="Q60:Q70" si="35">IF(P60&lt;&gt;0,P60/P$73,0)</f>
        <v>7.2188850247655182E-3</v>
      </c>
      <c r="R60" s="3"/>
      <c r="S60" s="10">
        <v>1</v>
      </c>
      <c r="T60" s="8">
        <f t="shared" ref="T60:T69" si="36">U60*$S60</f>
        <v>66</v>
      </c>
      <c r="U60" s="4">
        <v>66</v>
      </c>
      <c r="V60" s="22">
        <f t="shared" ref="V60:V70" si="37">IF(U60&lt;&gt;0,U60/U$73,0)</f>
        <v>6.8167733939268746E-3</v>
      </c>
      <c r="X60" s="23">
        <f t="shared" ref="X60:X69" si="38">Y60*$S60</f>
        <v>1</v>
      </c>
      <c r="Y60" s="4">
        <v>1</v>
      </c>
      <c r="Z60" s="22">
        <f t="shared" ref="Z60:Z70" si="39">IF(Y60&lt;&gt;0,Y60/Y$73,0)</f>
        <v>5.7077625570776253E-4</v>
      </c>
      <c r="AB60" s="3">
        <f t="shared" ref="AB60:AB69" si="40">AC60*$S60</f>
        <v>67</v>
      </c>
      <c r="AC60" s="4">
        <v>67</v>
      </c>
      <c r="AD60" s="22">
        <f t="shared" ref="AD60:AD70" si="41">IF(AC60&lt;&gt;0,AC60/AC$73,0)</f>
        <v>8.9860515021459222E-3</v>
      </c>
      <c r="AF60" s="3">
        <f t="shared" ref="AF60:AF69" si="42">AG60*$S60</f>
        <v>134</v>
      </c>
      <c r="AG60" s="16">
        <f>U60+Y60+AC60</f>
        <v>134</v>
      </c>
      <c r="AH60" s="22">
        <f t="shared" ref="AH60:AH70" si="43">IF(AG60&lt;&gt;0,AG60/AG$73,0)</f>
        <v>7.0937003705664374E-3</v>
      </c>
    </row>
    <row r="61" spans="1:34" x14ac:dyDescent="0.25">
      <c r="A61" s="3" t="s">
        <v>39</v>
      </c>
      <c r="B61" s="10">
        <v>0.97</v>
      </c>
      <c r="C61" s="8">
        <f t="shared" si="28"/>
        <v>1074.76</v>
      </c>
      <c r="D61" s="16">
        <v>1108</v>
      </c>
      <c r="E61" s="22">
        <f t="shared" si="29"/>
        <v>0.11308430291896306</v>
      </c>
      <c r="G61" s="23">
        <f t="shared" si="30"/>
        <v>24.25</v>
      </c>
      <c r="H61" s="16">
        <v>25</v>
      </c>
      <c r="I61" s="22">
        <f t="shared" si="31"/>
        <v>1.4766686355581808E-2</v>
      </c>
      <c r="K61" s="3">
        <f t="shared" si="32"/>
        <v>1137.81</v>
      </c>
      <c r="L61" s="16">
        <v>1173</v>
      </c>
      <c r="M61" s="22">
        <f t="shared" si="33"/>
        <v>0.15667156404434354</v>
      </c>
      <c r="O61" s="3">
        <f t="shared" si="34"/>
        <v>2236.8200000000002</v>
      </c>
      <c r="P61" s="16">
        <f t="shared" ref="P61:P69" si="44">D61+H61+L61</f>
        <v>2306</v>
      </c>
      <c r="Q61" s="22">
        <f t="shared" si="35"/>
        <v>0.12150911581831594</v>
      </c>
      <c r="R61" s="3"/>
      <c r="S61" s="10">
        <v>0.97</v>
      </c>
      <c r="T61" s="8">
        <f t="shared" si="36"/>
        <v>1057.3</v>
      </c>
      <c r="U61" s="16">
        <v>1090</v>
      </c>
      <c r="V61" s="22">
        <f t="shared" si="37"/>
        <v>0.11258004544515596</v>
      </c>
      <c r="X61" s="23">
        <f t="shared" si="38"/>
        <v>23.28</v>
      </c>
      <c r="Y61" s="16">
        <v>24</v>
      </c>
      <c r="Z61" s="22">
        <f t="shared" si="39"/>
        <v>1.3698630136986301E-2</v>
      </c>
      <c r="AB61" s="3">
        <f t="shared" si="40"/>
        <v>1053.42</v>
      </c>
      <c r="AC61" s="16">
        <v>1086</v>
      </c>
      <c r="AD61" s="22">
        <f t="shared" si="41"/>
        <v>0.14565450643776823</v>
      </c>
      <c r="AF61" s="3">
        <f t="shared" si="42"/>
        <v>2134</v>
      </c>
      <c r="AG61" s="16">
        <f t="shared" ref="AG61:AG69" si="45">U61+Y61+AC61</f>
        <v>2200</v>
      </c>
      <c r="AH61" s="22">
        <f t="shared" si="43"/>
        <v>0.11646373742721017</v>
      </c>
    </row>
    <row r="62" spans="1:34" x14ac:dyDescent="0.25">
      <c r="A62" s="3" t="s">
        <v>40</v>
      </c>
      <c r="B62" s="10">
        <v>0.91</v>
      </c>
      <c r="C62" s="8">
        <f t="shared" si="28"/>
        <v>91</v>
      </c>
      <c r="D62" s="4">
        <v>100</v>
      </c>
      <c r="E62" s="22">
        <f t="shared" si="29"/>
        <v>1.0206164523372117E-2</v>
      </c>
      <c r="G62" s="23">
        <f t="shared" si="30"/>
        <v>1.82</v>
      </c>
      <c r="H62" s="4">
        <v>2</v>
      </c>
      <c r="I62" s="22">
        <f t="shared" si="31"/>
        <v>1.1813349084465446E-3</v>
      </c>
      <c r="K62" s="3">
        <f t="shared" si="32"/>
        <v>101.92</v>
      </c>
      <c r="L62" s="4">
        <v>112</v>
      </c>
      <c r="M62" s="22">
        <f t="shared" si="33"/>
        <v>1.4959262722051557E-2</v>
      </c>
      <c r="O62" s="3">
        <f t="shared" si="34"/>
        <v>194.74</v>
      </c>
      <c r="P62" s="16">
        <f t="shared" si="44"/>
        <v>214</v>
      </c>
      <c r="Q62" s="22">
        <f t="shared" si="35"/>
        <v>1.1276214564232268E-2</v>
      </c>
      <c r="R62" s="3"/>
      <c r="S62" s="10">
        <v>0.91</v>
      </c>
      <c r="T62" s="8">
        <f t="shared" si="36"/>
        <v>91</v>
      </c>
      <c r="U62" s="4">
        <v>100</v>
      </c>
      <c r="V62" s="22">
        <f t="shared" si="37"/>
        <v>1.032844453625284E-2</v>
      </c>
      <c r="X62" s="23">
        <f t="shared" si="38"/>
        <v>1.82</v>
      </c>
      <c r="Y62" s="4">
        <v>2</v>
      </c>
      <c r="Z62" s="22">
        <f t="shared" si="39"/>
        <v>1.1415525114155251E-3</v>
      </c>
      <c r="AB62" s="3">
        <f t="shared" si="40"/>
        <v>85.54</v>
      </c>
      <c r="AC62" s="4">
        <v>94</v>
      </c>
      <c r="AD62" s="22">
        <f t="shared" si="41"/>
        <v>1.2607296137339056E-2</v>
      </c>
      <c r="AF62" s="3">
        <f t="shared" si="42"/>
        <v>178.36</v>
      </c>
      <c r="AG62" s="16">
        <f t="shared" si="45"/>
        <v>196</v>
      </c>
      <c r="AH62" s="22">
        <f t="shared" si="43"/>
        <v>1.0375860243515087E-2</v>
      </c>
    </row>
    <row r="63" spans="1:34" x14ac:dyDescent="0.25">
      <c r="A63" s="3" t="s">
        <v>41</v>
      </c>
      <c r="B63" s="10">
        <v>0.89</v>
      </c>
      <c r="C63" s="8">
        <f t="shared" si="28"/>
        <v>1108.05</v>
      </c>
      <c r="D63" s="4">
        <v>1245</v>
      </c>
      <c r="E63" s="22">
        <f t="shared" si="29"/>
        <v>0.12706674831598286</v>
      </c>
      <c r="G63" s="23">
        <f t="shared" si="30"/>
        <v>25.81</v>
      </c>
      <c r="H63" s="4">
        <v>29</v>
      </c>
      <c r="I63" s="22">
        <f t="shared" si="31"/>
        <v>1.7129356172474897E-2</v>
      </c>
      <c r="K63" s="3">
        <f t="shared" si="32"/>
        <v>1189.04</v>
      </c>
      <c r="L63" s="4">
        <v>1336</v>
      </c>
      <c r="M63" s="22">
        <f t="shared" si="33"/>
        <v>0.17844263389875784</v>
      </c>
      <c r="O63" s="3">
        <f t="shared" si="34"/>
        <v>2322.9</v>
      </c>
      <c r="P63" s="16">
        <f t="shared" si="44"/>
        <v>2610</v>
      </c>
      <c r="Q63" s="22">
        <f t="shared" si="35"/>
        <v>0.13752766361049637</v>
      </c>
      <c r="R63" s="3"/>
      <c r="S63" s="10">
        <v>0.89</v>
      </c>
      <c r="T63" s="8">
        <f t="shared" si="36"/>
        <v>1026.17</v>
      </c>
      <c r="U63" s="4">
        <v>1153</v>
      </c>
      <c r="V63" s="22">
        <f t="shared" si="37"/>
        <v>0.11908696550299525</v>
      </c>
      <c r="X63" s="23">
        <f t="shared" si="38"/>
        <v>34.71</v>
      </c>
      <c r="Y63" s="4">
        <v>39</v>
      </c>
      <c r="Z63" s="22">
        <f t="shared" si="39"/>
        <v>2.2260273972602738E-2</v>
      </c>
      <c r="AB63" s="3">
        <f t="shared" si="40"/>
        <v>1178.3600000000001</v>
      </c>
      <c r="AC63" s="4">
        <v>1324</v>
      </c>
      <c r="AD63" s="22">
        <f t="shared" si="41"/>
        <v>0.17757510729613735</v>
      </c>
      <c r="AF63" s="3">
        <f t="shared" si="42"/>
        <v>2239.2400000000002</v>
      </c>
      <c r="AG63" s="16">
        <f t="shared" si="45"/>
        <v>2516</v>
      </c>
      <c r="AH63" s="22">
        <f t="shared" si="43"/>
        <v>0.13319216516675489</v>
      </c>
    </row>
    <row r="64" spans="1:34" x14ac:dyDescent="0.25">
      <c r="A64" s="3" t="s">
        <v>42</v>
      </c>
      <c r="B64" s="10">
        <v>0.83</v>
      </c>
      <c r="C64" s="8">
        <f t="shared" si="28"/>
        <v>7.47</v>
      </c>
      <c r="D64" s="4">
        <v>9</v>
      </c>
      <c r="E64" s="22">
        <f t="shared" si="29"/>
        <v>9.1855480710349051E-4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10.79</v>
      </c>
      <c r="L64" s="4">
        <v>13</v>
      </c>
      <c r="M64" s="22">
        <f t="shared" si="33"/>
        <v>1.7363429945238414E-3</v>
      </c>
      <c r="O64" s="3">
        <f t="shared" si="34"/>
        <v>18.259999999999998</v>
      </c>
      <c r="P64" s="16">
        <f t="shared" si="44"/>
        <v>22</v>
      </c>
      <c r="Q64" s="22">
        <f t="shared" si="35"/>
        <v>1.1592370112762146E-3</v>
      </c>
      <c r="R64" s="3"/>
      <c r="S64" s="10">
        <v>0.83</v>
      </c>
      <c r="T64" s="8">
        <f t="shared" si="36"/>
        <v>9.129999999999999</v>
      </c>
      <c r="U64" s="4">
        <v>11</v>
      </c>
      <c r="V64" s="22">
        <f t="shared" si="37"/>
        <v>1.1361288989878125E-3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9.9599999999999991</v>
      </c>
      <c r="AC64" s="4">
        <v>12</v>
      </c>
      <c r="AD64" s="22">
        <f t="shared" si="41"/>
        <v>1.6094420600858369E-3</v>
      </c>
      <c r="AF64" s="3">
        <f t="shared" si="42"/>
        <v>19.09</v>
      </c>
      <c r="AG64" s="16">
        <f t="shared" si="45"/>
        <v>23</v>
      </c>
      <c r="AH64" s="22">
        <f t="shared" si="43"/>
        <v>1.2175754367390154E-3</v>
      </c>
    </row>
    <row r="65" spans="1:34" x14ac:dyDescent="0.25">
      <c r="A65" s="3" t="s">
        <v>43</v>
      </c>
      <c r="B65" s="10">
        <v>0.81</v>
      </c>
      <c r="C65" s="8">
        <f t="shared" si="28"/>
        <v>128.79000000000002</v>
      </c>
      <c r="D65" s="4">
        <v>159</v>
      </c>
      <c r="E65" s="22">
        <f t="shared" si="29"/>
        <v>1.6227801592161667E-2</v>
      </c>
      <c r="G65" s="23">
        <f t="shared" si="30"/>
        <v>3.24</v>
      </c>
      <c r="H65" s="4">
        <v>4</v>
      </c>
      <c r="I65" s="22">
        <f t="shared" si="31"/>
        <v>2.3626698168930892E-3</v>
      </c>
      <c r="K65" s="3">
        <f t="shared" si="32"/>
        <v>135.27000000000001</v>
      </c>
      <c r="L65" s="4">
        <v>167</v>
      </c>
      <c r="M65" s="22">
        <f t="shared" si="33"/>
        <v>2.2305329237344729E-2</v>
      </c>
      <c r="O65" s="3">
        <f t="shared" si="34"/>
        <v>267.3</v>
      </c>
      <c r="P65" s="16">
        <f t="shared" si="44"/>
        <v>330</v>
      </c>
      <c r="Q65" s="22">
        <f t="shared" si="35"/>
        <v>1.7388555169143217E-2</v>
      </c>
      <c r="R65" s="3"/>
      <c r="S65" s="10">
        <v>0.81</v>
      </c>
      <c r="T65" s="8">
        <f t="shared" si="36"/>
        <v>133.65</v>
      </c>
      <c r="U65" s="4">
        <v>165</v>
      </c>
      <c r="V65" s="22">
        <f t="shared" si="37"/>
        <v>1.7041933484817185E-2</v>
      </c>
      <c r="X65" s="23">
        <f t="shared" si="38"/>
        <v>9.7200000000000006</v>
      </c>
      <c r="Y65" s="4">
        <v>12</v>
      </c>
      <c r="Z65" s="22">
        <f t="shared" si="39"/>
        <v>6.8493150684931503E-3</v>
      </c>
      <c r="AB65" s="3">
        <f t="shared" si="40"/>
        <v>122.31</v>
      </c>
      <c r="AC65" s="4">
        <v>151</v>
      </c>
      <c r="AD65" s="22">
        <f t="shared" si="41"/>
        <v>2.0252145922746781E-2</v>
      </c>
      <c r="AF65" s="3">
        <f t="shared" si="42"/>
        <v>265.68</v>
      </c>
      <c r="AG65" s="16">
        <f t="shared" si="45"/>
        <v>328</v>
      </c>
      <c r="AH65" s="22">
        <f t="shared" si="43"/>
        <v>1.7363684489147699E-2</v>
      </c>
    </row>
    <row r="66" spans="1:34" x14ac:dyDescent="0.25">
      <c r="A66" s="3" t="s">
        <v>44</v>
      </c>
      <c r="B66" s="10">
        <v>0.65</v>
      </c>
      <c r="C66" s="8">
        <f t="shared" si="28"/>
        <v>15.600000000000001</v>
      </c>
      <c r="D66" s="4">
        <v>24</v>
      </c>
      <c r="E66" s="22">
        <f t="shared" si="29"/>
        <v>2.449479485609308E-3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9.1</v>
      </c>
      <c r="L66" s="4">
        <v>14</v>
      </c>
      <c r="M66" s="22">
        <f t="shared" si="33"/>
        <v>1.8699078402564446E-3</v>
      </c>
      <c r="O66" s="3">
        <f t="shared" si="34"/>
        <v>24.7</v>
      </c>
      <c r="P66" s="16">
        <f t="shared" si="44"/>
        <v>38</v>
      </c>
      <c r="Q66" s="22">
        <f t="shared" si="35"/>
        <v>2.0023184740225524E-3</v>
      </c>
      <c r="R66" s="3"/>
      <c r="S66" s="10">
        <v>0.65</v>
      </c>
      <c r="T66" s="8">
        <f t="shared" si="36"/>
        <v>11.05</v>
      </c>
      <c r="U66" s="4">
        <v>17</v>
      </c>
      <c r="V66" s="22">
        <f t="shared" si="37"/>
        <v>1.7558355711629829E-3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6.5</v>
      </c>
      <c r="AC66" s="4">
        <v>10</v>
      </c>
      <c r="AD66" s="22">
        <f t="shared" si="41"/>
        <v>1.3412017167381974E-3</v>
      </c>
      <c r="AF66" s="3">
        <f t="shared" si="42"/>
        <v>17.55</v>
      </c>
      <c r="AG66" s="16">
        <f t="shared" si="45"/>
        <v>27</v>
      </c>
      <c r="AH66" s="22">
        <f t="shared" si="43"/>
        <v>1.4293276866066702E-3</v>
      </c>
    </row>
    <row r="67" spans="1:34" x14ac:dyDescent="0.25">
      <c r="A67" s="3" t="s">
        <v>45</v>
      </c>
      <c r="B67" s="10">
        <v>0.63</v>
      </c>
      <c r="C67" s="8">
        <f t="shared" si="28"/>
        <v>212.94</v>
      </c>
      <c r="D67" s="4">
        <v>338</v>
      </c>
      <c r="E67" s="22">
        <f t="shared" si="29"/>
        <v>3.4496836088997757E-2</v>
      </c>
      <c r="G67" s="23">
        <f t="shared" si="30"/>
        <v>3.15</v>
      </c>
      <c r="H67" s="4">
        <v>5</v>
      </c>
      <c r="I67" s="22">
        <f t="shared" si="31"/>
        <v>2.9533372711163615E-3</v>
      </c>
      <c r="K67" s="3">
        <f t="shared" si="32"/>
        <v>149.94</v>
      </c>
      <c r="L67" s="4">
        <v>238</v>
      </c>
      <c r="M67" s="22">
        <f t="shared" si="33"/>
        <v>3.1788433284359555E-2</v>
      </c>
      <c r="O67" s="3">
        <f t="shared" si="34"/>
        <v>366.03000000000003</v>
      </c>
      <c r="P67" s="16">
        <f t="shared" si="44"/>
        <v>581</v>
      </c>
      <c r="Q67" s="22">
        <f t="shared" si="35"/>
        <v>3.0614395615976394E-2</v>
      </c>
      <c r="R67" s="3"/>
      <c r="S67" s="10">
        <v>0.63</v>
      </c>
      <c r="T67" s="8">
        <f t="shared" si="36"/>
        <v>210.42</v>
      </c>
      <c r="U67" s="4">
        <v>334</v>
      </c>
      <c r="V67" s="22">
        <f t="shared" si="37"/>
        <v>3.4497004751084484E-2</v>
      </c>
      <c r="X67" s="23">
        <f t="shared" si="38"/>
        <v>6.3</v>
      </c>
      <c r="Y67" s="4">
        <v>10</v>
      </c>
      <c r="Z67" s="22">
        <f t="shared" si="39"/>
        <v>5.7077625570776253E-3</v>
      </c>
      <c r="AB67" s="3">
        <f t="shared" si="40"/>
        <v>125.37</v>
      </c>
      <c r="AC67" s="4">
        <v>199</v>
      </c>
      <c r="AD67" s="22">
        <f t="shared" si="41"/>
        <v>2.668991416309013E-2</v>
      </c>
      <c r="AF67" s="3">
        <f t="shared" si="42"/>
        <v>342.09</v>
      </c>
      <c r="AG67" s="16">
        <f t="shared" si="45"/>
        <v>543</v>
      </c>
      <c r="AH67" s="22">
        <f t="shared" si="43"/>
        <v>2.8745367919534144E-2</v>
      </c>
    </row>
    <row r="68" spans="1:34" x14ac:dyDescent="0.25">
      <c r="A68" s="3" t="s">
        <v>46</v>
      </c>
      <c r="B68" s="10">
        <v>0.62</v>
      </c>
      <c r="C68" s="8">
        <f t="shared" si="28"/>
        <v>18.600000000000001</v>
      </c>
      <c r="D68" s="4">
        <v>30</v>
      </c>
      <c r="E68" s="22">
        <f t="shared" si="29"/>
        <v>3.0618493570116348E-3</v>
      </c>
      <c r="G68" s="23">
        <f t="shared" si="30"/>
        <v>1.8599999999999999</v>
      </c>
      <c r="H68" s="4">
        <v>3</v>
      </c>
      <c r="I68" s="22">
        <f t="shared" si="31"/>
        <v>1.7720023626698169E-3</v>
      </c>
      <c r="K68" s="3">
        <f t="shared" si="32"/>
        <v>4.96</v>
      </c>
      <c r="L68" s="4">
        <v>8</v>
      </c>
      <c r="M68" s="22">
        <f t="shared" si="33"/>
        <v>1.0685187658608254E-3</v>
      </c>
      <c r="O68" s="3">
        <f t="shared" si="34"/>
        <v>25.419999999999998</v>
      </c>
      <c r="P68" s="16">
        <f t="shared" si="44"/>
        <v>41</v>
      </c>
      <c r="Q68" s="22">
        <f t="shared" si="35"/>
        <v>2.1603962482874906E-3</v>
      </c>
      <c r="R68" s="3"/>
      <c r="S68" s="10">
        <v>0.62</v>
      </c>
      <c r="T68" s="8">
        <f t="shared" si="36"/>
        <v>19.22</v>
      </c>
      <c r="U68" s="4">
        <v>31</v>
      </c>
      <c r="V68" s="22">
        <f t="shared" si="37"/>
        <v>3.2018178062383803E-3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13.02</v>
      </c>
      <c r="AC68" s="4">
        <v>21</v>
      </c>
      <c r="AD68" s="22">
        <f t="shared" si="41"/>
        <v>2.8165236051502147E-3</v>
      </c>
      <c r="AF68" s="3">
        <f t="shared" si="42"/>
        <v>32.24</v>
      </c>
      <c r="AG68" s="16">
        <f t="shared" si="45"/>
        <v>52</v>
      </c>
      <c r="AH68" s="22">
        <f t="shared" si="43"/>
        <v>2.7527792482795132E-3</v>
      </c>
    </row>
    <row r="69" spans="1:34" x14ac:dyDescent="0.25">
      <c r="A69" s="3" t="s">
        <v>47</v>
      </c>
      <c r="B69" s="10">
        <v>0.59</v>
      </c>
      <c r="C69" s="8">
        <f t="shared" si="28"/>
        <v>650.17999999999995</v>
      </c>
      <c r="D69" s="7">
        <v>1102</v>
      </c>
      <c r="E69" s="21">
        <f t="shared" si="29"/>
        <v>0.11247193304756073</v>
      </c>
      <c r="G69" s="23">
        <f t="shared" si="30"/>
        <v>5.31</v>
      </c>
      <c r="H69" s="7">
        <v>9</v>
      </c>
      <c r="I69" s="21">
        <f t="shared" si="31"/>
        <v>5.3160070880094506E-3</v>
      </c>
      <c r="K69" s="3">
        <f t="shared" si="32"/>
        <v>348.09999999999997</v>
      </c>
      <c r="L69" s="7">
        <v>590</v>
      </c>
      <c r="M69" s="21">
        <f t="shared" si="33"/>
        <v>7.8803258982235877E-2</v>
      </c>
      <c r="O69" s="3">
        <f t="shared" si="34"/>
        <v>1003.5899999999999</v>
      </c>
      <c r="P69" s="7">
        <f t="shared" si="44"/>
        <v>1701</v>
      </c>
      <c r="Q69" s="21">
        <f t="shared" si="35"/>
        <v>8.9630098008220041E-2</v>
      </c>
      <c r="R69" s="3"/>
      <c r="S69" s="10">
        <v>0.59</v>
      </c>
      <c r="T69" s="8">
        <f t="shared" si="36"/>
        <v>588.81999999999994</v>
      </c>
      <c r="U69" s="7">
        <v>998</v>
      </c>
      <c r="V69" s="21">
        <f t="shared" si="37"/>
        <v>0.10307787647180335</v>
      </c>
      <c r="X69" s="23">
        <f t="shared" si="38"/>
        <v>11.799999999999999</v>
      </c>
      <c r="Y69" s="7">
        <v>20</v>
      </c>
      <c r="Z69" s="21">
        <f t="shared" si="39"/>
        <v>1.1415525114155251E-2</v>
      </c>
      <c r="AB69" s="3">
        <f t="shared" si="40"/>
        <v>345.74</v>
      </c>
      <c r="AC69" s="7">
        <v>586</v>
      </c>
      <c r="AD69" s="21">
        <f t="shared" si="41"/>
        <v>7.8594420600858375E-2</v>
      </c>
      <c r="AF69" s="3">
        <f t="shared" si="42"/>
        <v>946.3599999999999</v>
      </c>
      <c r="AG69" s="7">
        <f t="shared" si="45"/>
        <v>1604</v>
      </c>
      <c r="AH69" s="21">
        <f t="shared" si="43"/>
        <v>8.4912652196929589E-2</v>
      </c>
    </row>
    <row r="70" spans="1:34" x14ac:dyDescent="0.25">
      <c r="B70" s="10"/>
      <c r="C70" s="8"/>
      <c r="D70" s="16">
        <f>SUM(D60:D69)</f>
        <v>4188</v>
      </c>
      <c r="E70" s="22">
        <f t="shared" si="29"/>
        <v>0.42743417023882424</v>
      </c>
      <c r="F70" s="6"/>
      <c r="G70" s="6"/>
      <c r="H70" s="16">
        <f>SUM(H60:H69)</f>
        <v>77</v>
      </c>
      <c r="I70" s="22">
        <f t="shared" si="31"/>
        <v>4.5481393975191964E-2</v>
      </c>
      <c r="J70" s="6"/>
      <c r="K70" s="6"/>
      <c r="L70" s="16">
        <f>SUM(L60:L69)</f>
        <v>3715</v>
      </c>
      <c r="M70" s="22">
        <f t="shared" si="33"/>
        <v>0.49619340189662081</v>
      </c>
      <c r="N70" s="6"/>
      <c r="O70" s="6"/>
      <c r="P70" s="16">
        <f>SUM(P60:P69)</f>
        <v>7980</v>
      </c>
      <c r="Q70" s="22">
        <f t="shared" si="35"/>
        <v>0.42048687954473601</v>
      </c>
      <c r="R70" s="3"/>
      <c r="S70" s="10"/>
      <c r="T70" s="8"/>
      <c r="U70" s="16">
        <f>SUM(U60:U69)</f>
        <v>3965</v>
      </c>
      <c r="V70" s="22">
        <f t="shared" si="37"/>
        <v>0.40952282586242511</v>
      </c>
      <c r="W70" s="6"/>
      <c r="X70" s="6"/>
      <c r="Y70" s="16">
        <f>SUM(Y60:Y69)</f>
        <v>108</v>
      </c>
      <c r="Z70" s="22">
        <f t="shared" si="39"/>
        <v>6.1643835616438353E-2</v>
      </c>
      <c r="AA70" s="6"/>
      <c r="AB70" s="6"/>
      <c r="AC70" s="16">
        <f>SUM(AC60:AC69)</f>
        <v>3550</v>
      </c>
      <c r="AD70" s="22">
        <f t="shared" si="41"/>
        <v>0.47612660944206009</v>
      </c>
      <c r="AE70" s="6"/>
      <c r="AF70" s="6"/>
      <c r="AG70" s="16">
        <f>SUM(AG60:AG69)</f>
        <v>7623</v>
      </c>
      <c r="AH70" s="22">
        <f t="shared" si="43"/>
        <v>0.40354685018528325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9798</v>
      </c>
      <c r="E73" s="15"/>
      <c r="F73" s="15"/>
      <c r="G73" s="15">
        <f>G70+G56+G47+G40+G30+G23+G16</f>
        <v>0</v>
      </c>
      <c r="H73" s="15">
        <f>H70+H56+H47+H40+H30+H23+H16</f>
        <v>1693</v>
      </c>
      <c r="I73" s="15"/>
      <c r="J73" s="15"/>
      <c r="K73" s="15">
        <f>K70+K56+K47+K40+K30+K23+K16</f>
        <v>0</v>
      </c>
      <c r="L73" s="15">
        <f>L70+L56+L47+L40+L30+L23+L16</f>
        <v>7487</v>
      </c>
      <c r="M73" s="15"/>
      <c r="N73" s="15"/>
      <c r="O73" s="15">
        <f>O70+O56+O47+O40+O30+O23+O16</f>
        <v>0</v>
      </c>
      <c r="P73" s="15">
        <f>P70+P56+P47+P40+P30+P23+P16</f>
        <v>18978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9682</v>
      </c>
      <c r="V73" s="15"/>
      <c r="W73" s="15"/>
      <c r="X73" s="15">
        <f>X70+X56+X47+X40+X30+X23+X16</f>
        <v>0</v>
      </c>
      <c r="Y73" s="15">
        <f>Y70+Y56+Y47+Y40+Y30+Y23+Y16</f>
        <v>1752</v>
      </c>
      <c r="Z73" s="15"/>
      <c r="AA73" s="15"/>
      <c r="AB73" s="15">
        <f>AB70+AB56+AB47+AB40+AB30+AB23+AB16</f>
        <v>0</v>
      </c>
      <c r="AC73" s="15">
        <f>AC70+AC56+AC47+AC40+AC30+AC23+AC16</f>
        <v>7456</v>
      </c>
      <c r="AD73" s="15"/>
      <c r="AE73" s="15"/>
      <c r="AF73" s="15">
        <f>AF70+AF56+AF47+AF40+AF30+AF23+AF16</f>
        <v>0</v>
      </c>
      <c r="AG73" s="15">
        <f>AG70+AG56+AG47+AG40+AG30+AG23+AG16</f>
        <v>18890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9586.9800000000032</v>
      </c>
      <c r="D76" s="8">
        <f>IF(D73&lt;&gt;0,C76/D73,0)</f>
        <v>0.97846295162278052</v>
      </c>
      <c r="G76" s="8">
        <f>SUM(G12:G72)</f>
        <v>2464.7400000000002</v>
      </c>
      <c r="H76" s="8">
        <f>IF(H73&lt;&gt;0,G76/H73,0)</f>
        <v>1.4558417011222684</v>
      </c>
      <c r="K76" s="8">
        <f>SUM(K12:K72)</f>
        <v>7362.26</v>
      </c>
      <c r="L76" s="8">
        <f>IF(L73&lt;&gt;0,K76/L73,0)</f>
        <v>0.98333912114331512</v>
      </c>
      <c r="O76" s="8">
        <f>SUM(O12:O72)</f>
        <v>19413.979999999996</v>
      </c>
      <c r="P76" s="8">
        <f>IF(P73&lt;&gt;0,O76/P73,0)</f>
        <v>1.022972916008009</v>
      </c>
      <c r="R76" s="3"/>
      <c r="S76" s="10"/>
      <c r="T76" s="8">
        <f>SUM(T12:T72)</f>
        <v>9556.3699999999972</v>
      </c>
      <c r="U76" s="8">
        <f>IF(U73&lt;&gt;0,T76/U73,0)</f>
        <v>0.98702437512910524</v>
      </c>
      <c r="X76" s="8">
        <f>SUM(X12:X72)</f>
        <v>2494.8300000000013</v>
      </c>
      <c r="Y76" s="8">
        <f>IF(Y73&lt;&gt;0,X76/Y73,0)</f>
        <v>1.4239897260273979</v>
      </c>
      <c r="AB76" s="8">
        <f>SUM(AB12:AB72)</f>
        <v>7407.9800000000005</v>
      </c>
      <c r="AC76" s="8">
        <f>IF(AC73&lt;&gt;0,AB76/AC73,0)</f>
        <v>0.99355954935622326</v>
      </c>
      <c r="AF76" s="8">
        <f>SUM(AF12:AF72)</f>
        <v>19459.180000000008</v>
      </c>
      <c r="AG76" s="8">
        <f>IF(AG73&lt;&gt;0,AF76/AG73,0)</f>
        <v>1.0301312863949184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D6:Q6"/>
    <mergeCell ref="D7:E7"/>
    <mergeCell ref="H7:I7"/>
    <mergeCell ref="L7:M7"/>
    <mergeCell ref="P7:Q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2022-08-04T18:18:01Z</dcterms:modified>
</cp:coreProperties>
</file>